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55" windowWidth="20115" windowHeight="7815" activeTab="1"/>
  </bookViews>
  <sheets>
    <sheet name="E1 " sheetId="1" r:id="rId1"/>
    <sheet name="E2" sheetId="2" r:id="rId2"/>
  </sheets>
  <calcPr calcId="145621"/>
</workbook>
</file>

<file path=xl/calcChain.xml><?xml version="1.0" encoding="utf-8"?>
<calcChain xmlns="http://schemas.openxmlformats.org/spreadsheetml/2006/main">
  <c r="AC4" i="2"/>
  <c r="AH4" s="1"/>
  <c r="AC5"/>
  <c r="AH5" s="1"/>
  <c r="AC6"/>
  <c r="AH6" s="1"/>
  <c r="AC7"/>
  <c r="AH7" s="1"/>
  <c r="AC8"/>
  <c r="AH8" s="1"/>
  <c r="AC9"/>
  <c r="AH9" s="1"/>
  <c r="AC10"/>
  <c r="AH10" s="1"/>
  <c r="AC11"/>
  <c r="AH11" s="1"/>
  <c r="AC12"/>
  <c r="AH12" s="1"/>
  <c r="AC13"/>
  <c r="AH13" s="1"/>
  <c r="AC14"/>
  <c r="AH14" s="1"/>
  <c r="AC15"/>
  <c r="AH15" s="1"/>
  <c r="AC16"/>
  <c r="AH16" s="1"/>
  <c r="AC17"/>
  <c r="AH17" s="1"/>
  <c r="AC18"/>
  <c r="AH18" s="1"/>
  <c r="AC19"/>
  <c r="AH19" s="1"/>
  <c r="AC20"/>
  <c r="AH20" s="1"/>
  <c r="AC21"/>
  <c r="AH21" s="1"/>
  <c r="AC22"/>
  <c r="AH22" s="1"/>
  <c r="AC23"/>
  <c r="AH23" s="1"/>
  <c r="AC24"/>
  <c r="AH24" s="1"/>
  <c r="AC25"/>
  <c r="AH25" s="1"/>
  <c r="AC26"/>
  <c r="AH26" s="1"/>
  <c r="AC27"/>
  <c r="AH27" s="1"/>
  <c r="AC28"/>
  <c r="AH28" s="1"/>
  <c r="AC29"/>
  <c r="AH29" s="1"/>
  <c r="AC30"/>
  <c r="AH30" s="1"/>
  <c r="AC31"/>
  <c r="AH31" s="1"/>
  <c r="AC32"/>
  <c r="AH32" s="1"/>
  <c r="AC33"/>
  <c r="AH33" s="1"/>
  <c r="AC34"/>
  <c r="AH34" s="1"/>
  <c r="AC35"/>
  <c r="AH35" s="1"/>
  <c r="AC36"/>
  <c r="AH36" s="1"/>
  <c r="AC37"/>
  <c r="AH37" s="1"/>
  <c r="AC38"/>
  <c r="AH38" s="1"/>
  <c r="AC39"/>
  <c r="AH39" s="1"/>
  <c r="AC40"/>
  <c r="AH40" s="1"/>
  <c r="AC41"/>
  <c r="AH41" s="1"/>
  <c r="AC42"/>
  <c r="AH42" s="1"/>
  <c r="AC43"/>
  <c r="AH43" s="1"/>
  <c r="AC44"/>
  <c r="AH44" s="1"/>
  <c r="AC45"/>
  <c r="AH45" s="1"/>
  <c r="AC46"/>
  <c r="AH46" s="1"/>
  <c r="AC47"/>
  <c r="AH47" s="1"/>
  <c r="AB4"/>
  <c r="AG4" s="1"/>
  <c r="AB5"/>
  <c r="AG5" s="1"/>
  <c r="AB6"/>
  <c r="AG6" s="1"/>
  <c r="AB7"/>
  <c r="AG7" s="1"/>
  <c r="AB8"/>
  <c r="AG8" s="1"/>
  <c r="AB9"/>
  <c r="AG9" s="1"/>
  <c r="AB10"/>
  <c r="AG10" s="1"/>
  <c r="AB11"/>
  <c r="AG11" s="1"/>
  <c r="AB12"/>
  <c r="AG12" s="1"/>
  <c r="AB13"/>
  <c r="AG13" s="1"/>
  <c r="AB14"/>
  <c r="AG14" s="1"/>
  <c r="AB15"/>
  <c r="AG15" s="1"/>
  <c r="AB16"/>
  <c r="AG16" s="1"/>
  <c r="AB17"/>
  <c r="AG17" s="1"/>
  <c r="AB18"/>
  <c r="AG18" s="1"/>
  <c r="AB19"/>
  <c r="AG19" s="1"/>
  <c r="AB20"/>
  <c r="AG20" s="1"/>
  <c r="AB21"/>
  <c r="AG21" s="1"/>
  <c r="AB22"/>
  <c r="AG22" s="1"/>
  <c r="AB23"/>
  <c r="AG23" s="1"/>
  <c r="AB24"/>
  <c r="AG24" s="1"/>
  <c r="AB25"/>
  <c r="AG25" s="1"/>
  <c r="AB26"/>
  <c r="AG26" s="1"/>
  <c r="AB27"/>
  <c r="AG27" s="1"/>
  <c r="AB28"/>
  <c r="AG28" s="1"/>
  <c r="AB29"/>
  <c r="AG29" s="1"/>
  <c r="AB30"/>
  <c r="AG30" s="1"/>
  <c r="AB31"/>
  <c r="AG31" s="1"/>
  <c r="AB32"/>
  <c r="AG32" s="1"/>
  <c r="AB33"/>
  <c r="AG33" s="1"/>
  <c r="AB34"/>
  <c r="AG34" s="1"/>
  <c r="AB35"/>
  <c r="AG35" s="1"/>
  <c r="AB36"/>
  <c r="AG36" s="1"/>
  <c r="AB37"/>
  <c r="AG37" s="1"/>
  <c r="AB38"/>
  <c r="AG38" s="1"/>
  <c r="AB39"/>
  <c r="AG39" s="1"/>
  <c r="AB40"/>
  <c r="AG40" s="1"/>
  <c r="AB41"/>
  <c r="AG41" s="1"/>
  <c r="AB42"/>
  <c r="AG42" s="1"/>
  <c r="AB43"/>
  <c r="AG43" s="1"/>
  <c r="AB44"/>
  <c r="AG44" s="1"/>
  <c r="AB45"/>
  <c r="AG45" s="1"/>
  <c r="AB46"/>
  <c r="AG46" s="1"/>
  <c r="AB47"/>
  <c r="AG47" s="1"/>
  <c r="AC3"/>
  <c r="AH3" s="1"/>
  <c r="AB3"/>
  <c r="AG3" s="1"/>
  <c r="AC4" i="1"/>
  <c r="AH4" s="1"/>
  <c r="AC5"/>
  <c r="AH5" s="1"/>
  <c r="AC6"/>
  <c r="AH6" s="1"/>
  <c r="AC7"/>
  <c r="AH7" s="1"/>
  <c r="AC8"/>
  <c r="AH8" s="1"/>
  <c r="AC9"/>
  <c r="AH9" s="1"/>
  <c r="AC10"/>
  <c r="AH10" s="1"/>
  <c r="AC11"/>
  <c r="AH11" s="1"/>
  <c r="AC12"/>
  <c r="AH12" s="1"/>
  <c r="AC13"/>
  <c r="AH13" s="1"/>
  <c r="AC14"/>
  <c r="AH14" s="1"/>
  <c r="AC15"/>
  <c r="AH15" s="1"/>
  <c r="AC16"/>
  <c r="AH16" s="1"/>
  <c r="AC17"/>
  <c r="AH17" s="1"/>
  <c r="AC18"/>
  <c r="AH18" s="1"/>
  <c r="AC19"/>
  <c r="AH19" s="1"/>
  <c r="AC20"/>
  <c r="AH20" s="1"/>
  <c r="AC21"/>
  <c r="AH21" s="1"/>
  <c r="AC22"/>
  <c r="AH22" s="1"/>
  <c r="AC23"/>
  <c r="AH23" s="1"/>
  <c r="AC24"/>
  <c r="AH24" s="1"/>
  <c r="AC25"/>
  <c r="AH25" s="1"/>
  <c r="AC26"/>
  <c r="AH26" s="1"/>
  <c r="AC27"/>
  <c r="AH27" s="1"/>
  <c r="AC28"/>
  <c r="AH28" s="1"/>
  <c r="AC29"/>
  <c r="AH29" s="1"/>
  <c r="AC30"/>
  <c r="AH30" s="1"/>
  <c r="AC31"/>
  <c r="AH31" s="1"/>
  <c r="AC32"/>
  <c r="AH32" s="1"/>
  <c r="AC33"/>
  <c r="AH33" s="1"/>
  <c r="AC34"/>
  <c r="AH34" s="1"/>
  <c r="AC35"/>
  <c r="AH35" s="1"/>
  <c r="AC36"/>
  <c r="AH36" s="1"/>
  <c r="AC37"/>
  <c r="AH37" s="1"/>
  <c r="AC38"/>
  <c r="AH38" s="1"/>
  <c r="AC39"/>
  <c r="AH39" s="1"/>
  <c r="AC40"/>
  <c r="AH40" s="1"/>
  <c r="AC41"/>
  <c r="AH41" s="1"/>
  <c r="AC42"/>
  <c r="AH42" s="1"/>
  <c r="AC43"/>
  <c r="AH43" s="1"/>
  <c r="AC44"/>
  <c r="AH44" s="1"/>
  <c r="AC45"/>
  <c r="AH45" s="1"/>
  <c r="AC46"/>
  <c r="AH46" s="1"/>
  <c r="AC47"/>
  <c r="AH47" s="1"/>
  <c r="AC3"/>
  <c r="AH3" s="1"/>
  <c r="AB4"/>
  <c r="AG4" s="1"/>
  <c r="AB5"/>
  <c r="AG5" s="1"/>
  <c r="AB6"/>
  <c r="AG6" s="1"/>
  <c r="AB7"/>
  <c r="AG7" s="1"/>
  <c r="AB8"/>
  <c r="AG8" s="1"/>
  <c r="AB9"/>
  <c r="AG9" s="1"/>
  <c r="AB10"/>
  <c r="AG10" s="1"/>
  <c r="AB11"/>
  <c r="AG11" s="1"/>
  <c r="AB12"/>
  <c r="AG12" s="1"/>
  <c r="AB13"/>
  <c r="AG13" s="1"/>
  <c r="AB14"/>
  <c r="AG14" s="1"/>
  <c r="AB15"/>
  <c r="AG15" s="1"/>
  <c r="AB16"/>
  <c r="AG16" s="1"/>
  <c r="AB17"/>
  <c r="AG17" s="1"/>
  <c r="AB18"/>
  <c r="AG18" s="1"/>
  <c r="AB19"/>
  <c r="AG19" s="1"/>
  <c r="AB20"/>
  <c r="AG20" s="1"/>
  <c r="AB21"/>
  <c r="AG21" s="1"/>
  <c r="AB22"/>
  <c r="AG22" s="1"/>
  <c r="AB23"/>
  <c r="AG23" s="1"/>
  <c r="AB24"/>
  <c r="AG24" s="1"/>
  <c r="AB25"/>
  <c r="AG25" s="1"/>
  <c r="AB26"/>
  <c r="AG26" s="1"/>
  <c r="AB27"/>
  <c r="AG27" s="1"/>
  <c r="AB28"/>
  <c r="AG28" s="1"/>
  <c r="AB29"/>
  <c r="AG29" s="1"/>
  <c r="AB30"/>
  <c r="AG30" s="1"/>
  <c r="AB31"/>
  <c r="AG31" s="1"/>
  <c r="AB32"/>
  <c r="AG32" s="1"/>
  <c r="AB33"/>
  <c r="AG33" s="1"/>
  <c r="AB34"/>
  <c r="AG34" s="1"/>
  <c r="AB35"/>
  <c r="AG35" s="1"/>
  <c r="AB36"/>
  <c r="AG36" s="1"/>
  <c r="AB37"/>
  <c r="AG37" s="1"/>
  <c r="AB38"/>
  <c r="AG38" s="1"/>
  <c r="AB39"/>
  <c r="AG39" s="1"/>
  <c r="AB40"/>
  <c r="AG40" s="1"/>
  <c r="AB41"/>
  <c r="AG41" s="1"/>
  <c r="AB42"/>
  <c r="AG42" s="1"/>
  <c r="AB43"/>
  <c r="AG43" s="1"/>
  <c r="AB44"/>
  <c r="AG44" s="1"/>
  <c r="AB45"/>
  <c r="AG45" s="1"/>
  <c r="AB46"/>
  <c r="AG46" s="1"/>
  <c r="AB47"/>
  <c r="AG47" s="1"/>
  <c r="AB3"/>
  <c r="AG3" s="1"/>
  <c r="K3" l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G33" l="1"/>
  <c r="G34"/>
  <c r="G35"/>
  <c r="G36"/>
  <c r="G37"/>
  <c r="G38"/>
  <c r="G39"/>
  <c r="G40"/>
  <c r="G41"/>
  <c r="G42"/>
  <c r="G43"/>
  <c r="G44"/>
  <c r="G45"/>
  <c r="G46"/>
  <c r="G47"/>
  <c r="G47" i="2" l="1"/>
  <c r="G33"/>
  <c r="G34"/>
  <c r="G35"/>
  <c r="G36"/>
  <c r="G37"/>
  <c r="G38"/>
  <c r="G39"/>
  <c r="G40"/>
  <c r="G41"/>
  <c r="G42"/>
  <c r="G43"/>
  <c r="G44"/>
  <c r="G45"/>
  <c r="G46"/>
  <c r="Z47"/>
  <c r="Y47"/>
  <c r="W47"/>
  <c r="AI47" s="1"/>
  <c r="V47"/>
  <c r="AD47" s="1"/>
  <c r="L47"/>
  <c r="K47"/>
  <c r="H47"/>
  <c r="Z46"/>
  <c r="Y46"/>
  <c r="W46"/>
  <c r="AI46" s="1"/>
  <c r="V46"/>
  <c r="AD46" s="1"/>
  <c r="L46"/>
  <c r="K46"/>
  <c r="H46"/>
  <c r="Z45"/>
  <c r="Y45"/>
  <c r="W45"/>
  <c r="AI45" s="1"/>
  <c r="V45"/>
  <c r="AD45" s="1"/>
  <c r="L45"/>
  <c r="K45"/>
  <c r="H45"/>
  <c r="Z44"/>
  <c r="Y44"/>
  <c r="W44"/>
  <c r="AI44" s="1"/>
  <c r="V44"/>
  <c r="AD44" s="1"/>
  <c r="L44"/>
  <c r="K44"/>
  <c r="H44"/>
  <c r="Z43"/>
  <c r="Y43"/>
  <c r="W43"/>
  <c r="AI43" s="1"/>
  <c r="V43"/>
  <c r="AD43" s="1"/>
  <c r="L43"/>
  <c r="K43"/>
  <c r="H43"/>
  <c r="Z42"/>
  <c r="Y42"/>
  <c r="W42"/>
  <c r="AI42" s="1"/>
  <c r="V42"/>
  <c r="AD42" s="1"/>
  <c r="L42"/>
  <c r="K42"/>
  <c r="H42"/>
  <c r="Z41"/>
  <c r="Y41"/>
  <c r="W41"/>
  <c r="AI41" s="1"/>
  <c r="V41"/>
  <c r="AD41" s="1"/>
  <c r="L41"/>
  <c r="K41"/>
  <c r="H41"/>
  <c r="Z40"/>
  <c r="Y40"/>
  <c r="W40"/>
  <c r="AI40" s="1"/>
  <c r="V40"/>
  <c r="AD40" s="1"/>
  <c r="L40"/>
  <c r="K40"/>
  <c r="H40"/>
  <c r="Z39"/>
  <c r="Y39"/>
  <c r="W39"/>
  <c r="AI39" s="1"/>
  <c r="V39"/>
  <c r="AD39" s="1"/>
  <c r="L39"/>
  <c r="K39"/>
  <c r="H39"/>
  <c r="Z38"/>
  <c r="Y38"/>
  <c r="W38"/>
  <c r="AI38" s="1"/>
  <c r="V38"/>
  <c r="AD38" s="1"/>
  <c r="L38"/>
  <c r="K38"/>
  <c r="H38"/>
  <c r="Z37"/>
  <c r="Y37"/>
  <c r="W37"/>
  <c r="AI37" s="1"/>
  <c r="V37"/>
  <c r="AD37" s="1"/>
  <c r="L37"/>
  <c r="K37"/>
  <c r="H37"/>
  <c r="Z36"/>
  <c r="Y36"/>
  <c r="W36"/>
  <c r="AI36" s="1"/>
  <c r="V36"/>
  <c r="AD36" s="1"/>
  <c r="L36"/>
  <c r="K36"/>
  <c r="H36"/>
  <c r="Z35"/>
  <c r="Y35"/>
  <c r="W35"/>
  <c r="AI35" s="1"/>
  <c r="V35"/>
  <c r="AD35" s="1"/>
  <c r="L35"/>
  <c r="K35"/>
  <c r="H35"/>
  <c r="Z34"/>
  <c r="Y34"/>
  <c r="W34"/>
  <c r="AI34" s="1"/>
  <c r="V34"/>
  <c r="AD34" s="1"/>
  <c r="L34"/>
  <c r="K34"/>
  <c r="H34"/>
  <c r="Z33"/>
  <c r="Y33"/>
  <c r="W33"/>
  <c r="AI33" s="1"/>
  <c r="V33"/>
  <c r="AD33" s="1"/>
  <c r="L33"/>
  <c r="K33"/>
  <c r="H33"/>
  <c r="Z32"/>
  <c r="Y32"/>
  <c r="W32"/>
  <c r="AI32" s="1"/>
  <c r="V32"/>
  <c r="AD32" s="1"/>
  <c r="L32"/>
  <c r="K32"/>
  <c r="H32"/>
  <c r="G32"/>
  <c r="Z31"/>
  <c r="Y31"/>
  <c r="W31"/>
  <c r="AI31" s="1"/>
  <c r="V31"/>
  <c r="AD31" s="1"/>
  <c r="L31"/>
  <c r="K31"/>
  <c r="H31"/>
  <c r="G31"/>
  <c r="Z30"/>
  <c r="Y30"/>
  <c r="W30"/>
  <c r="AI30" s="1"/>
  <c r="V30"/>
  <c r="AD30" s="1"/>
  <c r="L30"/>
  <c r="K30"/>
  <c r="H30"/>
  <c r="G30"/>
  <c r="Z29"/>
  <c r="Y29"/>
  <c r="W29"/>
  <c r="AI29" s="1"/>
  <c r="V29"/>
  <c r="AD29" s="1"/>
  <c r="L29"/>
  <c r="K29"/>
  <c r="H29"/>
  <c r="G29"/>
  <c r="Z28"/>
  <c r="Y28"/>
  <c r="W28"/>
  <c r="AI28" s="1"/>
  <c r="V28"/>
  <c r="AD28" s="1"/>
  <c r="L28"/>
  <c r="K28"/>
  <c r="H28"/>
  <c r="G28"/>
  <c r="Z27"/>
  <c r="Y27"/>
  <c r="W27"/>
  <c r="AI27" s="1"/>
  <c r="V27"/>
  <c r="AD27" s="1"/>
  <c r="L27"/>
  <c r="K27"/>
  <c r="H27"/>
  <c r="G27"/>
  <c r="Z26"/>
  <c r="Y26"/>
  <c r="W26"/>
  <c r="AI26" s="1"/>
  <c r="V26"/>
  <c r="AD26" s="1"/>
  <c r="L26"/>
  <c r="K26"/>
  <c r="H26"/>
  <c r="G26"/>
  <c r="Z25"/>
  <c r="Y25"/>
  <c r="W25"/>
  <c r="AI25" s="1"/>
  <c r="V25"/>
  <c r="AD25" s="1"/>
  <c r="L25"/>
  <c r="K25"/>
  <c r="H25"/>
  <c r="G25"/>
  <c r="Z24"/>
  <c r="Y24"/>
  <c r="W24"/>
  <c r="AI24" s="1"/>
  <c r="V24"/>
  <c r="AD24" s="1"/>
  <c r="L24"/>
  <c r="K24"/>
  <c r="H24"/>
  <c r="G24"/>
  <c r="Z23"/>
  <c r="Y23"/>
  <c r="W23"/>
  <c r="AI23" s="1"/>
  <c r="V23"/>
  <c r="AD23" s="1"/>
  <c r="L23"/>
  <c r="K23"/>
  <c r="H23"/>
  <c r="G23"/>
  <c r="Z22"/>
  <c r="Y22"/>
  <c r="W22"/>
  <c r="AI22" s="1"/>
  <c r="V22"/>
  <c r="AD22" s="1"/>
  <c r="L22"/>
  <c r="K22"/>
  <c r="H22"/>
  <c r="G22"/>
  <c r="Z21"/>
  <c r="Y21"/>
  <c r="W21"/>
  <c r="AI21" s="1"/>
  <c r="V21"/>
  <c r="AD21" s="1"/>
  <c r="L21"/>
  <c r="K21"/>
  <c r="H21"/>
  <c r="G21"/>
  <c r="Z20"/>
  <c r="Y20"/>
  <c r="W20"/>
  <c r="AI20" s="1"/>
  <c r="V20"/>
  <c r="AD20" s="1"/>
  <c r="L20"/>
  <c r="K20"/>
  <c r="H20"/>
  <c r="G20"/>
  <c r="Z19"/>
  <c r="Y19"/>
  <c r="W19"/>
  <c r="AI19" s="1"/>
  <c r="V19"/>
  <c r="AD19" s="1"/>
  <c r="L19"/>
  <c r="K19"/>
  <c r="H19"/>
  <c r="G19"/>
  <c r="Z18"/>
  <c r="Y18"/>
  <c r="W18"/>
  <c r="AI18" s="1"/>
  <c r="V18"/>
  <c r="AD18" s="1"/>
  <c r="L18"/>
  <c r="K18"/>
  <c r="H18"/>
  <c r="G18"/>
  <c r="Z17"/>
  <c r="Y17"/>
  <c r="W17"/>
  <c r="AI17" s="1"/>
  <c r="V17"/>
  <c r="AD17" s="1"/>
  <c r="L17"/>
  <c r="K17"/>
  <c r="H17"/>
  <c r="G17"/>
  <c r="Z16"/>
  <c r="Y16"/>
  <c r="W16"/>
  <c r="AI16" s="1"/>
  <c r="V16"/>
  <c r="AD16" s="1"/>
  <c r="L16"/>
  <c r="K16"/>
  <c r="H16"/>
  <c r="G16"/>
  <c r="Z15"/>
  <c r="Y15"/>
  <c r="W15"/>
  <c r="AI15" s="1"/>
  <c r="V15"/>
  <c r="AD15" s="1"/>
  <c r="L15"/>
  <c r="K15"/>
  <c r="H15"/>
  <c r="G15"/>
  <c r="Z14"/>
  <c r="Y14"/>
  <c r="W14"/>
  <c r="AI14" s="1"/>
  <c r="V14"/>
  <c r="AD14" s="1"/>
  <c r="L14"/>
  <c r="K14"/>
  <c r="H14"/>
  <c r="G14"/>
  <c r="Z13"/>
  <c r="Y13"/>
  <c r="W13"/>
  <c r="AI13" s="1"/>
  <c r="V13"/>
  <c r="AD13" s="1"/>
  <c r="L13"/>
  <c r="K13"/>
  <c r="H13"/>
  <c r="G13"/>
  <c r="Z12"/>
  <c r="Y12"/>
  <c r="W12"/>
  <c r="AI12" s="1"/>
  <c r="V12"/>
  <c r="AD12" s="1"/>
  <c r="L12"/>
  <c r="K12"/>
  <c r="H12"/>
  <c r="G12"/>
  <c r="Z11"/>
  <c r="Y11"/>
  <c r="W11"/>
  <c r="AI11" s="1"/>
  <c r="V11"/>
  <c r="AD11" s="1"/>
  <c r="L11"/>
  <c r="K11"/>
  <c r="H11"/>
  <c r="G11"/>
  <c r="Z10"/>
  <c r="Y10"/>
  <c r="W10"/>
  <c r="AI10" s="1"/>
  <c r="V10"/>
  <c r="AD10" s="1"/>
  <c r="L10"/>
  <c r="K10"/>
  <c r="H10"/>
  <c r="G10"/>
  <c r="Z9"/>
  <c r="Y9"/>
  <c r="W9"/>
  <c r="AI9" s="1"/>
  <c r="V9"/>
  <c r="AD9" s="1"/>
  <c r="L9"/>
  <c r="K9"/>
  <c r="H9"/>
  <c r="G9"/>
  <c r="Z8"/>
  <c r="Y8"/>
  <c r="W8"/>
  <c r="AI8" s="1"/>
  <c r="V8"/>
  <c r="AD8" s="1"/>
  <c r="L8"/>
  <c r="K8"/>
  <c r="H8"/>
  <c r="G8"/>
  <c r="Z7"/>
  <c r="Y7"/>
  <c r="W7"/>
  <c r="AI7" s="1"/>
  <c r="V7"/>
  <c r="AD7" s="1"/>
  <c r="L7"/>
  <c r="K7"/>
  <c r="H7"/>
  <c r="G7"/>
  <c r="Z6"/>
  <c r="Y6"/>
  <c r="W6"/>
  <c r="AI6" s="1"/>
  <c r="V6"/>
  <c r="AD6" s="1"/>
  <c r="L6"/>
  <c r="K6"/>
  <c r="H6"/>
  <c r="G6"/>
  <c r="Z5"/>
  <c r="Y5"/>
  <c r="W5"/>
  <c r="AI5" s="1"/>
  <c r="V5"/>
  <c r="AD5" s="1"/>
  <c r="L5"/>
  <c r="K5"/>
  <c r="H5"/>
  <c r="G5"/>
  <c r="Z4"/>
  <c r="Y4"/>
  <c r="W4"/>
  <c r="AI4" s="1"/>
  <c r="V4"/>
  <c r="AD4" s="1"/>
  <c r="L4"/>
  <c r="K4"/>
  <c r="H4"/>
  <c r="G4"/>
  <c r="Z3"/>
  <c r="Y3"/>
  <c r="W3"/>
  <c r="AI3" s="1"/>
  <c r="V3"/>
  <c r="AD3" s="1"/>
  <c r="L3"/>
  <c r="K3"/>
  <c r="H3"/>
  <c r="G3"/>
  <c r="Z4" i="1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3"/>
  <c r="W35"/>
  <c r="AI35" s="1"/>
  <c r="W36"/>
  <c r="AI36" s="1"/>
  <c r="W37"/>
  <c r="AI37" s="1"/>
  <c r="W38"/>
  <c r="AI38" s="1"/>
  <c r="W39"/>
  <c r="AI39" s="1"/>
  <c r="W40"/>
  <c r="AI40" s="1"/>
  <c r="W41"/>
  <c r="AI41" s="1"/>
  <c r="W42"/>
  <c r="AI42" s="1"/>
  <c r="W43"/>
  <c r="AI43" s="1"/>
  <c r="W44"/>
  <c r="AI44" s="1"/>
  <c r="W45"/>
  <c r="AI45" s="1"/>
  <c r="W46"/>
  <c r="AI46" s="1"/>
  <c r="W47"/>
  <c r="AI47" s="1"/>
  <c r="V35"/>
  <c r="AD35" s="1"/>
  <c r="V36"/>
  <c r="AD36" s="1"/>
  <c r="V37"/>
  <c r="AD37" s="1"/>
  <c r="V38"/>
  <c r="AD38" s="1"/>
  <c r="V39"/>
  <c r="AD39" s="1"/>
  <c r="V40"/>
  <c r="AD40" s="1"/>
  <c r="V41"/>
  <c r="AD41" s="1"/>
  <c r="V42"/>
  <c r="AD42" s="1"/>
  <c r="V43"/>
  <c r="AD43" s="1"/>
  <c r="V44"/>
  <c r="AD44" s="1"/>
  <c r="V45"/>
  <c r="AD45" s="1"/>
  <c r="V46"/>
  <c r="AD46" s="1"/>
  <c r="V47"/>
  <c r="AD47" s="1"/>
  <c r="W4"/>
  <c r="AI4" s="1"/>
  <c r="W5"/>
  <c r="AI5" s="1"/>
  <c r="W6"/>
  <c r="AI6" s="1"/>
  <c r="W7"/>
  <c r="AI7" s="1"/>
  <c r="W8"/>
  <c r="AI8" s="1"/>
  <c r="W9"/>
  <c r="AI9" s="1"/>
  <c r="W10"/>
  <c r="AI10" s="1"/>
  <c r="W11"/>
  <c r="AI11" s="1"/>
  <c r="W12"/>
  <c r="AI12" s="1"/>
  <c r="W13"/>
  <c r="AI13" s="1"/>
  <c r="W14"/>
  <c r="AI14" s="1"/>
  <c r="W15"/>
  <c r="AI15" s="1"/>
  <c r="W16"/>
  <c r="AI16" s="1"/>
  <c r="W17"/>
  <c r="AI17" s="1"/>
  <c r="W18"/>
  <c r="AI18" s="1"/>
  <c r="W19"/>
  <c r="AI19" s="1"/>
  <c r="W20"/>
  <c r="AI20" s="1"/>
  <c r="W21"/>
  <c r="AI21" s="1"/>
  <c r="W22"/>
  <c r="AI22" s="1"/>
  <c r="W23"/>
  <c r="AI23" s="1"/>
  <c r="W24"/>
  <c r="AI24" s="1"/>
  <c r="W25"/>
  <c r="AI25" s="1"/>
  <c r="W26"/>
  <c r="AI26" s="1"/>
  <c r="W27"/>
  <c r="AI27" s="1"/>
  <c r="W28"/>
  <c r="AI28" s="1"/>
  <c r="W29"/>
  <c r="AI29" s="1"/>
  <c r="W30"/>
  <c r="AI30" s="1"/>
  <c r="W31"/>
  <c r="AI31" s="1"/>
  <c r="W32"/>
  <c r="AI32" s="1"/>
  <c r="W33"/>
  <c r="AI33" s="1"/>
  <c r="W34"/>
  <c r="AI34" s="1"/>
  <c r="W3"/>
  <c r="AI3" s="1"/>
  <c r="V4"/>
  <c r="AD4" s="1"/>
  <c r="V5"/>
  <c r="AD5" s="1"/>
  <c r="V6"/>
  <c r="AD6" s="1"/>
  <c r="V7"/>
  <c r="AD7" s="1"/>
  <c r="V8"/>
  <c r="AD8" s="1"/>
  <c r="V9"/>
  <c r="AD9" s="1"/>
  <c r="V10"/>
  <c r="AD10" s="1"/>
  <c r="V11"/>
  <c r="AD11" s="1"/>
  <c r="V12"/>
  <c r="AD12" s="1"/>
  <c r="V13"/>
  <c r="AD13" s="1"/>
  <c r="V14"/>
  <c r="AD14" s="1"/>
  <c r="V15"/>
  <c r="AD15" s="1"/>
  <c r="V16"/>
  <c r="AD16" s="1"/>
  <c r="V17"/>
  <c r="AD17" s="1"/>
  <c r="V18"/>
  <c r="AD18" s="1"/>
  <c r="V19"/>
  <c r="AD19" s="1"/>
  <c r="V20"/>
  <c r="AD20" s="1"/>
  <c r="V21"/>
  <c r="AD21" s="1"/>
  <c r="V22"/>
  <c r="AD22" s="1"/>
  <c r="V23"/>
  <c r="AD23" s="1"/>
  <c r="V24"/>
  <c r="AD24" s="1"/>
  <c r="V25"/>
  <c r="AD25" s="1"/>
  <c r="V26"/>
  <c r="AD26" s="1"/>
  <c r="V27"/>
  <c r="AD27" s="1"/>
  <c r="V28"/>
  <c r="AD28" s="1"/>
  <c r="V29"/>
  <c r="AD29" s="1"/>
  <c r="V30"/>
  <c r="AD30" s="1"/>
  <c r="V31"/>
  <c r="AD31" s="1"/>
  <c r="V32"/>
  <c r="AD32" s="1"/>
  <c r="V33"/>
  <c r="AD33" s="1"/>
  <c r="V34"/>
  <c r="AD34" s="1"/>
  <c r="V3"/>
  <c r="AD3" s="1"/>
  <c r="M14" i="2" l="1"/>
  <c r="M8"/>
  <c r="M15"/>
  <c r="M5"/>
  <c r="M21"/>
  <c r="M24"/>
  <c r="M27"/>
  <c r="M28"/>
  <c r="M19"/>
  <c r="M18"/>
  <c r="M22"/>
  <c r="M6"/>
  <c r="M20"/>
  <c r="M4"/>
  <c r="M16"/>
  <c r="M26"/>
  <c r="M10"/>
  <c r="M9"/>
  <c r="M17"/>
  <c r="M23"/>
  <c r="M7"/>
  <c r="M13"/>
  <c r="M12"/>
  <c r="M11"/>
  <c r="M47"/>
  <c r="M25"/>
  <c r="M3"/>
  <c r="M33"/>
  <c r="M37"/>
  <c r="M41"/>
  <c r="M45"/>
  <c r="I7"/>
  <c r="P7" s="1"/>
  <c r="I8"/>
  <c r="P8" s="1"/>
  <c r="I9"/>
  <c r="P9" s="1"/>
  <c r="I14"/>
  <c r="P14" s="1"/>
  <c r="I15"/>
  <c r="P15" s="1"/>
  <c r="I16"/>
  <c r="P16" s="1"/>
  <c r="I17"/>
  <c r="P17" s="1"/>
  <c r="M29"/>
  <c r="M30"/>
  <c r="M31"/>
  <c r="M32"/>
  <c r="M36"/>
  <c r="M40"/>
  <c r="M44"/>
  <c r="I45"/>
  <c r="P45" s="1"/>
  <c r="I41"/>
  <c r="P41" s="1"/>
  <c r="I37"/>
  <c r="P37" s="1"/>
  <c r="I33"/>
  <c r="P33" s="1"/>
  <c r="I46"/>
  <c r="P46" s="1"/>
  <c r="I42"/>
  <c r="P42" s="1"/>
  <c r="I38"/>
  <c r="P38" s="1"/>
  <c r="I34"/>
  <c r="P34" s="1"/>
  <c r="I27"/>
  <c r="P27" s="1"/>
  <c r="I28"/>
  <c r="P28" s="1"/>
  <c r="I6"/>
  <c r="P6" s="1"/>
  <c r="I20"/>
  <c r="P20" s="1"/>
  <c r="I23"/>
  <c r="P23" s="1"/>
  <c r="I25"/>
  <c r="P25" s="1"/>
  <c r="I30"/>
  <c r="P30" s="1"/>
  <c r="I31"/>
  <c r="P31" s="1"/>
  <c r="I32"/>
  <c r="P32" s="1"/>
  <c r="M34"/>
  <c r="M38"/>
  <c r="M42"/>
  <c r="M46"/>
  <c r="I43"/>
  <c r="P43" s="1"/>
  <c r="I39"/>
  <c r="P39" s="1"/>
  <c r="I35"/>
  <c r="P35" s="1"/>
  <c r="I29"/>
  <c r="P29" s="1"/>
  <c r="I3"/>
  <c r="P3" s="1"/>
  <c r="I4"/>
  <c r="P4" s="1"/>
  <c r="I5"/>
  <c r="P5" s="1"/>
  <c r="I10"/>
  <c r="P10" s="1"/>
  <c r="I11"/>
  <c r="P11" s="1"/>
  <c r="I12"/>
  <c r="P12" s="1"/>
  <c r="I13"/>
  <c r="P13" s="1"/>
  <c r="I18"/>
  <c r="P18" s="1"/>
  <c r="I19"/>
  <c r="P19" s="1"/>
  <c r="I21"/>
  <c r="P21" s="1"/>
  <c r="I22"/>
  <c r="P22" s="1"/>
  <c r="I24"/>
  <c r="P24" s="1"/>
  <c r="I26"/>
  <c r="P26" s="1"/>
  <c r="M35"/>
  <c r="M39"/>
  <c r="M43"/>
  <c r="I44"/>
  <c r="P44" s="1"/>
  <c r="I40"/>
  <c r="P40" s="1"/>
  <c r="I36"/>
  <c r="P36" s="1"/>
  <c r="I47"/>
  <c r="P47" s="1"/>
  <c r="Z49" i="1"/>
  <c r="Y49"/>
  <c r="Z48"/>
  <c r="Y48"/>
  <c r="Y48" i="2"/>
  <c r="Y49"/>
  <c r="Z49"/>
  <c r="Z48"/>
  <c r="L4" i="1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3"/>
  <c r="M3" s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M48" i="2" l="1"/>
  <c r="M48" i="1"/>
  <c r="I31"/>
  <c r="P31" s="1"/>
  <c r="I29"/>
  <c r="P29" s="1"/>
  <c r="I27"/>
  <c r="P27" s="1"/>
  <c r="I25"/>
  <c r="P25" s="1"/>
  <c r="I23"/>
  <c r="P23" s="1"/>
  <c r="I21"/>
  <c r="P21" s="1"/>
  <c r="I19"/>
  <c r="P19" s="1"/>
  <c r="I17"/>
  <c r="P17" s="1"/>
  <c r="I15"/>
  <c r="P15" s="1"/>
  <c r="I13"/>
  <c r="P13" s="1"/>
  <c r="I11"/>
  <c r="P11" s="1"/>
  <c r="I9"/>
  <c r="P9" s="1"/>
  <c r="I7"/>
  <c r="P7" s="1"/>
  <c r="I5"/>
  <c r="P5" s="1"/>
  <c r="I4"/>
  <c r="P4" s="1"/>
  <c r="I32"/>
  <c r="P32" s="1"/>
  <c r="I30"/>
  <c r="P30" s="1"/>
  <c r="I28"/>
  <c r="P28" s="1"/>
  <c r="I26"/>
  <c r="P26" s="1"/>
  <c r="I24"/>
  <c r="P24" s="1"/>
  <c r="I22"/>
  <c r="P22" s="1"/>
  <c r="I20"/>
  <c r="P20" s="1"/>
  <c r="I18"/>
  <c r="P18" s="1"/>
  <c r="I16"/>
  <c r="P16" s="1"/>
  <c r="I14"/>
  <c r="P14" s="1"/>
  <c r="I12"/>
  <c r="P12" s="1"/>
  <c r="I10"/>
  <c r="P10" s="1"/>
  <c r="I8"/>
  <c r="P8" s="1"/>
  <c r="I6"/>
  <c r="P6" s="1"/>
  <c r="I47"/>
  <c r="P47" s="1"/>
  <c r="I45"/>
  <c r="P45" s="1"/>
  <c r="I43"/>
  <c r="P43" s="1"/>
  <c r="I41"/>
  <c r="P41" s="1"/>
  <c r="I39"/>
  <c r="P39" s="1"/>
  <c r="I37"/>
  <c r="P37" s="1"/>
  <c r="I35"/>
  <c r="P35" s="1"/>
  <c r="I33"/>
  <c r="P33" s="1"/>
  <c r="I46"/>
  <c r="P46" s="1"/>
  <c r="I44"/>
  <c r="P44" s="1"/>
  <c r="I42"/>
  <c r="P42" s="1"/>
  <c r="I40"/>
  <c r="P40" s="1"/>
  <c r="I38"/>
  <c r="P38" s="1"/>
  <c r="I36"/>
  <c r="P36" s="1"/>
  <c r="I34"/>
  <c r="P34" s="1"/>
  <c r="M49" i="2"/>
  <c r="M49" i="1" l="1"/>
  <c r="G3"/>
  <c r="I3" l="1"/>
  <c r="P3" s="1"/>
</calcChain>
</file>

<file path=xl/sharedStrings.xml><?xml version="1.0" encoding="utf-8"?>
<sst xmlns="http://schemas.openxmlformats.org/spreadsheetml/2006/main" count="438" uniqueCount="80">
  <si>
    <t>F 1</t>
  </si>
  <si>
    <t>BP1</t>
  </si>
  <si>
    <t>BP2</t>
  </si>
  <si>
    <t>GW 451 x GW-496</t>
  </si>
  <si>
    <t>GW 451 x LOK-1</t>
  </si>
  <si>
    <t>GW 451 x GW-322</t>
  </si>
  <si>
    <t>GW 451 x GW-366</t>
  </si>
  <si>
    <t>GW 451 x HI-1544</t>
  </si>
  <si>
    <t>GW 451 x GW-173</t>
  </si>
  <si>
    <t>GW 451 x GW-11</t>
  </si>
  <si>
    <t>GW 451 x HD-2864</t>
  </si>
  <si>
    <t>GW 451 x USA-385</t>
  </si>
  <si>
    <t>GW-496 x LOK-1</t>
  </si>
  <si>
    <t>GW-496 x GW-322</t>
  </si>
  <si>
    <t>GW-496 x GW-366</t>
  </si>
  <si>
    <t>GW-496 x HI-1544</t>
  </si>
  <si>
    <t>GW-496 x GW-173</t>
  </si>
  <si>
    <t>GW-496 x GW-11</t>
  </si>
  <si>
    <t>GW-496 x HD-2864</t>
  </si>
  <si>
    <t>GW-496 x USA-385</t>
  </si>
  <si>
    <t>LOK-1 x GW-322</t>
  </si>
  <si>
    <t>LOK-1 x GW-366</t>
  </si>
  <si>
    <t>LOK-1 x HI-1544</t>
  </si>
  <si>
    <t>LOK-1 x GW-173</t>
  </si>
  <si>
    <t>LOK-1 x GW-11</t>
  </si>
  <si>
    <t>LOK-1 x HD-2864</t>
  </si>
  <si>
    <t>LOK-1 x USA-385</t>
  </si>
  <si>
    <t>GW-322 x GW-366</t>
  </si>
  <si>
    <t>GW-322 x HI-1544</t>
  </si>
  <si>
    <t>GW-322 x GW-173</t>
  </si>
  <si>
    <t>GW-322 x GW-11</t>
  </si>
  <si>
    <t>GW-322 x HD-2864</t>
  </si>
  <si>
    <t>GW-322 x USA-385</t>
  </si>
  <si>
    <t>GW-366 x HI-1544</t>
  </si>
  <si>
    <t>GW-366 x GW-173</t>
  </si>
  <si>
    <t>GW-366 x GW-11</t>
  </si>
  <si>
    <t>GW-366 x HD-2864</t>
  </si>
  <si>
    <t>GW-366 x USA-385</t>
  </si>
  <si>
    <t>HI-1544 x GW-173</t>
  </si>
  <si>
    <t>HI-1544 x GW-11</t>
  </si>
  <si>
    <t>HI-1544 x HD-2864</t>
  </si>
  <si>
    <t>HI-1544 x USA-385</t>
  </si>
  <si>
    <t>GW-173 x GW-11</t>
  </si>
  <si>
    <t>GW-173 x HD-2864</t>
  </si>
  <si>
    <t>GW-173 x USA-385</t>
  </si>
  <si>
    <t>GW-11 x HD-2864</t>
  </si>
  <si>
    <t>GW-11 x USA-385</t>
  </si>
  <si>
    <t>HD-2864 x USA-385</t>
  </si>
  <si>
    <t>GW - 451 (P1)</t>
  </si>
  <si>
    <t>GW - 496 (P2)</t>
  </si>
  <si>
    <t>LOK-1 (P3)</t>
  </si>
  <si>
    <t>GW-322 (P4)</t>
  </si>
  <si>
    <t>GW-366 (P5)</t>
  </si>
  <si>
    <t>HI-1544 (P6)</t>
  </si>
  <si>
    <t>GW-173 (P7)</t>
  </si>
  <si>
    <t>GW-11 (P8)</t>
  </si>
  <si>
    <t>HD-2864 (P9)</t>
  </si>
  <si>
    <t>USA-385 (P10)</t>
  </si>
  <si>
    <t>BP1 d</t>
  </si>
  <si>
    <t>BP2 d</t>
  </si>
  <si>
    <t>BP1 %</t>
  </si>
  <si>
    <t>BP2 %</t>
  </si>
  <si>
    <t>Final</t>
  </si>
  <si>
    <t>max</t>
  </si>
  <si>
    <t>min</t>
  </si>
  <si>
    <t>sign</t>
  </si>
  <si>
    <t>**</t>
  </si>
  <si>
    <t>NS</t>
  </si>
  <si>
    <t>*</t>
  </si>
  <si>
    <t>final</t>
  </si>
  <si>
    <t>SH1</t>
  </si>
  <si>
    <t>SH2</t>
  </si>
  <si>
    <t>CH1</t>
  </si>
  <si>
    <t>CH2</t>
  </si>
  <si>
    <t>SH1d</t>
  </si>
  <si>
    <t>SH2 d</t>
  </si>
  <si>
    <t>HETEROBELTIOSIS</t>
  </si>
  <si>
    <t>STANDARD HETEROSIS</t>
  </si>
  <si>
    <t>SH 1 %</t>
  </si>
  <si>
    <t>SH 2 %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</si>
</sst>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DDD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/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5" borderId="0" xfId="0" applyNumberFormat="1" applyFont="1" applyFill="1" applyAlignment="1">
      <alignment horizontal="center"/>
    </xf>
    <xf numFmtId="0" fontId="2" fillId="5" borderId="0" xfId="0" applyFont="1" applyFill="1"/>
    <xf numFmtId="0" fontId="4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59"/>
  <sheetViews>
    <sheetView topLeftCell="U1" zoomScaleNormal="100" workbookViewId="0">
      <selection activeCell="AJ47" sqref="AJ3:AJ47"/>
    </sheetView>
  </sheetViews>
  <sheetFormatPr defaultRowHeight="15"/>
  <cols>
    <col min="1" max="1" width="20.85546875" style="5" bestFit="1" customWidth="1"/>
    <col min="2" max="15" width="9.140625" style="5"/>
    <col min="16" max="16" width="9.140625" style="9"/>
    <col min="17" max="21" width="9.140625" style="5"/>
    <col min="22" max="22" width="7.85546875" style="5" customWidth="1"/>
    <col min="23" max="30" width="9.140625" style="5"/>
    <col min="31" max="31" width="9.140625" style="11"/>
    <col min="32" max="35" width="9.140625" style="5"/>
    <col min="36" max="36" width="9.140625" style="11"/>
    <col min="37" max="16384" width="9.140625" style="5"/>
  </cols>
  <sheetData>
    <row r="1" spans="1:40">
      <c r="C1" s="12"/>
      <c r="D1" s="12" t="s">
        <v>76</v>
      </c>
      <c r="E1" s="12"/>
      <c r="S1" s="12" t="s">
        <v>77</v>
      </c>
      <c r="AB1" s="19" t="s">
        <v>70</v>
      </c>
      <c r="AC1" s="19"/>
      <c r="AD1" s="19"/>
      <c r="AE1" s="19"/>
      <c r="AG1" s="19" t="s">
        <v>71</v>
      </c>
      <c r="AH1" s="19"/>
      <c r="AI1" s="19"/>
      <c r="AJ1" s="19"/>
      <c r="AN1" s="8"/>
    </row>
    <row r="2" spans="1:40" s="12" customFormat="1">
      <c r="B2" s="6" t="s">
        <v>0</v>
      </c>
      <c r="D2" s="13" t="s">
        <v>1</v>
      </c>
      <c r="E2" s="13" t="s">
        <v>2</v>
      </c>
      <c r="F2" s="13"/>
      <c r="G2" s="14" t="s">
        <v>58</v>
      </c>
      <c r="H2" s="14" t="s">
        <v>59</v>
      </c>
      <c r="I2" s="14" t="s">
        <v>62</v>
      </c>
      <c r="J2" s="14"/>
      <c r="K2" s="15" t="s">
        <v>60</v>
      </c>
      <c r="L2" s="15" t="s">
        <v>61</v>
      </c>
      <c r="M2" s="15" t="s">
        <v>62</v>
      </c>
      <c r="N2" s="16">
        <v>0.01</v>
      </c>
      <c r="O2" s="16">
        <v>0.05</v>
      </c>
      <c r="P2" s="15" t="s">
        <v>65</v>
      </c>
      <c r="Q2" s="15" t="s">
        <v>69</v>
      </c>
      <c r="R2" s="15"/>
      <c r="S2" s="15" t="s">
        <v>72</v>
      </c>
      <c r="T2" s="15" t="s">
        <v>73</v>
      </c>
      <c r="V2" s="17" t="s">
        <v>74</v>
      </c>
      <c r="W2" s="12" t="s">
        <v>75</v>
      </c>
      <c r="Y2" s="15" t="s">
        <v>78</v>
      </c>
      <c r="Z2" s="15" t="s">
        <v>79</v>
      </c>
      <c r="AB2" s="16">
        <v>0.01</v>
      </c>
      <c r="AC2" s="16">
        <v>0.05</v>
      </c>
      <c r="AD2" s="15" t="s">
        <v>65</v>
      </c>
      <c r="AE2" s="18" t="s">
        <v>69</v>
      </c>
      <c r="AG2" s="16">
        <v>0.01</v>
      </c>
      <c r="AH2" s="16">
        <v>0.05</v>
      </c>
      <c r="AI2" s="15" t="s">
        <v>65</v>
      </c>
      <c r="AJ2" s="18" t="s">
        <v>69</v>
      </c>
      <c r="AN2" s="8"/>
    </row>
    <row r="3" spans="1:40" ht="15.75">
      <c r="A3" s="2" t="s">
        <v>3</v>
      </c>
      <c r="B3" s="1">
        <v>11.170000000000002</v>
      </c>
      <c r="D3" s="1">
        <v>11.450000000000001</v>
      </c>
      <c r="E3" s="1">
        <v>11.116666666666667</v>
      </c>
      <c r="F3" s="7"/>
      <c r="G3" s="8">
        <f>(B3-D3)</f>
        <v>-0.27999999999999936</v>
      </c>
      <c r="H3" s="8">
        <f>B3-E3</f>
        <v>5.3333333333334565E-2</v>
      </c>
      <c r="I3" s="8">
        <f>MIN(G3:H3)</f>
        <v>-0.27999999999999936</v>
      </c>
      <c r="J3" s="8"/>
      <c r="K3" s="8">
        <f>(B3-D3)/D3 *100</f>
        <v>-2.4454148471615662</v>
      </c>
      <c r="L3" s="8">
        <f t="shared" ref="L3:L47" si="0">(B3-E3)/E3 *100</f>
        <v>0.47976011994004103</v>
      </c>
      <c r="M3" s="8">
        <f t="shared" ref="M3:M47" si="1">MIN(K3:L3)</f>
        <v>-2.4454148471615662</v>
      </c>
      <c r="N3" s="8">
        <v>0.57999999999999996</v>
      </c>
      <c r="O3" s="8">
        <v>0.77</v>
      </c>
      <c r="P3" s="4" t="str">
        <f t="shared" ref="P3:P47" si="2">IF(I3&gt;=O3,"**",IF(I3&gt;=N3,"*","NS"))</f>
        <v>NS</v>
      </c>
      <c r="Q3" s="8" t="s">
        <v>67</v>
      </c>
      <c r="R3" s="8"/>
      <c r="S3" s="8">
        <v>10.8</v>
      </c>
      <c r="T3" s="8">
        <v>10.7</v>
      </c>
      <c r="U3" s="9"/>
      <c r="V3" s="8">
        <f t="shared" ref="V3:V47" si="3">B3-S3</f>
        <v>0.37000000000000099</v>
      </c>
      <c r="W3" s="8">
        <f t="shared" ref="W3:W47" si="4">B3-T3</f>
        <v>0.47000000000000242</v>
      </c>
      <c r="Y3" s="8">
        <f t="shared" ref="Y3:Y47" si="5">(B3-S3)/S3 *100</f>
        <v>3.4259259259259349</v>
      </c>
      <c r="Z3" s="8">
        <f t="shared" ref="Z3:Z47" si="6">(B3-T3)/T3 *100</f>
        <v>4.3925233644860038</v>
      </c>
      <c r="AB3" s="8">
        <f>N3</f>
        <v>0.57999999999999996</v>
      </c>
      <c r="AC3" s="8">
        <f>O3</f>
        <v>0.77</v>
      </c>
      <c r="AD3" s="4" t="str">
        <f>IF(V3&gt;=AC3,"**",IF(V3&gt;=AB3,"*","NS"))</f>
        <v>NS</v>
      </c>
      <c r="AE3" s="10" t="s">
        <v>67</v>
      </c>
      <c r="AG3" s="8">
        <f>AB3</f>
        <v>0.57999999999999996</v>
      </c>
      <c r="AH3" s="8">
        <f>AC3</f>
        <v>0.77</v>
      </c>
      <c r="AI3" s="4" t="str">
        <f>IF(W3&gt;=AH3,"**",IF(W3&gt;=AG3,"*","NS"))</f>
        <v>NS</v>
      </c>
      <c r="AJ3" s="10" t="s">
        <v>67</v>
      </c>
      <c r="AN3" s="8"/>
    </row>
    <row r="4" spans="1:40" ht="15.75">
      <c r="A4" s="2" t="s">
        <v>4</v>
      </c>
      <c r="B4" s="1">
        <v>9.7799999999999994</v>
      </c>
      <c r="D4" s="1">
        <v>11.450000000000001</v>
      </c>
      <c r="E4" s="1">
        <v>11.506666666666668</v>
      </c>
      <c r="F4" s="7"/>
      <c r="G4" s="8">
        <f t="shared" ref="G4:G47" si="7">(B4-D4)</f>
        <v>-1.6700000000000017</v>
      </c>
      <c r="H4" s="8">
        <f t="shared" ref="H4:H47" si="8">B4-E4</f>
        <v>-1.7266666666666683</v>
      </c>
      <c r="I4" s="8">
        <f t="shared" ref="I4:I47" si="9">MIN(G4:H4)</f>
        <v>-1.7266666666666683</v>
      </c>
      <c r="J4" s="8"/>
      <c r="K4" s="8">
        <f t="shared" ref="K4:K47" si="10">(B4-D4)/D4 *100</f>
        <v>-14.585152838427963</v>
      </c>
      <c r="L4" s="8">
        <f t="shared" si="0"/>
        <v>-15.005793742757835</v>
      </c>
      <c r="M4" s="8">
        <f t="shared" si="1"/>
        <v>-15.005793742757835</v>
      </c>
      <c r="N4" s="8">
        <v>0.57999999999999996</v>
      </c>
      <c r="O4" s="8">
        <v>0.77</v>
      </c>
      <c r="P4" s="4" t="str">
        <f t="shared" si="2"/>
        <v>NS</v>
      </c>
      <c r="Q4" s="8" t="s">
        <v>66</v>
      </c>
      <c r="R4" s="8"/>
      <c r="S4" s="8">
        <v>10.8</v>
      </c>
      <c r="T4" s="8">
        <v>10.7</v>
      </c>
      <c r="U4" s="9"/>
      <c r="V4" s="8">
        <f t="shared" si="3"/>
        <v>-1.0200000000000014</v>
      </c>
      <c r="W4" s="8">
        <f t="shared" si="4"/>
        <v>-0.91999999999999993</v>
      </c>
      <c r="Y4" s="8">
        <f t="shared" si="5"/>
        <v>-9.4444444444444571</v>
      </c>
      <c r="Z4" s="8">
        <f t="shared" si="6"/>
        <v>-8.5981308411214954</v>
      </c>
      <c r="AB4" s="8">
        <f t="shared" ref="AB4:AB47" si="11">N4</f>
        <v>0.57999999999999996</v>
      </c>
      <c r="AC4" s="8">
        <f t="shared" ref="AC4:AC47" si="12">O4</f>
        <v>0.77</v>
      </c>
      <c r="AD4" s="4" t="str">
        <f t="shared" ref="AD4:AD47" si="13">IF(V4&gt;=AC4,"**",IF(V4&gt;=AB4,"*","NS"))</f>
        <v>NS</v>
      </c>
      <c r="AE4" s="10" t="s">
        <v>66</v>
      </c>
      <c r="AG4" s="8">
        <f t="shared" ref="AG4:AG47" si="14">AB4</f>
        <v>0.57999999999999996</v>
      </c>
      <c r="AH4" s="8">
        <f t="shared" ref="AH4:AH47" si="15">AC4</f>
        <v>0.77</v>
      </c>
      <c r="AI4" s="4" t="str">
        <f t="shared" ref="AI4:AI47" si="16">IF(W4&gt;=AH4,"**",IF(W4&gt;=AG4,"*","NS"))</f>
        <v>NS</v>
      </c>
      <c r="AJ4" s="10" t="s">
        <v>66</v>
      </c>
      <c r="AN4" s="8"/>
    </row>
    <row r="5" spans="1:40" ht="15.75">
      <c r="A5" s="2" t="s">
        <v>5</v>
      </c>
      <c r="B5" s="1">
        <v>9.2833333333333332</v>
      </c>
      <c r="D5" s="1">
        <v>11.450000000000001</v>
      </c>
      <c r="E5" s="1">
        <v>11.533333333333333</v>
      </c>
      <c r="F5" s="7"/>
      <c r="G5" s="8">
        <f t="shared" si="7"/>
        <v>-2.1666666666666679</v>
      </c>
      <c r="H5" s="8">
        <f t="shared" si="8"/>
        <v>-2.25</v>
      </c>
      <c r="I5" s="8">
        <f t="shared" si="9"/>
        <v>-2.25</v>
      </c>
      <c r="J5" s="8"/>
      <c r="K5" s="8">
        <f t="shared" si="10"/>
        <v>-18.922852983988363</v>
      </c>
      <c r="L5" s="8">
        <f t="shared" si="0"/>
        <v>-19.508670520231213</v>
      </c>
      <c r="M5" s="8">
        <f t="shared" si="1"/>
        <v>-19.508670520231213</v>
      </c>
      <c r="N5" s="8">
        <v>0.57999999999999996</v>
      </c>
      <c r="O5" s="8">
        <v>0.77</v>
      </c>
      <c r="P5" s="4" t="str">
        <f t="shared" si="2"/>
        <v>NS</v>
      </c>
      <c r="Q5" s="8" t="s">
        <v>66</v>
      </c>
      <c r="R5" s="8"/>
      <c r="S5" s="8">
        <v>10.8</v>
      </c>
      <c r="T5" s="8">
        <v>10.7</v>
      </c>
      <c r="U5" s="9"/>
      <c r="V5" s="8">
        <f t="shared" si="3"/>
        <v>-1.5166666666666675</v>
      </c>
      <c r="W5" s="8">
        <f t="shared" si="4"/>
        <v>-1.4166666666666661</v>
      </c>
      <c r="Y5" s="8">
        <f t="shared" si="5"/>
        <v>-14.043209876543216</v>
      </c>
      <c r="Z5" s="8">
        <f t="shared" si="6"/>
        <v>-13.239875389408095</v>
      </c>
      <c r="AB5" s="8">
        <f t="shared" si="11"/>
        <v>0.57999999999999996</v>
      </c>
      <c r="AC5" s="8">
        <f t="shared" si="12"/>
        <v>0.77</v>
      </c>
      <c r="AD5" s="4" t="str">
        <f t="shared" si="13"/>
        <v>NS</v>
      </c>
      <c r="AE5" s="10" t="s">
        <v>66</v>
      </c>
      <c r="AG5" s="8">
        <f t="shared" si="14"/>
        <v>0.57999999999999996</v>
      </c>
      <c r="AH5" s="8">
        <f t="shared" si="15"/>
        <v>0.77</v>
      </c>
      <c r="AI5" s="4" t="str">
        <f t="shared" si="16"/>
        <v>NS</v>
      </c>
      <c r="AJ5" s="10" t="s">
        <v>66</v>
      </c>
      <c r="AN5" s="8"/>
    </row>
    <row r="6" spans="1:40" ht="15.75">
      <c r="A6" s="2" t="s">
        <v>6</v>
      </c>
      <c r="B6" s="1">
        <v>8.789159595277777</v>
      </c>
      <c r="D6" s="1">
        <v>11.450000000000001</v>
      </c>
      <c r="E6" s="1">
        <v>10.92</v>
      </c>
      <c r="F6" s="7"/>
      <c r="G6" s="8">
        <f t="shared" si="7"/>
        <v>-2.6608404047222241</v>
      </c>
      <c r="H6" s="8">
        <f t="shared" si="8"/>
        <v>-2.1308404047222229</v>
      </c>
      <c r="I6" s="8">
        <f t="shared" si="9"/>
        <v>-2.6608404047222241</v>
      </c>
      <c r="J6" s="8"/>
      <c r="K6" s="8">
        <f t="shared" si="10"/>
        <v>-23.238780827268329</v>
      </c>
      <c r="L6" s="8">
        <f t="shared" si="0"/>
        <v>-19.513190519434275</v>
      </c>
      <c r="M6" s="8">
        <f t="shared" si="1"/>
        <v>-23.238780827268329</v>
      </c>
      <c r="N6" s="8">
        <v>0.57999999999999996</v>
      </c>
      <c r="O6" s="8">
        <v>0.77</v>
      </c>
      <c r="P6" s="4" t="str">
        <f t="shared" si="2"/>
        <v>NS</v>
      </c>
      <c r="Q6" s="8" t="s">
        <v>66</v>
      </c>
      <c r="R6" s="8"/>
      <c r="S6" s="8">
        <v>10.8</v>
      </c>
      <c r="T6" s="8">
        <v>10.7</v>
      </c>
      <c r="U6" s="9"/>
      <c r="V6" s="8">
        <f t="shared" si="3"/>
        <v>-2.0108404047222237</v>
      </c>
      <c r="W6" s="8">
        <f t="shared" si="4"/>
        <v>-1.9108404047222223</v>
      </c>
      <c r="Y6" s="8">
        <f t="shared" si="5"/>
        <v>-18.618892636316886</v>
      </c>
      <c r="Z6" s="8">
        <f t="shared" si="6"/>
        <v>-17.858321539460022</v>
      </c>
      <c r="AB6" s="8">
        <f t="shared" si="11"/>
        <v>0.57999999999999996</v>
      </c>
      <c r="AC6" s="8">
        <f t="shared" si="12"/>
        <v>0.77</v>
      </c>
      <c r="AD6" s="4" t="str">
        <f t="shared" si="13"/>
        <v>NS</v>
      </c>
      <c r="AE6" s="10" t="s">
        <v>66</v>
      </c>
      <c r="AG6" s="8">
        <f t="shared" si="14"/>
        <v>0.57999999999999996</v>
      </c>
      <c r="AH6" s="8">
        <f t="shared" si="15"/>
        <v>0.77</v>
      </c>
      <c r="AI6" s="4" t="str">
        <f t="shared" si="16"/>
        <v>NS</v>
      </c>
      <c r="AJ6" s="10" t="s">
        <v>66</v>
      </c>
      <c r="AN6" s="8"/>
    </row>
    <row r="7" spans="1:40" ht="15.75">
      <c r="A7" s="2" t="s">
        <v>7</v>
      </c>
      <c r="B7" s="1">
        <v>9.4833333333333325</v>
      </c>
      <c r="D7" s="1">
        <v>11.450000000000001</v>
      </c>
      <c r="E7" s="1">
        <v>13.873333333333333</v>
      </c>
      <c r="F7" s="7"/>
      <c r="G7" s="8">
        <f t="shared" si="7"/>
        <v>-1.9666666666666686</v>
      </c>
      <c r="H7" s="8">
        <f t="shared" si="8"/>
        <v>-4.3900000000000006</v>
      </c>
      <c r="I7" s="8">
        <f t="shared" si="9"/>
        <v>-4.3900000000000006</v>
      </c>
      <c r="J7" s="8"/>
      <c r="K7" s="8">
        <f t="shared" si="10"/>
        <v>-17.176128093158678</v>
      </c>
      <c r="L7" s="8">
        <f t="shared" si="0"/>
        <v>-31.643440653531961</v>
      </c>
      <c r="M7" s="8">
        <f t="shared" si="1"/>
        <v>-31.643440653531961</v>
      </c>
      <c r="N7" s="8">
        <v>0.57999999999999996</v>
      </c>
      <c r="O7" s="8">
        <v>0.77</v>
      </c>
      <c r="P7" s="4" t="str">
        <f t="shared" si="2"/>
        <v>NS</v>
      </c>
      <c r="Q7" s="8" t="s">
        <v>66</v>
      </c>
      <c r="R7" s="8"/>
      <c r="S7" s="8">
        <v>10.8</v>
      </c>
      <c r="T7" s="8">
        <v>10.7</v>
      </c>
      <c r="U7" s="9"/>
      <c r="V7" s="8">
        <f t="shared" si="3"/>
        <v>-1.3166666666666682</v>
      </c>
      <c r="W7" s="8">
        <f t="shared" si="4"/>
        <v>-1.2166666666666668</v>
      </c>
      <c r="Y7" s="8">
        <f t="shared" si="5"/>
        <v>-12.191358024691372</v>
      </c>
      <c r="Z7" s="8">
        <f t="shared" si="6"/>
        <v>-11.370716510903428</v>
      </c>
      <c r="AB7" s="8">
        <f t="shared" si="11"/>
        <v>0.57999999999999996</v>
      </c>
      <c r="AC7" s="8">
        <f t="shared" si="12"/>
        <v>0.77</v>
      </c>
      <c r="AD7" s="4" t="str">
        <f t="shared" si="13"/>
        <v>NS</v>
      </c>
      <c r="AE7" s="10" t="s">
        <v>66</v>
      </c>
      <c r="AG7" s="8">
        <f t="shared" si="14"/>
        <v>0.57999999999999996</v>
      </c>
      <c r="AH7" s="8">
        <f t="shared" si="15"/>
        <v>0.77</v>
      </c>
      <c r="AI7" s="4" t="str">
        <f t="shared" si="16"/>
        <v>NS</v>
      </c>
      <c r="AJ7" s="10" t="s">
        <v>66</v>
      </c>
      <c r="AN7" s="8"/>
    </row>
    <row r="8" spans="1:40" ht="15.75">
      <c r="A8" s="2" t="s">
        <v>8</v>
      </c>
      <c r="B8" s="1">
        <v>9.7566666666666659</v>
      </c>
      <c r="D8" s="1">
        <v>11.450000000000001</v>
      </c>
      <c r="E8" s="1">
        <v>12.93</v>
      </c>
      <c r="F8" s="7"/>
      <c r="G8" s="8">
        <f t="shared" si="7"/>
        <v>-1.6933333333333351</v>
      </c>
      <c r="H8" s="8">
        <f t="shared" si="8"/>
        <v>-3.1733333333333338</v>
      </c>
      <c r="I8" s="8">
        <f t="shared" si="9"/>
        <v>-3.1733333333333338</v>
      </c>
      <c r="J8" s="8"/>
      <c r="K8" s="8">
        <f t="shared" si="10"/>
        <v>-14.788937409024761</v>
      </c>
      <c r="L8" s="8">
        <f t="shared" si="0"/>
        <v>-24.542407837071416</v>
      </c>
      <c r="M8" s="8">
        <f t="shared" si="1"/>
        <v>-24.542407837071416</v>
      </c>
      <c r="N8" s="8">
        <v>0.57999999999999996</v>
      </c>
      <c r="O8" s="8">
        <v>0.77</v>
      </c>
      <c r="P8" s="4" t="str">
        <f t="shared" si="2"/>
        <v>NS</v>
      </c>
      <c r="Q8" s="8" t="s">
        <v>66</v>
      </c>
      <c r="R8" s="8"/>
      <c r="S8" s="8">
        <v>10.8</v>
      </c>
      <c r="T8" s="8">
        <v>10.7</v>
      </c>
      <c r="U8" s="9"/>
      <c r="V8" s="8">
        <f t="shared" si="3"/>
        <v>-1.0433333333333348</v>
      </c>
      <c r="W8" s="8">
        <f t="shared" si="4"/>
        <v>-0.94333333333333336</v>
      </c>
      <c r="Y8" s="8">
        <f t="shared" si="5"/>
        <v>-9.6604938271605061</v>
      </c>
      <c r="Z8" s="8">
        <f t="shared" si="6"/>
        <v>-8.8161993769470417</v>
      </c>
      <c r="AB8" s="8">
        <f t="shared" si="11"/>
        <v>0.57999999999999996</v>
      </c>
      <c r="AC8" s="8">
        <f t="shared" si="12"/>
        <v>0.77</v>
      </c>
      <c r="AD8" s="4" t="str">
        <f t="shared" si="13"/>
        <v>NS</v>
      </c>
      <c r="AE8" s="10" t="s">
        <v>66</v>
      </c>
      <c r="AG8" s="8">
        <f t="shared" si="14"/>
        <v>0.57999999999999996</v>
      </c>
      <c r="AH8" s="8">
        <f t="shared" si="15"/>
        <v>0.77</v>
      </c>
      <c r="AI8" s="4" t="str">
        <f t="shared" si="16"/>
        <v>NS</v>
      </c>
      <c r="AJ8" s="10" t="s">
        <v>66</v>
      </c>
      <c r="AN8" s="8"/>
    </row>
    <row r="9" spans="1:40" ht="15.75">
      <c r="A9" s="2" t="s">
        <v>9</v>
      </c>
      <c r="B9" s="1">
        <v>9.0066666666666659</v>
      </c>
      <c r="D9" s="1">
        <v>11.450000000000001</v>
      </c>
      <c r="E9" s="1">
        <v>11.813333333333333</v>
      </c>
      <c r="F9" s="7"/>
      <c r="G9" s="8">
        <f t="shared" si="7"/>
        <v>-2.4433333333333351</v>
      </c>
      <c r="H9" s="8">
        <f t="shared" si="8"/>
        <v>-2.8066666666666666</v>
      </c>
      <c r="I9" s="8">
        <f t="shared" si="9"/>
        <v>-2.8066666666666666</v>
      </c>
      <c r="J9" s="8"/>
      <c r="K9" s="8">
        <f t="shared" si="10"/>
        <v>-21.339155749636113</v>
      </c>
      <c r="L9" s="8">
        <f t="shared" si="0"/>
        <v>-23.758465011286685</v>
      </c>
      <c r="M9" s="8">
        <f t="shared" si="1"/>
        <v>-23.758465011286685</v>
      </c>
      <c r="N9" s="8">
        <v>0.57999999999999996</v>
      </c>
      <c r="O9" s="8">
        <v>0.77</v>
      </c>
      <c r="P9" s="4" t="str">
        <f t="shared" si="2"/>
        <v>NS</v>
      </c>
      <c r="Q9" s="8" t="s">
        <v>66</v>
      </c>
      <c r="R9" s="8"/>
      <c r="S9" s="8">
        <v>10.8</v>
      </c>
      <c r="T9" s="8">
        <v>10.7</v>
      </c>
      <c r="U9" s="9"/>
      <c r="V9" s="8">
        <f t="shared" si="3"/>
        <v>-1.7933333333333348</v>
      </c>
      <c r="W9" s="8">
        <f t="shared" si="4"/>
        <v>-1.6933333333333334</v>
      </c>
      <c r="Y9" s="8">
        <f t="shared" si="5"/>
        <v>-16.604938271604951</v>
      </c>
      <c r="Z9" s="8">
        <f t="shared" si="6"/>
        <v>-15.825545171339565</v>
      </c>
      <c r="AB9" s="8">
        <f t="shared" si="11"/>
        <v>0.57999999999999996</v>
      </c>
      <c r="AC9" s="8">
        <f t="shared" si="12"/>
        <v>0.77</v>
      </c>
      <c r="AD9" s="4" t="str">
        <f t="shared" si="13"/>
        <v>NS</v>
      </c>
      <c r="AE9" s="10" t="s">
        <v>66</v>
      </c>
      <c r="AG9" s="8">
        <f t="shared" si="14"/>
        <v>0.57999999999999996</v>
      </c>
      <c r="AH9" s="8">
        <f t="shared" si="15"/>
        <v>0.77</v>
      </c>
      <c r="AI9" s="4" t="str">
        <f t="shared" si="16"/>
        <v>NS</v>
      </c>
      <c r="AJ9" s="10" t="s">
        <v>66</v>
      </c>
      <c r="AN9" s="8"/>
    </row>
    <row r="10" spans="1:40" ht="15.75">
      <c r="A10" s="2" t="s">
        <v>10</v>
      </c>
      <c r="B10" s="1">
        <v>10.480000000000002</v>
      </c>
      <c r="D10" s="1">
        <v>11.450000000000001</v>
      </c>
      <c r="E10" s="1">
        <v>10.656666666666666</v>
      </c>
      <c r="F10" s="7"/>
      <c r="G10" s="8">
        <f t="shared" si="7"/>
        <v>-0.96999999999999886</v>
      </c>
      <c r="H10" s="8">
        <f t="shared" si="8"/>
        <v>-0.17666666666666409</v>
      </c>
      <c r="I10" s="8">
        <f t="shared" si="9"/>
        <v>-0.96999999999999886</v>
      </c>
      <c r="J10" s="8"/>
      <c r="K10" s="8">
        <f t="shared" si="10"/>
        <v>-8.4716157205240066</v>
      </c>
      <c r="L10" s="8">
        <f t="shared" si="0"/>
        <v>-1.657804191429441</v>
      </c>
      <c r="M10" s="8">
        <f t="shared" si="1"/>
        <v>-8.4716157205240066</v>
      </c>
      <c r="N10" s="8">
        <v>0.57999999999999996</v>
      </c>
      <c r="O10" s="8">
        <v>0.77</v>
      </c>
      <c r="P10" s="4" t="str">
        <f t="shared" si="2"/>
        <v>NS</v>
      </c>
      <c r="Q10" s="8" t="s">
        <v>66</v>
      </c>
      <c r="R10" s="8"/>
      <c r="S10" s="8">
        <v>10.8</v>
      </c>
      <c r="T10" s="8">
        <v>10.7</v>
      </c>
      <c r="U10" s="9"/>
      <c r="V10" s="8">
        <f t="shared" si="3"/>
        <v>-0.31999999999999851</v>
      </c>
      <c r="W10" s="8">
        <f t="shared" si="4"/>
        <v>-0.21999999999999709</v>
      </c>
      <c r="Y10" s="8">
        <f t="shared" si="5"/>
        <v>-2.962962962962949</v>
      </c>
      <c r="Z10" s="8">
        <f t="shared" si="6"/>
        <v>-2.0560747663551133</v>
      </c>
      <c r="AB10" s="8">
        <f t="shared" si="11"/>
        <v>0.57999999999999996</v>
      </c>
      <c r="AC10" s="8">
        <f t="shared" si="12"/>
        <v>0.77</v>
      </c>
      <c r="AD10" s="4" t="str">
        <f t="shared" si="13"/>
        <v>NS</v>
      </c>
      <c r="AE10" s="10" t="s">
        <v>67</v>
      </c>
      <c r="AG10" s="8">
        <f t="shared" si="14"/>
        <v>0.57999999999999996</v>
      </c>
      <c r="AH10" s="8">
        <f t="shared" si="15"/>
        <v>0.77</v>
      </c>
      <c r="AI10" s="4" t="str">
        <f t="shared" si="16"/>
        <v>NS</v>
      </c>
      <c r="AJ10" s="10" t="s">
        <v>67</v>
      </c>
      <c r="AN10" s="8"/>
    </row>
    <row r="11" spans="1:40" ht="15.75">
      <c r="A11" s="2" t="s">
        <v>11</v>
      </c>
      <c r="B11" s="1">
        <v>10.593333333333334</v>
      </c>
      <c r="D11" s="1">
        <v>11.450000000000001</v>
      </c>
      <c r="E11" s="1">
        <v>9.3604873175000005</v>
      </c>
      <c r="F11" s="7"/>
      <c r="G11" s="8">
        <f t="shared" si="7"/>
        <v>-0.85666666666666735</v>
      </c>
      <c r="H11" s="8">
        <f t="shared" si="8"/>
        <v>1.2328460158333332</v>
      </c>
      <c r="I11" s="8">
        <f t="shared" si="9"/>
        <v>-0.85666666666666735</v>
      </c>
      <c r="J11" s="8"/>
      <c r="K11" s="8">
        <f t="shared" si="10"/>
        <v>-7.4818049490538625</v>
      </c>
      <c r="L11" s="8">
        <f t="shared" si="0"/>
        <v>13.170746073534575</v>
      </c>
      <c r="M11" s="8">
        <f t="shared" si="1"/>
        <v>-7.4818049490538625</v>
      </c>
      <c r="N11" s="8">
        <v>0.57999999999999996</v>
      </c>
      <c r="O11" s="8">
        <v>0.77</v>
      </c>
      <c r="P11" s="4" t="str">
        <f t="shared" si="2"/>
        <v>NS</v>
      </c>
      <c r="Q11" s="8" t="s">
        <v>66</v>
      </c>
      <c r="R11" s="8"/>
      <c r="S11" s="8">
        <v>10.8</v>
      </c>
      <c r="T11" s="8">
        <v>10.7</v>
      </c>
      <c r="U11" s="9"/>
      <c r="V11" s="8">
        <f t="shared" si="3"/>
        <v>-0.206666666666667</v>
      </c>
      <c r="W11" s="8">
        <f t="shared" si="4"/>
        <v>-0.10666666666666558</v>
      </c>
      <c r="Y11" s="8">
        <f t="shared" si="5"/>
        <v>-1.9135802469135832</v>
      </c>
      <c r="Z11" s="8">
        <f t="shared" si="6"/>
        <v>-0.996884735202482</v>
      </c>
      <c r="AB11" s="8">
        <f t="shared" si="11"/>
        <v>0.57999999999999996</v>
      </c>
      <c r="AC11" s="8">
        <f t="shared" si="12"/>
        <v>0.77</v>
      </c>
      <c r="AD11" s="4" t="str">
        <f t="shared" si="13"/>
        <v>NS</v>
      </c>
      <c r="AE11" s="10" t="s">
        <v>67</v>
      </c>
      <c r="AG11" s="8">
        <f t="shared" si="14"/>
        <v>0.57999999999999996</v>
      </c>
      <c r="AH11" s="8">
        <f t="shared" si="15"/>
        <v>0.77</v>
      </c>
      <c r="AI11" s="4" t="str">
        <f t="shared" si="16"/>
        <v>NS</v>
      </c>
      <c r="AJ11" s="10" t="s">
        <v>67</v>
      </c>
      <c r="AN11" s="8"/>
    </row>
    <row r="12" spans="1:40" ht="15.75">
      <c r="A12" s="2" t="s">
        <v>12</v>
      </c>
      <c r="B12" s="1">
        <v>9.875894300833334</v>
      </c>
      <c r="D12" s="1">
        <v>11.116666666666667</v>
      </c>
      <c r="E12" s="1">
        <v>11.506666666666668</v>
      </c>
      <c r="F12" s="7"/>
      <c r="G12" s="8">
        <f t="shared" si="7"/>
        <v>-1.2407723658333332</v>
      </c>
      <c r="H12" s="8">
        <f t="shared" si="8"/>
        <v>-1.6307723658333337</v>
      </c>
      <c r="I12" s="8">
        <f t="shared" si="9"/>
        <v>-1.6307723658333337</v>
      </c>
      <c r="J12" s="8"/>
      <c r="K12" s="8">
        <f t="shared" si="10"/>
        <v>-11.1613706071964</v>
      </c>
      <c r="L12" s="8">
        <f t="shared" si="0"/>
        <v>-14.172413376303595</v>
      </c>
      <c r="M12" s="8">
        <f t="shared" si="1"/>
        <v>-14.172413376303595</v>
      </c>
      <c r="N12" s="8">
        <v>0.57999999999999996</v>
      </c>
      <c r="O12" s="8">
        <v>0.77</v>
      </c>
      <c r="P12" s="4" t="str">
        <f t="shared" si="2"/>
        <v>NS</v>
      </c>
      <c r="Q12" s="8" t="s">
        <v>66</v>
      </c>
      <c r="R12" s="8"/>
      <c r="S12" s="8">
        <v>10.8</v>
      </c>
      <c r="T12" s="8">
        <v>10.7</v>
      </c>
      <c r="U12" s="9"/>
      <c r="V12" s="8">
        <f t="shared" si="3"/>
        <v>-0.92410569916666674</v>
      </c>
      <c r="W12" s="8">
        <f t="shared" si="4"/>
        <v>-0.82410569916666532</v>
      </c>
      <c r="Y12" s="8">
        <f t="shared" si="5"/>
        <v>-8.5565342515432103</v>
      </c>
      <c r="Z12" s="8">
        <f t="shared" si="6"/>
        <v>-7.7019224221183684</v>
      </c>
      <c r="AB12" s="8">
        <f t="shared" si="11"/>
        <v>0.57999999999999996</v>
      </c>
      <c r="AC12" s="8">
        <f t="shared" si="12"/>
        <v>0.77</v>
      </c>
      <c r="AD12" s="4" t="str">
        <f t="shared" si="13"/>
        <v>NS</v>
      </c>
      <c r="AE12" s="10" t="s">
        <v>66</v>
      </c>
      <c r="AG12" s="8">
        <f t="shared" si="14"/>
        <v>0.57999999999999996</v>
      </c>
      <c r="AH12" s="8">
        <f t="shared" si="15"/>
        <v>0.77</v>
      </c>
      <c r="AI12" s="4" t="str">
        <f t="shared" si="16"/>
        <v>NS</v>
      </c>
      <c r="AJ12" s="10" t="s">
        <v>66</v>
      </c>
      <c r="AN12" s="8"/>
    </row>
    <row r="13" spans="1:40" ht="15.75">
      <c r="A13" s="2" t="s">
        <v>13</v>
      </c>
      <c r="B13" s="1">
        <v>10.17</v>
      </c>
      <c r="D13" s="1">
        <v>11.116666666666667</v>
      </c>
      <c r="E13" s="1">
        <v>11.533333333333333</v>
      </c>
      <c r="F13" s="7"/>
      <c r="G13" s="8">
        <f t="shared" si="7"/>
        <v>-0.94666666666666721</v>
      </c>
      <c r="H13" s="8">
        <f t="shared" si="8"/>
        <v>-1.3633333333333333</v>
      </c>
      <c r="I13" s="8">
        <f t="shared" si="9"/>
        <v>-1.3633333333333333</v>
      </c>
      <c r="J13" s="8"/>
      <c r="K13" s="8">
        <f t="shared" si="10"/>
        <v>-8.5157421289355373</v>
      </c>
      <c r="L13" s="8">
        <f t="shared" si="0"/>
        <v>-11.820809248554912</v>
      </c>
      <c r="M13" s="8">
        <f t="shared" si="1"/>
        <v>-11.820809248554912</v>
      </c>
      <c r="N13" s="8">
        <v>0.57999999999999996</v>
      </c>
      <c r="O13" s="8">
        <v>0.77</v>
      </c>
      <c r="P13" s="4" t="str">
        <f t="shared" si="2"/>
        <v>NS</v>
      </c>
      <c r="Q13" s="8" t="s">
        <v>66</v>
      </c>
      <c r="R13" s="8"/>
      <c r="S13" s="8">
        <v>10.8</v>
      </c>
      <c r="T13" s="8">
        <v>10.7</v>
      </c>
      <c r="U13" s="9"/>
      <c r="V13" s="8">
        <f t="shared" si="3"/>
        <v>-0.63000000000000078</v>
      </c>
      <c r="W13" s="8">
        <f t="shared" si="4"/>
        <v>-0.52999999999999936</v>
      </c>
      <c r="Y13" s="8">
        <f t="shared" si="5"/>
        <v>-5.8333333333333401</v>
      </c>
      <c r="Z13" s="8">
        <f t="shared" si="6"/>
        <v>-4.9532710280373777</v>
      </c>
      <c r="AB13" s="8">
        <f t="shared" si="11"/>
        <v>0.57999999999999996</v>
      </c>
      <c r="AC13" s="8">
        <f t="shared" si="12"/>
        <v>0.77</v>
      </c>
      <c r="AD13" s="4" t="str">
        <f t="shared" si="13"/>
        <v>NS</v>
      </c>
      <c r="AE13" s="10" t="s">
        <v>68</v>
      </c>
      <c r="AG13" s="8">
        <f t="shared" si="14"/>
        <v>0.57999999999999996</v>
      </c>
      <c r="AH13" s="8">
        <f t="shared" si="15"/>
        <v>0.77</v>
      </c>
      <c r="AI13" s="4" t="str">
        <f t="shared" si="16"/>
        <v>NS</v>
      </c>
      <c r="AJ13" s="10" t="s">
        <v>67</v>
      </c>
      <c r="AN13" s="8"/>
    </row>
    <row r="14" spans="1:40" ht="15.75">
      <c r="A14" s="2" t="s">
        <v>14</v>
      </c>
      <c r="B14" s="1">
        <v>9.7137118119444441</v>
      </c>
      <c r="D14" s="1">
        <v>11.116666666666667</v>
      </c>
      <c r="E14" s="1">
        <v>10.92</v>
      </c>
      <c r="F14" s="7"/>
      <c r="G14" s="8">
        <f t="shared" si="7"/>
        <v>-1.402954854722223</v>
      </c>
      <c r="H14" s="8">
        <f t="shared" si="8"/>
        <v>-1.2062881880555558</v>
      </c>
      <c r="I14" s="8">
        <f t="shared" si="9"/>
        <v>-1.402954854722223</v>
      </c>
      <c r="J14" s="8"/>
      <c r="K14" s="8">
        <f t="shared" si="10"/>
        <v>-12.620283550724645</v>
      </c>
      <c r="L14" s="8">
        <f t="shared" si="0"/>
        <v>-11.04659512871388</v>
      </c>
      <c r="M14" s="8">
        <f t="shared" si="1"/>
        <v>-12.620283550724645</v>
      </c>
      <c r="N14" s="8">
        <v>0.57999999999999996</v>
      </c>
      <c r="O14" s="8">
        <v>0.77</v>
      </c>
      <c r="P14" s="4" t="str">
        <f t="shared" si="2"/>
        <v>NS</v>
      </c>
      <c r="Q14" s="8" t="s">
        <v>66</v>
      </c>
      <c r="R14" s="8"/>
      <c r="S14" s="8">
        <v>10.8</v>
      </c>
      <c r="T14" s="8">
        <v>10.7</v>
      </c>
      <c r="U14" s="9"/>
      <c r="V14" s="8">
        <f t="shared" si="3"/>
        <v>-1.0862881880555566</v>
      </c>
      <c r="W14" s="8">
        <f t="shared" si="4"/>
        <v>-0.98628818805555518</v>
      </c>
      <c r="Y14" s="8">
        <f t="shared" si="5"/>
        <v>-10.058223963477374</v>
      </c>
      <c r="Z14" s="8">
        <f t="shared" si="6"/>
        <v>-9.2176466173416376</v>
      </c>
      <c r="AB14" s="8">
        <f t="shared" si="11"/>
        <v>0.57999999999999996</v>
      </c>
      <c r="AC14" s="8">
        <f t="shared" si="12"/>
        <v>0.77</v>
      </c>
      <c r="AD14" s="4" t="str">
        <f t="shared" si="13"/>
        <v>NS</v>
      </c>
      <c r="AE14" s="10" t="s">
        <v>66</v>
      </c>
      <c r="AG14" s="8">
        <f t="shared" si="14"/>
        <v>0.57999999999999996</v>
      </c>
      <c r="AH14" s="8">
        <f t="shared" si="15"/>
        <v>0.77</v>
      </c>
      <c r="AI14" s="4" t="str">
        <f t="shared" si="16"/>
        <v>NS</v>
      </c>
      <c r="AJ14" s="10" t="s">
        <v>66</v>
      </c>
      <c r="AN14" s="8"/>
    </row>
    <row r="15" spans="1:40" ht="15.75">
      <c r="A15" s="2" t="s">
        <v>15</v>
      </c>
      <c r="B15" s="1">
        <v>10.039999999999999</v>
      </c>
      <c r="D15" s="1">
        <v>11.116666666666667</v>
      </c>
      <c r="E15" s="1">
        <v>13.873333333333333</v>
      </c>
      <c r="F15" s="7"/>
      <c r="G15" s="8">
        <f t="shared" si="7"/>
        <v>-1.076666666666668</v>
      </c>
      <c r="H15" s="8">
        <f t="shared" si="8"/>
        <v>-3.8333333333333339</v>
      </c>
      <c r="I15" s="8">
        <f t="shared" si="9"/>
        <v>-3.8333333333333339</v>
      </c>
      <c r="J15" s="8"/>
      <c r="K15" s="8">
        <f t="shared" si="10"/>
        <v>-9.6851574212893663</v>
      </c>
      <c r="L15" s="8">
        <f t="shared" si="0"/>
        <v>-27.630946660259497</v>
      </c>
      <c r="M15" s="8">
        <f t="shared" si="1"/>
        <v>-27.630946660259497</v>
      </c>
      <c r="N15" s="8">
        <v>0.57999999999999996</v>
      </c>
      <c r="O15" s="8">
        <v>0.77</v>
      </c>
      <c r="P15" s="4" t="str">
        <f t="shared" si="2"/>
        <v>NS</v>
      </c>
      <c r="Q15" s="8" t="s">
        <v>66</v>
      </c>
      <c r="R15" s="8"/>
      <c r="S15" s="8">
        <v>10.8</v>
      </c>
      <c r="T15" s="8">
        <v>10.7</v>
      </c>
      <c r="U15" s="9"/>
      <c r="V15" s="8">
        <f t="shared" si="3"/>
        <v>-0.76000000000000156</v>
      </c>
      <c r="W15" s="8">
        <f t="shared" si="4"/>
        <v>-0.66000000000000014</v>
      </c>
      <c r="Y15" s="8">
        <f t="shared" si="5"/>
        <v>-7.0370370370370514</v>
      </c>
      <c r="Z15" s="8">
        <f t="shared" si="6"/>
        <v>-6.1682242990654226</v>
      </c>
      <c r="AB15" s="8">
        <f t="shared" si="11"/>
        <v>0.57999999999999996</v>
      </c>
      <c r="AC15" s="8">
        <f t="shared" si="12"/>
        <v>0.77</v>
      </c>
      <c r="AD15" s="4" t="str">
        <f t="shared" si="13"/>
        <v>NS</v>
      </c>
      <c r="AE15" s="10" t="s">
        <v>68</v>
      </c>
      <c r="AG15" s="8">
        <f t="shared" si="14"/>
        <v>0.57999999999999996</v>
      </c>
      <c r="AH15" s="8">
        <f t="shared" si="15"/>
        <v>0.77</v>
      </c>
      <c r="AI15" s="4" t="str">
        <f t="shared" si="16"/>
        <v>NS</v>
      </c>
      <c r="AJ15" s="10" t="s">
        <v>68</v>
      </c>
      <c r="AN15" s="8"/>
    </row>
    <row r="16" spans="1:40" ht="15.75">
      <c r="A16" s="2" t="s">
        <v>16</v>
      </c>
      <c r="B16" s="1">
        <v>14.076666666666666</v>
      </c>
      <c r="D16" s="1">
        <v>11.116666666666667</v>
      </c>
      <c r="E16" s="1">
        <v>12.93</v>
      </c>
      <c r="F16" s="7"/>
      <c r="G16" s="8">
        <f t="shared" si="7"/>
        <v>2.9599999999999991</v>
      </c>
      <c r="H16" s="8">
        <f t="shared" si="8"/>
        <v>1.1466666666666665</v>
      </c>
      <c r="I16" s="8">
        <f t="shared" si="9"/>
        <v>1.1466666666666665</v>
      </c>
      <c r="J16" s="8"/>
      <c r="K16" s="8">
        <f t="shared" si="10"/>
        <v>26.626686656671655</v>
      </c>
      <c r="L16" s="8">
        <f t="shared" si="0"/>
        <v>8.8682650167568955</v>
      </c>
      <c r="M16" s="8">
        <f t="shared" si="1"/>
        <v>8.8682650167568955</v>
      </c>
      <c r="N16" s="8">
        <v>0.57999999999999996</v>
      </c>
      <c r="O16" s="8">
        <v>0.77</v>
      </c>
      <c r="P16" s="4" t="str">
        <f t="shared" si="2"/>
        <v>**</v>
      </c>
      <c r="Q16" s="8" t="s">
        <v>66</v>
      </c>
      <c r="R16" s="8"/>
      <c r="S16" s="8">
        <v>10.8</v>
      </c>
      <c r="T16" s="8">
        <v>10.7</v>
      </c>
      <c r="U16" s="9"/>
      <c r="V16" s="8">
        <f t="shared" si="3"/>
        <v>3.2766666666666655</v>
      </c>
      <c r="W16" s="8">
        <f t="shared" si="4"/>
        <v>3.3766666666666669</v>
      </c>
      <c r="Y16" s="8">
        <f t="shared" si="5"/>
        <v>30.339506172839492</v>
      </c>
      <c r="Z16" s="8">
        <f t="shared" si="6"/>
        <v>31.557632398753899</v>
      </c>
      <c r="AB16" s="8">
        <f t="shared" si="11"/>
        <v>0.57999999999999996</v>
      </c>
      <c r="AC16" s="8">
        <f t="shared" si="12"/>
        <v>0.77</v>
      </c>
      <c r="AD16" s="4" t="str">
        <f t="shared" si="13"/>
        <v>**</v>
      </c>
      <c r="AE16" s="10" t="s">
        <v>66</v>
      </c>
      <c r="AG16" s="8">
        <f t="shared" si="14"/>
        <v>0.57999999999999996</v>
      </c>
      <c r="AH16" s="8">
        <f t="shared" si="15"/>
        <v>0.77</v>
      </c>
      <c r="AI16" s="4" t="str">
        <f t="shared" si="16"/>
        <v>**</v>
      </c>
      <c r="AJ16" s="10" t="s">
        <v>66</v>
      </c>
      <c r="AN16" s="8"/>
    </row>
    <row r="17" spans="1:40" ht="15.75">
      <c r="A17" s="2" t="s">
        <v>17</v>
      </c>
      <c r="B17" s="1">
        <v>9.2925547286111101</v>
      </c>
      <c r="D17" s="1">
        <v>11.116666666666667</v>
      </c>
      <c r="E17" s="1">
        <v>11.813333333333333</v>
      </c>
      <c r="F17" s="7"/>
      <c r="G17" s="8">
        <f t="shared" si="7"/>
        <v>-1.824111938055557</v>
      </c>
      <c r="H17" s="8">
        <f t="shared" si="8"/>
        <v>-2.5207786047222225</v>
      </c>
      <c r="I17" s="8">
        <f t="shared" si="9"/>
        <v>-2.5207786047222225</v>
      </c>
      <c r="J17" s="8"/>
      <c r="K17" s="8">
        <f t="shared" si="10"/>
        <v>-16.408803040979521</v>
      </c>
      <c r="L17" s="8">
        <f t="shared" si="0"/>
        <v>-21.338419340199401</v>
      </c>
      <c r="M17" s="8">
        <f t="shared" si="1"/>
        <v>-21.338419340199401</v>
      </c>
      <c r="N17" s="8">
        <v>0.57999999999999996</v>
      </c>
      <c r="O17" s="8">
        <v>0.77</v>
      </c>
      <c r="P17" s="4" t="str">
        <f t="shared" si="2"/>
        <v>NS</v>
      </c>
      <c r="Q17" s="8" t="s">
        <v>66</v>
      </c>
      <c r="R17" s="8"/>
      <c r="S17" s="8">
        <v>10.8</v>
      </c>
      <c r="T17" s="8">
        <v>10.7</v>
      </c>
      <c r="U17" s="9"/>
      <c r="V17" s="8">
        <f t="shared" si="3"/>
        <v>-1.5074452713888906</v>
      </c>
      <c r="W17" s="8">
        <f t="shared" si="4"/>
        <v>-1.4074452713888892</v>
      </c>
      <c r="Y17" s="8">
        <f t="shared" si="5"/>
        <v>-13.957826586934171</v>
      </c>
      <c r="Z17" s="8">
        <f t="shared" si="6"/>
        <v>-13.153694125129805</v>
      </c>
      <c r="AB17" s="8">
        <f t="shared" si="11"/>
        <v>0.57999999999999996</v>
      </c>
      <c r="AC17" s="8">
        <f t="shared" si="12"/>
        <v>0.77</v>
      </c>
      <c r="AD17" s="4" t="str">
        <f t="shared" si="13"/>
        <v>NS</v>
      </c>
      <c r="AE17" s="10" t="s">
        <v>66</v>
      </c>
      <c r="AG17" s="8">
        <f t="shared" si="14"/>
        <v>0.57999999999999996</v>
      </c>
      <c r="AH17" s="8">
        <f t="shared" si="15"/>
        <v>0.77</v>
      </c>
      <c r="AI17" s="4" t="str">
        <f t="shared" si="16"/>
        <v>NS</v>
      </c>
      <c r="AJ17" s="10" t="s">
        <v>66</v>
      </c>
      <c r="AN17" s="8"/>
    </row>
    <row r="18" spans="1:40" ht="15.75">
      <c r="A18" s="3" t="s">
        <v>18</v>
      </c>
      <c r="B18" s="1">
        <v>9.3961263897222231</v>
      </c>
      <c r="D18" s="1">
        <v>11.116666666666667</v>
      </c>
      <c r="E18" s="1">
        <v>10.656666666666666</v>
      </c>
      <c r="F18" s="7"/>
      <c r="G18" s="8">
        <f t="shared" si="7"/>
        <v>-1.720540276944444</v>
      </c>
      <c r="H18" s="8">
        <f t="shared" si="8"/>
        <v>-1.2605402769444431</v>
      </c>
      <c r="I18" s="8">
        <f t="shared" si="9"/>
        <v>-1.720540276944444</v>
      </c>
      <c r="J18" s="8"/>
      <c r="K18" s="8">
        <f t="shared" si="10"/>
        <v>-15.477123930534727</v>
      </c>
      <c r="L18" s="8">
        <f t="shared" si="0"/>
        <v>-11.82865445991032</v>
      </c>
      <c r="M18" s="8">
        <f t="shared" si="1"/>
        <v>-15.477123930534727</v>
      </c>
      <c r="N18" s="8">
        <v>0.57999999999999996</v>
      </c>
      <c r="O18" s="8">
        <v>0.77</v>
      </c>
      <c r="P18" s="4" t="str">
        <f t="shared" si="2"/>
        <v>NS</v>
      </c>
      <c r="Q18" s="8" t="s">
        <v>66</v>
      </c>
      <c r="R18" s="8"/>
      <c r="S18" s="8">
        <v>10.8</v>
      </c>
      <c r="T18" s="8">
        <v>10.7</v>
      </c>
      <c r="U18" s="9"/>
      <c r="V18" s="8">
        <f t="shared" si="3"/>
        <v>-1.4038736102777776</v>
      </c>
      <c r="W18" s="8">
        <f t="shared" si="4"/>
        <v>-1.3038736102777762</v>
      </c>
      <c r="Y18" s="8">
        <f t="shared" si="5"/>
        <v>-12.998829724794236</v>
      </c>
      <c r="Z18" s="8">
        <f t="shared" si="6"/>
        <v>-12.185734675493237</v>
      </c>
      <c r="AB18" s="8">
        <f t="shared" si="11"/>
        <v>0.57999999999999996</v>
      </c>
      <c r="AC18" s="8">
        <f t="shared" si="12"/>
        <v>0.77</v>
      </c>
      <c r="AD18" s="4" t="str">
        <f t="shared" si="13"/>
        <v>NS</v>
      </c>
      <c r="AE18" s="10" t="s">
        <v>66</v>
      </c>
      <c r="AG18" s="8">
        <f t="shared" si="14"/>
        <v>0.57999999999999996</v>
      </c>
      <c r="AH18" s="8">
        <f t="shared" si="15"/>
        <v>0.77</v>
      </c>
      <c r="AI18" s="4" t="str">
        <f t="shared" si="16"/>
        <v>NS</v>
      </c>
      <c r="AJ18" s="10" t="s">
        <v>66</v>
      </c>
      <c r="AN18" s="8"/>
    </row>
    <row r="19" spans="1:40" ht="15.75">
      <c r="A19" s="3" t="s">
        <v>19</v>
      </c>
      <c r="B19" s="1">
        <v>10.676666666666668</v>
      </c>
      <c r="D19" s="1">
        <v>11.116666666666667</v>
      </c>
      <c r="E19" s="1">
        <v>9.3604873175000005</v>
      </c>
      <c r="F19" s="7"/>
      <c r="G19" s="8">
        <f t="shared" si="7"/>
        <v>-0.4399999999999995</v>
      </c>
      <c r="H19" s="8">
        <f t="shared" si="8"/>
        <v>1.3161793491666671</v>
      </c>
      <c r="I19" s="8">
        <f t="shared" si="9"/>
        <v>-0.4399999999999995</v>
      </c>
      <c r="J19" s="8"/>
      <c r="K19" s="8">
        <f t="shared" si="10"/>
        <v>-3.9580209895052425</v>
      </c>
      <c r="L19" s="8">
        <f t="shared" si="0"/>
        <v>14.061013113131299</v>
      </c>
      <c r="M19" s="8">
        <f t="shared" si="1"/>
        <v>-3.9580209895052425</v>
      </c>
      <c r="N19" s="8">
        <v>0.57999999999999996</v>
      </c>
      <c r="O19" s="8">
        <v>0.77</v>
      </c>
      <c r="P19" s="4" t="str">
        <f t="shared" si="2"/>
        <v>NS</v>
      </c>
      <c r="Q19" s="8" t="s">
        <v>67</v>
      </c>
      <c r="R19" s="8"/>
      <c r="S19" s="8">
        <v>10.8</v>
      </c>
      <c r="T19" s="8">
        <v>10.7</v>
      </c>
      <c r="U19" s="9"/>
      <c r="V19" s="8">
        <f t="shared" si="3"/>
        <v>-0.12333333333333307</v>
      </c>
      <c r="W19" s="8">
        <f t="shared" si="4"/>
        <v>-2.3333333333331652E-2</v>
      </c>
      <c r="Y19" s="8">
        <f t="shared" si="5"/>
        <v>-1.1419753086419728</v>
      </c>
      <c r="Z19" s="8">
        <f t="shared" si="6"/>
        <v>-0.21806853582552946</v>
      </c>
      <c r="AB19" s="8">
        <f t="shared" si="11"/>
        <v>0.57999999999999996</v>
      </c>
      <c r="AC19" s="8">
        <f t="shared" si="12"/>
        <v>0.77</v>
      </c>
      <c r="AD19" s="4" t="str">
        <f t="shared" si="13"/>
        <v>NS</v>
      </c>
      <c r="AE19" s="10" t="s">
        <v>67</v>
      </c>
      <c r="AG19" s="8">
        <f t="shared" si="14"/>
        <v>0.57999999999999996</v>
      </c>
      <c r="AH19" s="8">
        <f t="shared" si="15"/>
        <v>0.77</v>
      </c>
      <c r="AI19" s="4" t="str">
        <f t="shared" si="16"/>
        <v>NS</v>
      </c>
      <c r="AJ19" s="10" t="s">
        <v>67</v>
      </c>
      <c r="AN19" s="8"/>
    </row>
    <row r="20" spans="1:40" ht="15.75">
      <c r="A20" s="3" t="s">
        <v>20</v>
      </c>
      <c r="B20" s="1">
        <v>10.164011545277779</v>
      </c>
      <c r="D20" s="1">
        <v>11.506666666666668</v>
      </c>
      <c r="E20" s="1">
        <v>11.533333333333333</v>
      </c>
      <c r="F20" s="7"/>
      <c r="G20" s="8">
        <f t="shared" si="7"/>
        <v>-1.3426551213888889</v>
      </c>
      <c r="H20" s="8">
        <f t="shared" si="8"/>
        <v>-1.3693217880555544</v>
      </c>
      <c r="I20" s="8">
        <f t="shared" si="9"/>
        <v>-1.3693217880555544</v>
      </c>
      <c r="J20" s="8"/>
      <c r="K20" s="8">
        <f>(B20-D20)/D20 *100</f>
        <v>-11.668497578698338</v>
      </c>
      <c r="L20" s="8">
        <f t="shared" si="0"/>
        <v>-11.872732266377639</v>
      </c>
      <c r="M20" s="8">
        <f t="shared" si="1"/>
        <v>-11.872732266377639</v>
      </c>
      <c r="N20" s="8">
        <v>0.57999999999999996</v>
      </c>
      <c r="O20" s="8">
        <v>0.77</v>
      </c>
      <c r="P20" s="4" t="str">
        <f t="shared" si="2"/>
        <v>NS</v>
      </c>
      <c r="Q20" s="8" t="s">
        <v>66</v>
      </c>
      <c r="R20" s="8"/>
      <c r="S20" s="8">
        <v>10.8</v>
      </c>
      <c r="T20" s="8">
        <v>10.7</v>
      </c>
      <c r="U20" s="9"/>
      <c r="V20" s="8">
        <f t="shared" si="3"/>
        <v>-0.63598845472222187</v>
      </c>
      <c r="W20" s="8">
        <f t="shared" si="4"/>
        <v>-0.53598845472222045</v>
      </c>
      <c r="Y20" s="8">
        <f t="shared" si="5"/>
        <v>-5.88878198816872</v>
      </c>
      <c r="Z20" s="8">
        <f t="shared" si="6"/>
        <v>-5.0092378946001919</v>
      </c>
      <c r="AB20" s="8">
        <f t="shared" si="11"/>
        <v>0.57999999999999996</v>
      </c>
      <c r="AC20" s="8">
        <f t="shared" si="12"/>
        <v>0.77</v>
      </c>
      <c r="AD20" s="4" t="str">
        <f t="shared" si="13"/>
        <v>NS</v>
      </c>
      <c r="AE20" s="10" t="s">
        <v>68</v>
      </c>
      <c r="AG20" s="8">
        <f t="shared" si="14"/>
        <v>0.57999999999999996</v>
      </c>
      <c r="AH20" s="8">
        <f t="shared" si="15"/>
        <v>0.77</v>
      </c>
      <c r="AI20" s="4" t="str">
        <f t="shared" si="16"/>
        <v>NS</v>
      </c>
      <c r="AJ20" s="10" t="s">
        <v>67</v>
      </c>
      <c r="AN20" s="8"/>
    </row>
    <row r="21" spans="1:40" ht="15.75">
      <c r="A21" s="3" t="s">
        <v>21</v>
      </c>
      <c r="B21" s="1">
        <v>10.303333333333333</v>
      </c>
      <c r="D21" s="1">
        <v>11.506666666666668</v>
      </c>
      <c r="E21" s="1">
        <v>10.92</v>
      </c>
      <c r="F21" s="7"/>
      <c r="G21" s="8">
        <f t="shared" si="7"/>
        <v>-1.2033333333333349</v>
      </c>
      <c r="H21" s="8">
        <f t="shared" si="8"/>
        <v>-0.61666666666666714</v>
      </c>
      <c r="I21" s="8">
        <f t="shared" si="9"/>
        <v>-1.2033333333333349</v>
      </c>
      <c r="J21" s="8"/>
      <c r="K21" s="8">
        <f>(B21-D21)/D21 *100</f>
        <v>-10.457705677867915</v>
      </c>
      <c r="L21" s="8">
        <f t="shared" si="0"/>
        <v>-5.647130647130651</v>
      </c>
      <c r="M21" s="8">
        <f t="shared" si="1"/>
        <v>-10.457705677867915</v>
      </c>
      <c r="N21" s="8">
        <v>0.57999999999999996</v>
      </c>
      <c r="O21" s="8">
        <v>0.77</v>
      </c>
      <c r="P21" s="4" t="str">
        <f t="shared" si="2"/>
        <v>NS</v>
      </c>
      <c r="Q21" s="8" t="s">
        <v>66</v>
      </c>
      <c r="R21" s="8"/>
      <c r="S21" s="8">
        <v>10.8</v>
      </c>
      <c r="T21" s="8">
        <v>10.7</v>
      </c>
      <c r="U21" s="9"/>
      <c r="V21" s="8">
        <f t="shared" si="3"/>
        <v>-0.49666666666666792</v>
      </c>
      <c r="W21" s="8">
        <f t="shared" si="4"/>
        <v>-0.3966666666666665</v>
      </c>
      <c r="Y21" s="8">
        <f t="shared" si="5"/>
        <v>-4.5987654320987765</v>
      </c>
      <c r="Z21" s="8">
        <f t="shared" si="6"/>
        <v>-3.7071651090342668</v>
      </c>
      <c r="AB21" s="8">
        <f t="shared" si="11"/>
        <v>0.57999999999999996</v>
      </c>
      <c r="AC21" s="8">
        <f t="shared" si="12"/>
        <v>0.77</v>
      </c>
      <c r="AD21" s="4" t="str">
        <f t="shared" si="13"/>
        <v>NS</v>
      </c>
      <c r="AE21" s="10" t="s">
        <v>67</v>
      </c>
      <c r="AG21" s="8">
        <f t="shared" si="14"/>
        <v>0.57999999999999996</v>
      </c>
      <c r="AH21" s="8">
        <f t="shared" si="15"/>
        <v>0.77</v>
      </c>
      <c r="AI21" s="4" t="str">
        <f t="shared" si="16"/>
        <v>NS</v>
      </c>
      <c r="AJ21" s="10" t="s">
        <v>67</v>
      </c>
      <c r="AN21" s="8"/>
    </row>
    <row r="22" spans="1:40" ht="15.75">
      <c r="A22" s="3" t="s">
        <v>22</v>
      </c>
      <c r="B22" s="1">
        <v>10.696666666666667</v>
      </c>
      <c r="D22" s="1">
        <v>11.506666666666668</v>
      </c>
      <c r="E22" s="1">
        <v>13.873333333333333</v>
      </c>
      <c r="F22" s="7"/>
      <c r="G22" s="8">
        <f t="shared" si="7"/>
        <v>-0.8100000000000005</v>
      </c>
      <c r="H22" s="8">
        <f t="shared" si="8"/>
        <v>-3.1766666666666659</v>
      </c>
      <c r="I22" s="8">
        <f t="shared" si="9"/>
        <v>-3.1766666666666659</v>
      </c>
      <c r="J22" s="8"/>
      <c r="K22" s="8">
        <f t="shared" si="10"/>
        <v>-7.0393974507531905</v>
      </c>
      <c r="L22" s="8">
        <f t="shared" si="0"/>
        <v>-22.897645362806337</v>
      </c>
      <c r="M22" s="8">
        <f t="shared" si="1"/>
        <v>-22.897645362806337</v>
      </c>
      <c r="N22" s="8">
        <v>0.57999999999999996</v>
      </c>
      <c r="O22" s="8">
        <v>0.77</v>
      </c>
      <c r="P22" s="4" t="str">
        <f t="shared" si="2"/>
        <v>NS</v>
      </c>
      <c r="Q22" s="8" t="s">
        <v>66</v>
      </c>
      <c r="R22" s="8"/>
      <c r="S22" s="8">
        <v>10.8</v>
      </c>
      <c r="T22" s="8">
        <v>10.7</v>
      </c>
      <c r="U22" s="9"/>
      <c r="V22" s="8">
        <f t="shared" si="3"/>
        <v>-0.1033333333333335</v>
      </c>
      <c r="W22" s="8">
        <f t="shared" si="4"/>
        <v>-3.333333333332078E-3</v>
      </c>
      <c r="Y22" s="8">
        <f t="shared" si="5"/>
        <v>-0.9567901234567916</v>
      </c>
      <c r="Z22" s="8">
        <f t="shared" si="6"/>
        <v>-3.1152647975066151E-2</v>
      </c>
      <c r="AB22" s="8">
        <f t="shared" si="11"/>
        <v>0.57999999999999996</v>
      </c>
      <c r="AC22" s="8">
        <f t="shared" si="12"/>
        <v>0.77</v>
      </c>
      <c r="AD22" s="4" t="str">
        <f t="shared" si="13"/>
        <v>NS</v>
      </c>
      <c r="AE22" s="10" t="s">
        <v>67</v>
      </c>
      <c r="AG22" s="8">
        <f t="shared" si="14"/>
        <v>0.57999999999999996</v>
      </c>
      <c r="AH22" s="8">
        <f t="shared" si="15"/>
        <v>0.77</v>
      </c>
      <c r="AI22" s="4" t="str">
        <f t="shared" si="16"/>
        <v>NS</v>
      </c>
      <c r="AJ22" s="10" t="s">
        <v>67</v>
      </c>
      <c r="AN22" s="8"/>
    </row>
    <row r="23" spans="1:40" ht="15.75">
      <c r="A23" s="3" t="s">
        <v>23</v>
      </c>
      <c r="B23" s="1">
        <v>10.42</v>
      </c>
      <c r="D23" s="1">
        <v>11.506666666666668</v>
      </c>
      <c r="E23" s="1">
        <v>12.93</v>
      </c>
      <c r="F23" s="7"/>
      <c r="G23" s="8">
        <f t="shared" si="7"/>
        <v>-1.0866666666666678</v>
      </c>
      <c r="H23" s="8">
        <f t="shared" si="8"/>
        <v>-2.5099999999999998</v>
      </c>
      <c r="I23" s="8">
        <f t="shared" si="9"/>
        <v>-2.5099999999999998</v>
      </c>
      <c r="J23" s="8"/>
      <c r="K23" s="8">
        <f t="shared" si="10"/>
        <v>-9.4438006952491396</v>
      </c>
      <c r="L23" s="8">
        <f t="shared" si="0"/>
        <v>-19.412219644238206</v>
      </c>
      <c r="M23" s="8">
        <f t="shared" si="1"/>
        <v>-19.412219644238206</v>
      </c>
      <c r="N23" s="8">
        <v>0.57999999999999996</v>
      </c>
      <c r="O23" s="8">
        <v>0.77</v>
      </c>
      <c r="P23" s="4" t="str">
        <f t="shared" si="2"/>
        <v>NS</v>
      </c>
      <c r="Q23" s="8" t="s">
        <v>66</v>
      </c>
      <c r="R23" s="8"/>
      <c r="S23" s="8">
        <v>10.8</v>
      </c>
      <c r="T23" s="8">
        <v>10.7</v>
      </c>
      <c r="U23" s="9"/>
      <c r="V23" s="8">
        <f t="shared" si="3"/>
        <v>-0.38000000000000078</v>
      </c>
      <c r="W23" s="8">
        <f t="shared" si="4"/>
        <v>-0.27999999999999936</v>
      </c>
      <c r="Y23" s="8">
        <f t="shared" si="5"/>
        <v>-3.5185185185185257</v>
      </c>
      <c r="Z23" s="8">
        <f t="shared" si="6"/>
        <v>-2.6168224299065361</v>
      </c>
      <c r="AB23" s="8">
        <f t="shared" si="11"/>
        <v>0.57999999999999996</v>
      </c>
      <c r="AC23" s="8">
        <f t="shared" si="12"/>
        <v>0.77</v>
      </c>
      <c r="AD23" s="4" t="str">
        <f t="shared" si="13"/>
        <v>NS</v>
      </c>
      <c r="AE23" s="10" t="s">
        <v>67</v>
      </c>
      <c r="AG23" s="8">
        <f t="shared" si="14"/>
        <v>0.57999999999999996</v>
      </c>
      <c r="AH23" s="8">
        <f t="shared" si="15"/>
        <v>0.77</v>
      </c>
      <c r="AI23" s="4" t="str">
        <f t="shared" si="16"/>
        <v>NS</v>
      </c>
      <c r="AJ23" s="10" t="s">
        <v>67</v>
      </c>
      <c r="AN23" s="8"/>
    </row>
    <row r="24" spans="1:40" ht="15.75">
      <c r="A24" s="3" t="s">
        <v>24</v>
      </c>
      <c r="B24" s="1">
        <v>10.285817289722223</v>
      </c>
      <c r="D24" s="1">
        <v>11.506666666666668</v>
      </c>
      <c r="E24" s="1">
        <v>11.813333333333333</v>
      </c>
      <c r="F24" s="7"/>
      <c r="G24" s="8">
        <f t="shared" si="7"/>
        <v>-1.2208493769444448</v>
      </c>
      <c r="H24" s="8">
        <f t="shared" si="8"/>
        <v>-1.5275160436111097</v>
      </c>
      <c r="I24" s="8">
        <f t="shared" si="9"/>
        <v>-1.5275160436111097</v>
      </c>
      <c r="J24" s="8"/>
      <c r="K24" s="8">
        <f t="shared" si="10"/>
        <v>-10.609930854094248</v>
      </c>
      <c r="L24" s="8">
        <f t="shared" si="0"/>
        <v>-12.930440549755446</v>
      </c>
      <c r="M24" s="8">
        <f t="shared" si="1"/>
        <v>-12.930440549755446</v>
      </c>
      <c r="N24" s="8">
        <v>0.57999999999999996</v>
      </c>
      <c r="O24" s="8">
        <v>0.77</v>
      </c>
      <c r="P24" s="4" t="str">
        <f t="shared" si="2"/>
        <v>NS</v>
      </c>
      <c r="Q24" s="8" t="s">
        <v>66</v>
      </c>
      <c r="R24" s="8"/>
      <c r="S24" s="8">
        <v>10.8</v>
      </c>
      <c r="T24" s="8">
        <v>10.7</v>
      </c>
      <c r="U24" s="9"/>
      <c r="V24" s="8">
        <f t="shared" si="3"/>
        <v>-0.51418271027777784</v>
      </c>
      <c r="W24" s="8">
        <f t="shared" si="4"/>
        <v>-0.41418271027777642</v>
      </c>
      <c r="Y24" s="8">
        <f t="shared" si="5"/>
        <v>-4.760951021090535</v>
      </c>
      <c r="Z24" s="8">
        <f t="shared" si="6"/>
        <v>-3.8708664511941722</v>
      </c>
      <c r="AB24" s="8">
        <f t="shared" si="11"/>
        <v>0.57999999999999996</v>
      </c>
      <c r="AC24" s="8">
        <f t="shared" si="12"/>
        <v>0.77</v>
      </c>
      <c r="AD24" s="4" t="str">
        <f t="shared" si="13"/>
        <v>NS</v>
      </c>
      <c r="AE24" s="10" t="s">
        <v>67</v>
      </c>
      <c r="AG24" s="8">
        <f t="shared" si="14"/>
        <v>0.57999999999999996</v>
      </c>
      <c r="AH24" s="8">
        <f t="shared" si="15"/>
        <v>0.77</v>
      </c>
      <c r="AI24" s="4" t="str">
        <f t="shared" si="16"/>
        <v>NS</v>
      </c>
      <c r="AJ24" s="10" t="s">
        <v>67</v>
      </c>
      <c r="AN24" s="8"/>
    </row>
    <row r="25" spans="1:40" ht="15.75">
      <c r="A25" s="3" t="s">
        <v>25</v>
      </c>
      <c r="B25" s="1">
        <v>10.969999999999999</v>
      </c>
      <c r="D25" s="1">
        <v>11.506666666666668</v>
      </c>
      <c r="E25" s="1">
        <v>10.656666666666666</v>
      </c>
      <c r="F25" s="7"/>
      <c r="G25" s="8">
        <f t="shared" si="7"/>
        <v>-0.53666666666666885</v>
      </c>
      <c r="H25" s="8">
        <f t="shared" si="8"/>
        <v>0.31333333333333258</v>
      </c>
      <c r="I25" s="8">
        <f t="shared" si="9"/>
        <v>-0.53666666666666885</v>
      </c>
      <c r="J25" s="8"/>
      <c r="K25" s="8">
        <f t="shared" si="10"/>
        <v>-4.6639629200463686</v>
      </c>
      <c r="L25" s="8">
        <f t="shared" si="0"/>
        <v>2.9402564904597988</v>
      </c>
      <c r="M25" s="8">
        <f t="shared" si="1"/>
        <v>-4.6639629200463686</v>
      </c>
      <c r="N25" s="8">
        <v>0.57999999999999996</v>
      </c>
      <c r="O25" s="8">
        <v>0.77</v>
      </c>
      <c r="P25" s="4" t="str">
        <f t="shared" si="2"/>
        <v>NS</v>
      </c>
      <c r="Q25" s="8" t="s">
        <v>67</v>
      </c>
      <c r="R25" s="8"/>
      <c r="S25" s="8">
        <v>10.8</v>
      </c>
      <c r="T25" s="8">
        <v>10.7</v>
      </c>
      <c r="U25" s="9"/>
      <c r="V25" s="8">
        <f t="shared" si="3"/>
        <v>0.16999999999999815</v>
      </c>
      <c r="W25" s="8">
        <f t="shared" si="4"/>
        <v>0.26999999999999957</v>
      </c>
      <c r="Y25" s="8">
        <f t="shared" si="5"/>
        <v>1.5740740740740569</v>
      </c>
      <c r="Z25" s="8">
        <f t="shared" si="6"/>
        <v>2.5233644859813045</v>
      </c>
      <c r="AB25" s="8">
        <f t="shared" si="11"/>
        <v>0.57999999999999996</v>
      </c>
      <c r="AC25" s="8">
        <f t="shared" si="12"/>
        <v>0.77</v>
      </c>
      <c r="AD25" s="4" t="str">
        <f t="shared" si="13"/>
        <v>NS</v>
      </c>
      <c r="AE25" s="10" t="s">
        <v>67</v>
      </c>
      <c r="AG25" s="8">
        <f t="shared" si="14"/>
        <v>0.57999999999999996</v>
      </c>
      <c r="AH25" s="8">
        <f t="shared" si="15"/>
        <v>0.77</v>
      </c>
      <c r="AI25" s="4" t="str">
        <f t="shared" si="16"/>
        <v>NS</v>
      </c>
      <c r="AJ25" s="10" t="s">
        <v>67</v>
      </c>
      <c r="AN25" s="8"/>
    </row>
    <row r="26" spans="1:40" ht="15.75">
      <c r="A26" s="3" t="s">
        <v>26</v>
      </c>
      <c r="B26" s="1">
        <v>9.9889709675000002</v>
      </c>
      <c r="D26" s="1">
        <v>11.506666666666668</v>
      </c>
      <c r="E26" s="1">
        <v>9.3604873175000005</v>
      </c>
      <c r="F26" s="7"/>
      <c r="G26" s="8">
        <f t="shared" si="7"/>
        <v>-1.5176956991666675</v>
      </c>
      <c r="H26" s="8">
        <f t="shared" si="8"/>
        <v>0.62848364999999973</v>
      </c>
      <c r="I26" s="8">
        <f t="shared" si="9"/>
        <v>-1.5176956991666675</v>
      </c>
      <c r="J26" s="8"/>
      <c r="K26" s="8">
        <f t="shared" si="10"/>
        <v>-13.189707698435695</v>
      </c>
      <c r="L26" s="8">
        <f t="shared" si="0"/>
        <v>6.7142193422452614</v>
      </c>
      <c r="M26" s="8">
        <f t="shared" si="1"/>
        <v>-13.189707698435695</v>
      </c>
      <c r="N26" s="8">
        <v>0.57999999999999996</v>
      </c>
      <c r="O26" s="8">
        <v>0.77</v>
      </c>
      <c r="P26" s="4" t="str">
        <f t="shared" si="2"/>
        <v>NS</v>
      </c>
      <c r="Q26" s="8" t="s">
        <v>66</v>
      </c>
      <c r="R26" s="8"/>
      <c r="S26" s="8">
        <v>10.8</v>
      </c>
      <c r="T26" s="8">
        <v>10.7</v>
      </c>
      <c r="U26" s="9"/>
      <c r="V26" s="8">
        <f t="shared" si="3"/>
        <v>-0.81102903250000047</v>
      </c>
      <c r="W26" s="8">
        <f t="shared" si="4"/>
        <v>-0.71102903249999905</v>
      </c>
      <c r="Y26" s="8">
        <f t="shared" si="5"/>
        <v>-7.5095280787037071</v>
      </c>
      <c r="Z26" s="8">
        <f t="shared" si="6"/>
        <v>-6.6451311448598043</v>
      </c>
      <c r="AB26" s="8">
        <f t="shared" si="11"/>
        <v>0.57999999999999996</v>
      </c>
      <c r="AC26" s="8">
        <f t="shared" si="12"/>
        <v>0.77</v>
      </c>
      <c r="AD26" s="4" t="str">
        <f t="shared" si="13"/>
        <v>NS</v>
      </c>
      <c r="AE26" s="10" t="s">
        <v>67</v>
      </c>
      <c r="AG26" s="8">
        <f t="shared" si="14"/>
        <v>0.57999999999999996</v>
      </c>
      <c r="AH26" s="8">
        <f t="shared" si="15"/>
        <v>0.77</v>
      </c>
      <c r="AI26" s="4" t="str">
        <f t="shared" si="16"/>
        <v>NS</v>
      </c>
      <c r="AJ26" s="10" t="s">
        <v>67</v>
      </c>
      <c r="AN26" s="8"/>
    </row>
    <row r="27" spans="1:40" ht="15.75">
      <c r="A27" s="3" t="s">
        <v>27</v>
      </c>
      <c r="B27" s="1">
        <v>10.253756528611111</v>
      </c>
      <c r="D27" s="1">
        <v>11.533333333333333</v>
      </c>
      <c r="E27" s="1">
        <v>10.92</v>
      </c>
      <c r="F27" s="7"/>
      <c r="G27" s="8">
        <f t="shared" si="7"/>
        <v>-1.2795768047222218</v>
      </c>
      <c r="H27" s="8">
        <f t="shared" si="8"/>
        <v>-0.66624347138888851</v>
      </c>
      <c r="I27" s="8">
        <f t="shared" si="9"/>
        <v>-1.2795768047222218</v>
      </c>
      <c r="J27" s="8"/>
      <c r="K27" s="8">
        <f t="shared" si="10"/>
        <v>-11.094596572736029</v>
      </c>
      <c r="L27" s="8">
        <f t="shared" si="0"/>
        <v>-6.1011306903744371</v>
      </c>
      <c r="M27" s="8">
        <f t="shared" si="1"/>
        <v>-11.094596572736029</v>
      </c>
      <c r="N27" s="8">
        <v>0.57999999999999996</v>
      </c>
      <c r="O27" s="8">
        <v>0.77</v>
      </c>
      <c r="P27" s="4" t="str">
        <f t="shared" si="2"/>
        <v>NS</v>
      </c>
      <c r="Q27" s="8" t="s">
        <v>66</v>
      </c>
      <c r="R27" s="8"/>
      <c r="S27" s="8">
        <v>10.8</v>
      </c>
      <c r="T27" s="8">
        <v>10.7</v>
      </c>
      <c r="U27" s="9"/>
      <c r="V27" s="8">
        <f t="shared" si="3"/>
        <v>-0.54624347138888929</v>
      </c>
      <c r="W27" s="8">
        <f t="shared" si="4"/>
        <v>-0.44624347138888787</v>
      </c>
      <c r="Y27" s="8">
        <f t="shared" si="5"/>
        <v>-5.0578099202674931</v>
      </c>
      <c r="Z27" s="8">
        <f t="shared" si="6"/>
        <v>-4.1704997326064284</v>
      </c>
      <c r="AB27" s="8">
        <f t="shared" si="11"/>
        <v>0.57999999999999996</v>
      </c>
      <c r="AC27" s="8">
        <f t="shared" si="12"/>
        <v>0.77</v>
      </c>
      <c r="AD27" s="4" t="str">
        <f t="shared" si="13"/>
        <v>NS</v>
      </c>
      <c r="AE27" s="10" t="s">
        <v>67</v>
      </c>
      <c r="AG27" s="8">
        <f t="shared" si="14"/>
        <v>0.57999999999999996</v>
      </c>
      <c r="AH27" s="8">
        <f t="shared" si="15"/>
        <v>0.77</v>
      </c>
      <c r="AI27" s="4" t="str">
        <f t="shared" si="16"/>
        <v>NS</v>
      </c>
      <c r="AJ27" s="10" t="s">
        <v>67</v>
      </c>
      <c r="AN27" s="8"/>
    </row>
    <row r="28" spans="1:40" ht="15.75">
      <c r="A28" s="3" t="s">
        <v>28</v>
      </c>
      <c r="B28" s="1">
        <v>12.266666666666666</v>
      </c>
      <c r="D28" s="1">
        <v>11.533333333333333</v>
      </c>
      <c r="E28" s="1">
        <v>13.873333333333333</v>
      </c>
      <c r="F28" s="7"/>
      <c r="G28" s="8">
        <f t="shared" si="7"/>
        <v>0.7333333333333325</v>
      </c>
      <c r="H28" s="8">
        <f t="shared" si="8"/>
        <v>-1.6066666666666674</v>
      </c>
      <c r="I28" s="8">
        <f t="shared" si="9"/>
        <v>-1.6066666666666674</v>
      </c>
      <c r="J28" s="8"/>
      <c r="K28" s="8">
        <f t="shared" si="10"/>
        <v>6.3583815028901665</v>
      </c>
      <c r="L28" s="8">
        <f t="shared" si="0"/>
        <v>-11.580970687169636</v>
      </c>
      <c r="M28" s="8">
        <f t="shared" si="1"/>
        <v>-11.580970687169636</v>
      </c>
      <c r="N28" s="8">
        <v>0.57999999999999996</v>
      </c>
      <c r="O28" s="8">
        <v>0.77</v>
      </c>
      <c r="P28" s="4" t="str">
        <f t="shared" si="2"/>
        <v>NS</v>
      </c>
      <c r="Q28" s="8" t="s">
        <v>66</v>
      </c>
      <c r="R28" s="8"/>
      <c r="S28" s="8">
        <v>10.8</v>
      </c>
      <c r="T28" s="8">
        <v>10.7</v>
      </c>
      <c r="U28" s="9"/>
      <c r="V28" s="8">
        <f t="shared" si="3"/>
        <v>1.466666666666665</v>
      </c>
      <c r="W28" s="8">
        <f t="shared" si="4"/>
        <v>1.5666666666666664</v>
      </c>
      <c r="Y28" s="8">
        <f t="shared" si="5"/>
        <v>13.580246913580229</v>
      </c>
      <c r="Z28" s="8">
        <f t="shared" si="6"/>
        <v>14.641744548286603</v>
      </c>
      <c r="AB28" s="8">
        <f t="shared" si="11"/>
        <v>0.57999999999999996</v>
      </c>
      <c r="AC28" s="8">
        <f t="shared" si="12"/>
        <v>0.77</v>
      </c>
      <c r="AD28" s="4" t="str">
        <f t="shared" si="13"/>
        <v>**</v>
      </c>
      <c r="AE28" s="10" t="s">
        <v>66</v>
      </c>
      <c r="AG28" s="8">
        <f t="shared" si="14"/>
        <v>0.57999999999999996</v>
      </c>
      <c r="AH28" s="8">
        <f t="shared" si="15"/>
        <v>0.77</v>
      </c>
      <c r="AI28" s="4" t="str">
        <f t="shared" si="16"/>
        <v>**</v>
      </c>
      <c r="AJ28" s="10" t="s">
        <v>66</v>
      </c>
      <c r="AN28" s="8"/>
    </row>
    <row r="29" spans="1:40" ht="15.75">
      <c r="A29" s="3" t="s">
        <v>29</v>
      </c>
      <c r="B29" s="1">
        <v>10.178113500833334</v>
      </c>
      <c r="D29" s="1">
        <v>11.533333333333333</v>
      </c>
      <c r="E29" s="1">
        <v>12.93</v>
      </c>
      <c r="F29" s="7"/>
      <c r="G29" s="8">
        <f t="shared" si="7"/>
        <v>-1.3552198324999996</v>
      </c>
      <c r="H29" s="8">
        <f t="shared" si="8"/>
        <v>-2.7518864991666661</v>
      </c>
      <c r="I29" s="8">
        <f t="shared" si="9"/>
        <v>-2.7518864991666661</v>
      </c>
      <c r="J29" s="8"/>
      <c r="K29" s="8">
        <f t="shared" si="10"/>
        <v>-11.750460975433523</v>
      </c>
      <c r="L29" s="8">
        <f t="shared" si="0"/>
        <v>-21.282958230213968</v>
      </c>
      <c r="M29" s="8">
        <f t="shared" si="1"/>
        <v>-21.282958230213968</v>
      </c>
      <c r="N29" s="8">
        <v>0.57999999999999996</v>
      </c>
      <c r="O29" s="8">
        <v>0.77</v>
      </c>
      <c r="P29" s="4" t="str">
        <f t="shared" si="2"/>
        <v>NS</v>
      </c>
      <c r="Q29" s="8" t="s">
        <v>66</v>
      </c>
      <c r="R29" s="8"/>
      <c r="S29" s="8">
        <v>10.8</v>
      </c>
      <c r="T29" s="8">
        <v>10.7</v>
      </c>
      <c r="U29" s="9"/>
      <c r="V29" s="8">
        <f t="shared" si="3"/>
        <v>-0.62188649916666705</v>
      </c>
      <c r="W29" s="8">
        <f t="shared" si="4"/>
        <v>-0.52188649916666563</v>
      </c>
      <c r="Y29" s="8">
        <f t="shared" si="5"/>
        <v>-5.7582083256172876</v>
      </c>
      <c r="Z29" s="8">
        <f t="shared" si="6"/>
        <v>-4.8774439174454738</v>
      </c>
      <c r="AB29" s="8">
        <f t="shared" si="11"/>
        <v>0.57999999999999996</v>
      </c>
      <c r="AC29" s="8">
        <f t="shared" si="12"/>
        <v>0.77</v>
      </c>
      <c r="AD29" s="4" t="str">
        <f t="shared" si="13"/>
        <v>NS</v>
      </c>
      <c r="AE29" s="10" t="s">
        <v>68</v>
      </c>
      <c r="AG29" s="8">
        <f t="shared" si="14"/>
        <v>0.57999999999999996</v>
      </c>
      <c r="AH29" s="8">
        <f t="shared" si="15"/>
        <v>0.77</v>
      </c>
      <c r="AI29" s="4" t="str">
        <f t="shared" si="16"/>
        <v>NS</v>
      </c>
      <c r="AJ29" s="10" t="s">
        <v>67</v>
      </c>
      <c r="AN29" s="8"/>
    </row>
    <row r="30" spans="1:40" ht="15.75">
      <c r="A30" s="3" t="s">
        <v>30</v>
      </c>
      <c r="B30" s="1">
        <v>10.006666666666666</v>
      </c>
      <c r="D30" s="1">
        <v>11.533333333333333</v>
      </c>
      <c r="E30" s="1">
        <v>11.813333333333333</v>
      </c>
      <c r="F30" s="7"/>
      <c r="G30" s="8">
        <f t="shared" si="7"/>
        <v>-1.5266666666666673</v>
      </c>
      <c r="H30" s="8">
        <f t="shared" si="8"/>
        <v>-1.8066666666666666</v>
      </c>
      <c r="I30" s="8">
        <f t="shared" si="9"/>
        <v>-1.8066666666666666</v>
      </c>
      <c r="J30" s="8"/>
      <c r="K30" s="8">
        <f t="shared" si="10"/>
        <v>-13.236994219653184</v>
      </c>
      <c r="L30" s="8">
        <f t="shared" si="0"/>
        <v>-15.293453724604966</v>
      </c>
      <c r="M30" s="8">
        <f t="shared" si="1"/>
        <v>-15.293453724604966</v>
      </c>
      <c r="N30" s="8">
        <v>0.57999999999999996</v>
      </c>
      <c r="O30" s="8">
        <v>0.77</v>
      </c>
      <c r="P30" s="4" t="str">
        <f t="shared" si="2"/>
        <v>NS</v>
      </c>
      <c r="Q30" s="8" t="s">
        <v>66</v>
      </c>
      <c r="R30" s="8"/>
      <c r="S30" s="8">
        <v>10.8</v>
      </c>
      <c r="T30" s="8">
        <v>10.7</v>
      </c>
      <c r="U30" s="9"/>
      <c r="V30" s="8">
        <f t="shared" si="3"/>
        <v>-0.79333333333333478</v>
      </c>
      <c r="W30" s="8">
        <f t="shared" si="4"/>
        <v>-0.69333333333333336</v>
      </c>
      <c r="Y30" s="8">
        <f t="shared" si="5"/>
        <v>-7.3456790123456921</v>
      </c>
      <c r="Z30" s="8">
        <f t="shared" si="6"/>
        <v>-6.4797507788162001</v>
      </c>
      <c r="AB30" s="8">
        <f t="shared" si="11"/>
        <v>0.57999999999999996</v>
      </c>
      <c r="AC30" s="8">
        <f t="shared" si="12"/>
        <v>0.77</v>
      </c>
      <c r="AD30" s="4" t="str">
        <f t="shared" si="13"/>
        <v>NS</v>
      </c>
      <c r="AE30" s="10" t="s">
        <v>66</v>
      </c>
      <c r="AG30" s="8">
        <f t="shared" si="14"/>
        <v>0.57999999999999996</v>
      </c>
      <c r="AH30" s="8">
        <f t="shared" si="15"/>
        <v>0.77</v>
      </c>
      <c r="AI30" s="4" t="str">
        <f t="shared" si="16"/>
        <v>NS</v>
      </c>
      <c r="AJ30" s="10" t="s">
        <v>68</v>
      </c>
      <c r="AN30" s="8"/>
    </row>
    <row r="31" spans="1:40" ht="15.75">
      <c r="A31" s="3" t="s">
        <v>31</v>
      </c>
      <c r="B31" s="1">
        <v>10.53</v>
      </c>
      <c r="D31" s="1">
        <v>11.533333333333333</v>
      </c>
      <c r="E31" s="1">
        <v>10.656666666666666</v>
      </c>
      <c r="F31" s="7"/>
      <c r="G31" s="8">
        <f t="shared" si="7"/>
        <v>-1.0033333333333339</v>
      </c>
      <c r="H31" s="8">
        <f t="shared" si="8"/>
        <v>-0.12666666666666693</v>
      </c>
      <c r="I31" s="8">
        <f t="shared" si="9"/>
        <v>-1.0033333333333339</v>
      </c>
      <c r="J31" s="8"/>
      <c r="K31" s="8">
        <f t="shared" si="10"/>
        <v>-8.6994219653179226</v>
      </c>
      <c r="L31" s="8">
        <f t="shared" si="0"/>
        <v>-1.1886143259305624</v>
      </c>
      <c r="M31" s="8">
        <f t="shared" si="1"/>
        <v>-8.6994219653179226</v>
      </c>
      <c r="N31" s="8">
        <v>0.57999999999999996</v>
      </c>
      <c r="O31" s="8">
        <v>0.77</v>
      </c>
      <c r="P31" s="4" t="str">
        <f t="shared" si="2"/>
        <v>NS</v>
      </c>
      <c r="Q31" s="8" t="s">
        <v>66</v>
      </c>
      <c r="R31" s="8"/>
      <c r="S31" s="8">
        <v>10.8</v>
      </c>
      <c r="T31" s="8">
        <v>10.7</v>
      </c>
      <c r="U31" s="9"/>
      <c r="V31" s="8">
        <f t="shared" si="3"/>
        <v>-0.27000000000000135</v>
      </c>
      <c r="W31" s="8">
        <f t="shared" si="4"/>
        <v>-0.16999999999999993</v>
      </c>
      <c r="Y31" s="8">
        <f t="shared" si="5"/>
        <v>-2.5000000000000124</v>
      </c>
      <c r="Z31" s="8">
        <f t="shared" si="6"/>
        <v>-1.5887850467289713</v>
      </c>
      <c r="AB31" s="8">
        <f t="shared" si="11"/>
        <v>0.57999999999999996</v>
      </c>
      <c r="AC31" s="8">
        <f t="shared" si="12"/>
        <v>0.77</v>
      </c>
      <c r="AD31" s="4" t="str">
        <f t="shared" si="13"/>
        <v>NS</v>
      </c>
      <c r="AE31" s="10" t="s">
        <v>67</v>
      </c>
      <c r="AG31" s="8">
        <f t="shared" si="14"/>
        <v>0.57999999999999996</v>
      </c>
      <c r="AH31" s="8">
        <f t="shared" si="15"/>
        <v>0.77</v>
      </c>
      <c r="AI31" s="4" t="str">
        <f t="shared" si="16"/>
        <v>NS</v>
      </c>
      <c r="AJ31" s="10" t="s">
        <v>67</v>
      </c>
      <c r="AN31" s="8"/>
    </row>
    <row r="32" spans="1:40" ht="15.75">
      <c r="A32" s="3" t="s">
        <v>32</v>
      </c>
      <c r="B32" s="1">
        <v>10.573333333333332</v>
      </c>
      <c r="D32" s="1">
        <v>11.533333333333333</v>
      </c>
      <c r="E32" s="1">
        <v>9.3604873175000005</v>
      </c>
      <c r="F32" s="7"/>
      <c r="G32" s="8">
        <f t="shared" si="7"/>
        <v>-0.96000000000000085</v>
      </c>
      <c r="H32" s="8">
        <f t="shared" si="8"/>
        <v>1.2128460158333318</v>
      </c>
      <c r="I32" s="8">
        <f t="shared" si="9"/>
        <v>-0.96000000000000085</v>
      </c>
      <c r="J32" s="8"/>
      <c r="K32" s="8">
        <f t="shared" si="10"/>
        <v>-8.3236994219653244</v>
      </c>
      <c r="L32" s="8">
        <f t="shared" si="0"/>
        <v>12.957081984031349</v>
      </c>
      <c r="M32" s="8">
        <f t="shared" si="1"/>
        <v>-8.3236994219653244</v>
      </c>
      <c r="N32" s="8">
        <v>0.57999999999999996</v>
      </c>
      <c r="O32" s="8">
        <v>0.77</v>
      </c>
      <c r="P32" s="4" t="str">
        <f t="shared" si="2"/>
        <v>NS</v>
      </c>
      <c r="Q32" s="8" t="s">
        <v>66</v>
      </c>
      <c r="R32" s="8"/>
      <c r="S32" s="8">
        <v>10.8</v>
      </c>
      <c r="T32" s="8">
        <v>10.7</v>
      </c>
      <c r="U32" s="9"/>
      <c r="V32" s="8">
        <f t="shared" si="3"/>
        <v>-0.22666666666666835</v>
      </c>
      <c r="W32" s="8">
        <f t="shared" si="4"/>
        <v>-0.12666666666666693</v>
      </c>
      <c r="Y32" s="8">
        <f t="shared" si="5"/>
        <v>-2.0987654320987805</v>
      </c>
      <c r="Z32" s="8">
        <f t="shared" si="6"/>
        <v>-1.1838006230529619</v>
      </c>
      <c r="AB32" s="8">
        <f t="shared" si="11"/>
        <v>0.57999999999999996</v>
      </c>
      <c r="AC32" s="8">
        <f t="shared" si="12"/>
        <v>0.77</v>
      </c>
      <c r="AD32" s="4" t="str">
        <f t="shared" si="13"/>
        <v>NS</v>
      </c>
      <c r="AE32" s="10" t="s">
        <v>67</v>
      </c>
      <c r="AG32" s="8">
        <f t="shared" si="14"/>
        <v>0.57999999999999996</v>
      </c>
      <c r="AH32" s="8">
        <f t="shared" si="15"/>
        <v>0.77</v>
      </c>
      <c r="AI32" s="4" t="str">
        <f t="shared" si="16"/>
        <v>NS</v>
      </c>
      <c r="AJ32" s="10" t="s">
        <v>67</v>
      </c>
      <c r="AN32" s="8"/>
    </row>
    <row r="33" spans="1:40" ht="15.75">
      <c r="A33" s="3" t="s">
        <v>33</v>
      </c>
      <c r="B33" s="1">
        <v>10.5</v>
      </c>
      <c r="D33" s="1">
        <v>10.92</v>
      </c>
      <c r="E33" s="1">
        <v>13.873333333333333</v>
      </c>
      <c r="F33" s="7"/>
      <c r="G33" s="8">
        <f t="shared" si="7"/>
        <v>-0.41999999999999993</v>
      </c>
      <c r="H33" s="8">
        <f t="shared" si="8"/>
        <v>-3.3733333333333331</v>
      </c>
      <c r="I33" s="8">
        <f t="shared" si="9"/>
        <v>-3.3733333333333331</v>
      </c>
      <c r="J33" s="8"/>
      <c r="K33" s="8">
        <f t="shared" si="10"/>
        <v>-3.8461538461538458</v>
      </c>
      <c r="L33" s="8">
        <f t="shared" si="0"/>
        <v>-24.315233061028348</v>
      </c>
      <c r="M33" s="8">
        <f t="shared" si="1"/>
        <v>-24.315233061028348</v>
      </c>
      <c r="N33" s="8">
        <v>0.57999999999999996</v>
      </c>
      <c r="O33" s="8">
        <v>0.77</v>
      </c>
      <c r="P33" s="4" t="str">
        <f t="shared" si="2"/>
        <v>NS</v>
      </c>
      <c r="Q33" s="8" t="s">
        <v>66</v>
      </c>
      <c r="R33" s="8"/>
      <c r="S33" s="8">
        <v>10.8</v>
      </c>
      <c r="T33" s="8">
        <v>10.7</v>
      </c>
      <c r="U33" s="9"/>
      <c r="V33" s="8">
        <f t="shared" si="3"/>
        <v>-0.30000000000000071</v>
      </c>
      <c r="W33" s="8">
        <f t="shared" si="4"/>
        <v>-0.19999999999999929</v>
      </c>
      <c r="Y33" s="8">
        <f t="shared" si="5"/>
        <v>-2.7777777777777843</v>
      </c>
      <c r="Z33" s="8">
        <f t="shared" si="6"/>
        <v>-1.8691588785046664</v>
      </c>
      <c r="AB33" s="8">
        <f t="shared" si="11"/>
        <v>0.57999999999999996</v>
      </c>
      <c r="AC33" s="8">
        <f t="shared" si="12"/>
        <v>0.77</v>
      </c>
      <c r="AD33" s="4" t="str">
        <f t="shared" si="13"/>
        <v>NS</v>
      </c>
      <c r="AE33" s="10" t="s">
        <v>67</v>
      </c>
      <c r="AG33" s="8">
        <f t="shared" si="14"/>
        <v>0.57999999999999996</v>
      </c>
      <c r="AH33" s="8">
        <f t="shared" si="15"/>
        <v>0.77</v>
      </c>
      <c r="AI33" s="4" t="str">
        <f t="shared" si="16"/>
        <v>NS</v>
      </c>
      <c r="AJ33" s="10" t="s">
        <v>67</v>
      </c>
      <c r="AN33" s="8"/>
    </row>
    <row r="34" spans="1:40" ht="15.75">
      <c r="A34" s="3" t="s">
        <v>34</v>
      </c>
      <c r="B34" s="1">
        <v>11.246666666666664</v>
      </c>
      <c r="D34" s="1">
        <v>10.92</v>
      </c>
      <c r="E34" s="1">
        <v>12.93</v>
      </c>
      <c r="F34" s="7"/>
      <c r="G34" s="8">
        <f t="shared" si="7"/>
        <v>0.32666666666666444</v>
      </c>
      <c r="H34" s="8">
        <f t="shared" si="8"/>
        <v>-1.6833333333333353</v>
      </c>
      <c r="I34" s="8">
        <f t="shared" si="9"/>
        <v>-1.6833333333333353</v>
      </c>
      <c r="J34" s="8"/>
      <c r="K34" s="8">
        <f t="shared" si="10"/>
        <v>2.9914529914529711</v>
      </c>
      <c r="L34" s="8">
        <f t="shared" si="0"/>
        <v>-13.018819283320459</v>
      </c>
      <c r="M34" s="8">
        <f t="shared" si="1"/>
        <v>-13.018819283320459</v>
      </c>
      <c r="N34" s="8">
        <v>0.57999999999999996</v>
      </c>
      <c r="O34" s="8">
        <v>0.77</v>
      </c>
      <c r="P34" s="4" t="str">
        <f t="shared" si="2"/>
        <v>NS</v>
      </c>
      <c r="Q34" s="8" t="s">
        <v>66</v>
      </c>
      <c r="R34" s="8"/>
      <c r="S34" s="8">
        <v>10.8</v>
      </c>
      <c r="T34" s="8">
        <v>10.7</v>
      </c>
      <c r="U34" s="9"/>
      <c r="V34" s="8">
        <f t="shared" si="3"/>
        <v>0.44666666666666366</v>
      </c>
      <c r="W34" s="8">
        <f t="shared" si="4"/>
        <v>0.54666666666666508</v>
      </c>
      <c r="Y34" s="8">
        <f t="shared" si="5"/>
        <v>4.1358024691357738</v>
      </c>
      <c r="Z34" s="8">
        <f t="shared" si="6"/>
        <v>5.1090342679127581</v>
      </c>
      <c r="AB34" s="8">
        <f t="shared" si="11"/>
        <v>0.57999999999999996</v>
      </c>
      <c r="AC34" s="8">
        <f t="shared" si="12"/>
        <v>0.77</v>
      </c>
      <c r="AD34" s="4" t="str">
        <f t="shared" si="13"/>
        <v>NS</v>
      </c>
      <c r="AE34" s="10" t="s">
        <v>67</v>
      </c>
      <c r="AG34" s="8">
        <f t="shared" si="14"/>
        <v>0.57999999999999996</v>
      </c>
      <c r="AH34" s="8">
        <f t="shared" si="15"/>
        <v>0.77</v>
      </c>
      <c r="AI34" s="4" t="str">
        <f t="shared" si="16"/>
        <v>NS</v>
      </c>
      <c r="AJ34" s="10" t="s">
        <v>67</v>
      </c>
      <c r="AN34" s="8"/>
    </row>
    <row r="35" spans="1:40" ht="15.75">
      <c r="A35" s="3" t="s">
        <v>35</v>
      </c>
      <c r="B35" s="1">
        <v>12.149999999999999</v>
      </c>
      <c r="D35" s="1">
        <v>10.92</v>
      </c>
      <c r="E35" s="1">
        <v>11.813333333333333</v>
      </c>
      <c r="F35" s="7"/>
      <c r="G35" s="8">
        <f t="shared" si="7"/>
        <v>1.2299999999999986</v>
      </c>
      <c r="H35" s="8">
        <f t="shared" si="8"/>
        <v>0.336666666666666</v>
      </c>
      <c r="I35" s="8">
        <f t="shared" si="9"/>
        <v>0.336666666666666</v>
      </c>
      <c r="J35" s="8"/>
      <c r="K35" s="8">
        <f t="shared" si="10"/>
        <v>11.263736263736252</v>
      </c>
      <c r="L35" s="8">
        <f t="shared" si="0"/>
        <v>2.8498871331828388</v>
      </c>
      <c r="M35" s="8">
        <f t="shared" si="1"/>
        <v>2.8498871331828388</v>
      </c>
      <c r="N35" s="8">
        <v>0.57999999999999996</v>
      </c>
      <c r="O35" s="8">
        <v>0.77</v>
      </c>
      <c r="P35" s="4" t="str">
        <f t="shared" si="2"/>
        <v>NS</v>
      </c>
      <c r="Q35" s="8" t="s">
        <v>67</v>
      </c>
      <c r="R35" s="8"/>
      <c r="S35" s="8">
        <v>10.8</v>
      </c>
      <c r="T35" s="8">
        <v>10.7</v>
      </c>
      <c r="U35" s="9"/>
      <c r="V35" s="8">
        <f t="shared" si="3"/>
        <v>1.3499999999999979</v>
      </c>
      <c r="W35" s="8">
        <f t="shared" si="4"/>
        <v>1.4499999999999993</v>
      </c>
      <c r="Y35" s="8">
        <f t="shared" si="5"/>
        <v>12.499999999999979</v>
      </c>
      <c r="Z35" s="8">
        <f t="shared" si="6"/>
        <v>13.551401869158871</v>
      </c>
      <c r="AB35" s="8">
        <f t="shared" si="11"/>
        <v>0.57999999999999996</v>
      </c>
      <c r="AC35" s="8">
        <f t="shared" si="12"/>
        <v>0.77</v>
      </c>
      <c r="AD35" s="4" t="str">
        <f t="shared" si="13"/>
        <v>**</v>
      </c>
      <c r="AE35" s="10" t="s">
        <v>66</v>
      </c>
      <c r="AG35" s="8">
        <f t="shared" si="14"/>
        <v>0.57999999999999996</v>
      </c>
      <c r="AH35" s="8">
        <f t="shared" si="15"/>
        <v>0.77</v>
      </c>
      <c r="AI35" s="4" t="str">
        <f t="shared" si="16"/>
        <v>**</v>
      </c>
      <c r="AJ35" s="10" t="s">
        <v>66</v>
      </c>
      <c r="AN35" s="8"/>
    </row>
    <row r="36" spans="1:40" ht="15.75">
      <c r="A36" s="3" t="s">
        <v>36</v>
      </c>
      <c r="B36" s="1">
        <v>10.186666666666667</v>
      </c>
      <c r="D36" s="1">
        <v>10.92</v>
      </c>
      <c r="E36" s="1">
        <v>10.656666666666666</v>
      </c>
      <c r="F36" s="7"/>
      <c r="G36" s="8">
        <f t="shared" si="7"/>
        <v>-0.7333333333333325</v>
      </c>
      <c r="H36" s="8">
        <f t="shared" si="8"/>
        <v>-0.46999999999999886</v>
      </c>
      <c r="I36" s="8">
        <f t="shared" si="9"/>
        <v>-0.7333333333333325</v>
      </c>
      <c r="J36" s="8"/>
      <c r="K36" s="8">
        <f t="shared" si="10"/>
        <v>-6.7155067155067085</v>
      </c>
      <c r="L36" s="8">
        <f t="shared" si="0"/>
        <v>-4.4103847356896981</v>
      </c>
      <c r="M36" s="8">
        <f t="shared" si="1"/>
        <v>-6.7155067155067085</v>
      </c>
      <c r="N36" s="8">
        <v>0.57999999999999996</v>
      </c>
      <c r="O36" s="8">
        <v>0.77</v>
      </c>
      <c r="P36" s="4" t="str">
        <f t="shared" si="2"/>
        <v>NS</v>
      </c>
      <c r="Q36" s="8" t="s">
        <v>68</v>
      </c>
      <c r="R36" s="8"/>
      <c r="S36" s="8">
        <v>10.8</v>
      </c>
      <c r="T36" s="8">
        <v>10.7</v>
      </c>
      <c r="U36" s="9"/>
      <c r="V36" s="8">
        <f t="shared" si="3"/>
        <v>-0.61333333333333329</v>
      </c>
      <c r="W36" s="8">
        <f t="shared" si="4"/>
        <v>-0.51333333333333186</v>
      </c>
      <c r="Y36" s="8">
        <f t="shared" si="5"/>
        <v>-5.6790123456790118</v>
      </c>
      <c r="Z36" s="8">
        <f t="shared" si="6"/>
        <v>-4.7975077881619805</v>
      </c>
      <c r="AB36" s="8">
        <f t="shared" si="11"/>
        <v>0.57999999999999996</v>
      </c>
      <c r="AC36" s="8">
        <f t="shared" si="12"/>
        <v>0.77</v>
      </c>
      <c r="AD36" s="4" t="str">
        <f t="shared" si="13"/>
        <v>NS</v>
      </c>
      <c r="AE36" s="10" t="s">
        <v>68</v>
      </c>
      <c r="AG36" s="8">
        <f t="shared" si="14"/>
        <v>0.57999999999999996</v>
      </c>
      <c r="AH36" s="8">
        <f t="shared" si="15"/>
        <v>0.77</v>
      </c>
      <c r="AI36" s="4" t="str">
        <f t="shared" si="16"/>
        <v>NS</v>
      </c>
      <c r="AJ36" s="10" t="s">
        <v>67</v>
      </c>
      <c r="AN36" s="8"/>
    </row>
    <row r="37" spans="1:40" ht="15.75">
      <c r="A37" s="3" t="s">
        <v>37</v>
      </c>
      <c r="B37" s="1">
        <v>9.8956902841666672</v>
      </c>
      <c r="D37" s="1">
        <v>10.92</v>
      </c>
      <c r="E37" s="1">
        <v>9.3604873175000005</v>
      </c>
      <c r="F37" s="7"/>
      <c r="G37" s="8">
        <f t="shared" si="7"/>
        <v>-1.0243097158333327</v>
      </c>
      <c r="H37" s="8">
        <f t="shared" si="8"/>
        <v>0.53520296666666667</v>
      </c>
      <c r="I37" s="8">
        <f t="shared" si="9"/>
        <v>-1.0243097158333327</v>
      </c>
      <c r="J37" s="8"/>
      <c r="K37" s="8">
        <f t="shared" si="10"/>
        <v>-9.3801256028693469</v>
      </c>
      <c r="L37" s="8">
        <f t="shared" si="0"/>
        <v>5.7176827286125604</v>
      </c>
      <c r="M37" s="8">
        <f t="shared" si="1"/>
        <v>-9.3801256028693469</v>
      </c>
      <c r="N37" s="8">
        <v>0.57999999999999996</v>
      </c>
      <c r="O37" s="8">
        <v>0.77</v>
      </c>
      <c r="P37" s="4" t="str">
        <f t="shared" si="2"/>
        <v>NS</v>
      </c>
      <c r="Q37" s="8" t="s">
        <v>66</v>
      </c>
      <c r="R37" s="8"/>
      <c r="S37" s="8">
        <v>10.8</v>
      </c>
      <c r="T37" s="8">
        <v>10.7</v>
      </c>
      <c r="U37" s="9"/>
      <c r="V37" s="8">
        <f t="shared" si="3"/>
        <v>-0.90430971583333353</v>
      </c>
      <c r="W37" s="8">
        <f t="shared" si="4"/>
        <v>-0.80430971583333211</v>
      </c>
      <c r="Y37" s="8">
        <f t="shared" si="5"/>
        <v>-8.373238109567902</v>
      </c>
      <c r="Z37" s="8">
        <f t="shared" si="6"/>
        <v>-7.5169132320872158</v>
      </c>
      <c r="AB37" s="8">
        <f t="shared" si="11"/>
        <v>0.57999999999999996</v>
      </c>
      <c r="AC37" s="8">
        <f t="shared" si="12"/>
        <v>0.77</v>
      </c>
      <c r="AD37" s="4" t="str">
        <f t="shared" si="13"/>
        <v>NS</v>
      </c>
      <c r="AE37" s="10" t="s">
        <v>66</v>
      </c>
      <c r="AG37" s="8">
        <f t="shared" si="14"/>
        <v>0.57999999999999996</v>
      </c>
      <c r="AH37" s="8">
        <f t="shared" si="15"/>
        <v>0.77</v>
      </c>
      <c r="AI37" s="4" t="str">
        <f t="shared" si="16"/>
        <v>NS</v>
      </c>
      <c r="AJ37" s="10" t="s">
        <v>66</v>
      </c>
      <c r="AN37" s="8"/>
    </row>
    <row r="38" spans="1:40" ht="15.75">
      <c r="A38" s="3" t="s">
        <v>38</v>
      </c>
      <c r="B38" s="1">
        <v>15.353333333333333</v>
      </c>
      <c r="D38" s="1">
        <v>13.873333333333333</v>
      </c>
      <c r="E38" s="1">
        <v>12.93</v>
      </c>
      <c r="F38" s="7"/>
      <c r="G38" s="8">
        <f t="shared" si="7"/>
        <v>1.4800000000000004</v>
      </c>
      <c r="H38" s="8">
        <f t="shared" si="8"/>
        <v>2.4233333333333338</v>
      </c>
      <c r="I38" s="8">
        <f t="shared" si="9"/>
        <v>1.4800000000000004</v>
      </c>
      <c r="J38" s="8"/>
      <c r="K38" s="8">
        <f t="shared" si="10"/>
        <v>10.667948101874103</v>
      </c>
      <c r="L38" s="8">
        <f t="shared" si="0"/>
        <v>18.741943799948444</v>
      </c>
      <c r="M38" s="8">
        <f t="shared" si="1"/>
        <v>10.667948101874103</v>
      </c>
      <c r="N38" s="8">
        <v>0.57999999999999996</v>
      </c>
      <c r="O38" s="8">
        <v>0.77</v>
      </c>
      <c r="P38" s="4" t="str">
        <f t="shared" si="2"/>
        <v>**</v>
      </c>
      <c r="Q38" s="8" t="s">
        <v>66</v>
      </c>
      <c r="R38" s="8"/>
      <c r="S38" s="8">
        <v>10.8</v>
      </c>
      <c r="T38" s="8">
        <v>10.7</v>
      </c>
      <c r="U38" s="9"/>
      <c r="V38" s="8">
        <f t="shared" si="3"/>
        <v>4.5533333333333328</v>
      </c>
      <c r="W38" s="8">
        <f t="shared" si="4"/>
        <v>4.6533333333333342</v>
      </c>
      <c r="Y38" s="8">
        <f t="shared" si="5"/>
        <v>42.160493827160487</v>
      </c>
      <c r="Z38" s="8">
        <f t="shared" si="6"/>
        <v>43.489096573208734</v>
      </c>
      <c r="AB38" s="8">
        <f t="shared" si="11"/>
        <v>0.57999999999999996</v>
      </c>
      <c r="AC38" s="8">
        <f t="shared" si="12"/>
        <v>0.77</v>
      </c>
      <c r="AD38" s="4" t="str">
        <f t="shared" si="13"/>
        <v>**</v>
      </c>
      <c r="AE38" s="10" t="s">
        <v>66</v>
      </c>
      <c r="AG38" s="8">
        <f t="shared" si="14"/>
        <v>0.57999999999999996</v>
      </c>
      <c r="AH38" s="8">
        <f t="shared" si="15"/>
        <v>0.77</v>
      </c>
      <c r="AI38" s="4" t="str">
        <f t="shared" si="16"/>
        <v>**</v>
      </c>
      <c r="AJ38" s="10" t="s">
        <v>66</v>
      </c>
      <c r="AN38" s="8"/>
    </row>
    <row r="39" spans="1:40" ht="15.75">
      <c r="A39" s="3" t="s">
        <v>39</v>
      </c>
      <c r="B39" s="1">
        <v>8.7766666666666655</v>
      </c>
      <c r="D39" s="1">
        <v>13.873333333333333</v>
      </c>
      <c r="E39" s="1">
        <v>11.813333333333333</v>
      </c>
      <c r="F39" s="7"/>
      <c r="G39" s="8">
        <f t="shared" si="7"/>
        <v>-5.0966666666666676</v>
      </c>
      <c r="H39" s="8">
        <f t="shared" si="8"/>
        <v>-3.0366666666666671</v>
      </c>
      <c r="I39" s="8">
        <f t="shared" si="9"/>
        <v>-5.0966666666666676</v>
      </c>
      <c r="J39" s="8"/>
      <c r="K39" s="8">
        <f t="shared" si="10"/>
        <v>-36.737145603075447</v>
      </c>
      <c r="L39" s="8">
        <f t="shared" si="0"/>
        <v>-25.705417607223481</v>
      </c>
      <c r="M39" s="8">
        <f t="shared" si="1"/>
        <v>-36.737145603075447</v>
      </c>
      <c r="N39" s="8">
        <v>0.57999999999999996</v>
      </c>
      <c r="O39" s="8">
        <v>0.77</v>
      </c>
      <c r="P39" s="4" t="str">
        <f t="shared" si="2"/>
        <v>NS</v>
      </c>
      <c r="Q39" s="8" t="s">
        <v>66</v>
      </c>
      <c r="R39" s="8"/>
      <c r="S39" s="8">
        <v>10.8</v>
      </c>
      <c r="T39" s="8">
        <v>10.7</v>
      </c>
      <c r="U39" s="9"/>
      <c r="V39" s="8">
        <f t="shared" si="3"/>
        <v>-2.0233333333333352</v>
      </c>
      <c r="W39" s="8">
        <f t="shared" si="4"/>
        <v>-1.9233333333333338</v>
      </c>
      <c r="Y39" s="8">
        <f t="shared" si="5"/>
        <v>-18.734567901234584</v>
      </c>
      <c r="Z39" s="8">
        <f t="shared" si="6"/>
        <v>-17.975077881619946</v>
      </c>
      <c r="AB39" s="8">
        <f t="shared" si="11"/>
        <v>0.57999999999999996</v>
      </c>
      <c r="AC39" s="8">
        <f t="shared" si="12"/>
        <v>0.77</v>
      </c>
      <c r="AD39" s="4" t="str">
        <f t="shared" si="13"/>
        <v>NS</v>
      </c>
      <c r="AE39" s="10" t="s">
        <v>66</v>
      </c>
      <c r="AG39" s="8">
        <f t="shared" si="14"/>
        <v>0.57999999999999996</v>
      </c>
      <c r="AH39" s="8">
        <f t="shared" si="15"/>
        <v>0.77</v>
      </c>
      <c r="AI39" s="4" t="str">
        <f t="shared" si="16"/>
        <v>NS</v>
      </c>
      <c r="AJ39" s="10" t="s">
        <v>66</v>
      </c>
      <c r="AN39" s="8"/>
    </row>
    <row r="40" spans="1:40" ht="15.75">
      <c r="A40" s="3" t="s">
        <v>40</v>
      </c>
      <c r="B40" s="1">
        <v>11.186666666666666</v>
      </c>
      <c r="D40" s="1">
        <v>13.873333333333333</v>
      </c>
      <c r="E40" s="1">
        <v>10.656666666666666</v>
      </c>
      <c r="F40" s="7"/>
      <c r="G40" s="8">
        <f t="shared" si="7"/>
        <v>-2.6866666666666674</v>
      </c>
      <c r="H40" s="8">
        <f t="shared" si="8"/>
        <v>0.52999999999999936</v>
      </c>
      <c r="I40" s="8">
        <f t="shared" si="9"/>
        <v>-2.6866666666666674</v>
      </c>
      <c r="J40" s="8"/>
      <c r="K40" s="8">
        <f t="shared" si="10"/>
        <v>-19.365689572321003</v>
      </c>
      <c r="L40" s="8">
        <f t="shared" si="0"/>
        <v>4.9734125742883899</v>
      </c>
      <c r="M40" s="8">
        <f t="shared" si="1"/>
        <v>-19.365689572321003</v>
      </c>
      <c r="N40" s="8">
        <v>0.57999999999999996</v>
      </c>
      <c r="O40" s="8">
        <v>0.77</v>
      </c>
      <c r="P40" s="4" t="str">
        <f t="shared" si="2"/>
        <v>NS</v>
      </c>
      <c r="Q40" s="8" t="s">
        <v>66</v>
      </c>
      <c r="R40" s="8"/>
      <c r="S40" s="8">
        <v>10.8</v>
      </c>
      <c r="T40" s="8">
        <v>10.7</v>
      </c>
      <c r="U40" s="9"/>
      <c r="V40" s="8">
        <f t="shared" si="3"/>
        <v>0.38666666666666494</v>
      </c>
      <c r="W40" s="8">
        <f t="shared" si="4"/>
        <v>0.48666666666666636</v>
      </c>
      <c r="Y40" s="8">
        <f t="shared" si="5"/>
        <v>3.5802469135802304</v>
      </c>
      <c r="Z40" s="8">
        <f t="shared" si="6"/>
        <v>4.5482866043613681</v>
      </c>
      <c r="AB40" s="8">
        <f t="shared" si="11"/>
        <v>0.57999999999999996</v>
      </c>
      <c r="AC40" s="8">
        <f t="shared" si="12"/>
        <v>0.77</v>
      </c>
      <c r="AD40" s="4" t="str">
        <f t="shared" si="13"/>
        <v>NS</v>
      </c>
      <c r="AE40" s="10" t="s">
        <v>67</v>
      </c>
      <c r="AG40" s="8">
        <f t="shared" si="14"/>
        <v>0.57999999999999996</v>
      </c>
      <c r="AH40" s="8">
        <f t="shared" si="15"/>
        <v>0.77</v>
      </c>
      <c r="AI40" s="4" t="str">
        <f t="shared" si="16"/>
        <v>NS</v>
      </c>
      <c r="AJ40" s="10" t="s">
        <v>67</v>
      </c>
      <c r="AN40" s="8"/>
    </row>
    <row r="41" spans="1:40" ht="15.75">
      <c r="A41" s="3" t="s">
        <v>41</v>
      </c>
      <c r="B41" s="1">
        <v>11.146666666666667</v>
      </c>
      <c r="D41" s="1">
        <v>13.873333333333333</v>
      </c>
      <c r="E41" s="1">
        <v>9.3604873175000005</v>
      </c>
      <c r="F41" s="7"/>
      <c r="G41" s="8">
        <f t="shared" si="7"/>
        <v>-2.7266666666666666</v>
      </c>
      <c r="H41" s="8">
        <f t="shared" si="8"/>
        <v>1.786179349166666</v>
      </c>
      <c r="I41" s="8">
        <f t="shared" si="9"/>
        <v>-2.7266666666666666</v>
      </c>
      <c r="J41" s="8"/>
      <c r="K41" s="8">
        <f t="shared" si="10"/>
        <v>-19.654012493993271</v>
      </c>
      <c r="L41" s="8">
        <f t="shared" si="0"/>
        <v>19.082119216456768</v>
      </c>
      <c r="M41" s="8">
        <f t="shared" si="1"/>
        <v>-19.654012493993271</v>
      </c>
      <c r="N41" s="8">
        <v>0.57999999999999996</v>
      </c>
      <c r="O41" s="8">
        <v>0.77</v>
      </c>
      <c r="P41" s="4" t="str">
        <f t="shared" si="2"/>
        <v>NS</v>
      </c>
      <c r="Q41" s="8" t="s">
        <v>66</v>
      </c>
      <c r="R41" s="8"/>
      <c r="S41" s="8">
        <v>10.8</v>
      </c>
      <c r="T41" s="8">
        <v>10.7</v>
      </c>
      <c r="U41" s="9"/>
      <c r="V41" s="8">
        <f t="shared" si="3"/>
        <v>0.34666666666666579</v>
      </c>
      <c r="W41" s="8">
        <f t="shared" si="4"/>
        <v>0.44666666666666721</v>
      </c>
      <c r="Y41" s="8">
        <f t="shared" si="5"/>
        <v>3.2098765432098686</v>
      </c>
      <c r="Z41" s="8">
        <f t="shared" si="6"/>
        <v>4.1744548286604415</v>
      </c>
      <c r="AB41" s="8">
        <f t="shared" si="11"/>
        <v>0.57999999999999996</v>
      </c>
      <c r="AC41" s="8">
        <f t="shared" si="12"/>
        <v>0.77</v>
      </c>
      <c r="AD41" s="4" t="str">
        <f t="shared" si="13"/>
        <v>NS</v>
      </c>
      <c r="AE41" s="10" t="s">
        <v>67</v>
      </c>
      <c r="AG41" s="8">
        <f t="shared" si="14"/>
        <v>0.57999999999999996</v>
      </c>
      <c r="AH41" s="8">
        <f t="shared" si="15"/>
        <v>0.77</v>
      </c>
      <c r="AI41" s="4" t="str">
        <f t="shared" si="16"/>
        <v>NS</v>
      </c>
      <c r="AJ41" s="10" t="s">
        <v>67</v>
      </c>
      <c r="AN41" s="8"/>
    </row>
    <row r="42" spans="1:40" ht="15.75">
      <c r="A42" s="3" t="s">
        <v>42</v>
      </c>
      <c r="B42" s="1">
        <v>11.753333333333332</v>
      </c>
      <c r="D42" s="1">
        <v>12.93</v>
      </c>
      <c r="E42" s="1">
        <v>11.813333333333333</v>
      </c>
      <c r="F42" s="7"/>
      <c r="G42" s="8">
        <f t="shared" si="7"/>
        <v>-1.1766666666666676</v>
      </c>
      <c r="H42" s="8">
        <f t="shared" si="8"/>
        <v>-6.0000000000000497E-2</v>
      </c>
      <c r="I42" s="8">
        <f t="shared" si="9"/>
        <v>-1.1766666666666676</v>
      </c>
      <c r="J42" s="8"/>
      <c r="K42" s="8">
        <f t="shared" si="10"/>
        <v>-9.1002835782418234</v>
      </c>
      <c r="L42" s="8">
        <f t="shared" si="0"/>
        <v>-0.50790067720090715</v>
      </c>
      <c r="M42" s="8">
        <f t="shared" si="1"/>
        <v>-9.1002835782418234</v>
      </c>
      <c r="N42" s="8">
        <v>0.57999999999999996</v>
      </c>
      <c r="O42" s="8">
        <v>0.77</v>
      </c>
      <c r="P42" s="4" t="str">
        <f t="shared" si="2"/>
        <v>NS</v>
      </c>
      <c r="Q42" s="8" t="s">
        <v>66</v>
      </c>
      <c r="R42" s="8"/>
      <c r="S42" s="8">
        <v>10.8</v>
      </c>
      <c r="T42" s="8">
        <v>10.7</v>
      </c>
      <c r="U42" s="9"/>
      <c r="V42" s="8">
        <f t="shared" si="3"/>
        <v>0.95333333333333137</v>
      </c>
      <c r="W42" s="8">
        <f t="shared" si="4"/>
        <v>1.0533333333333328</v>
      </c>
      <c r="Y42" s="8">
        <f t="shared" si="5"/>
        <v>8.827160493827142</v>
      </c>
      <c r="Z42" s="8">
        <f t="shared" si="6"/>
        <v>9.8442367601246055</v>
      </c>
      <c r="AB42" s="8">
        <f t="shared" si="11"/>
        <v>0.57999999999999996</v>
      </c>
      <c r="AC42" s="8">
        <f t="shared" si="12"/>
        <v>0.77</v>
      </c>
      <c r="AD42" s="4" t="str">
        <f t="shared" si="13"/>
        <v>**</v>
      </c>
      <c r="AE42" s="10" t="s">
        <v>66</v>
      </c>
      <c r="AG42" s="8">
        <f t="shared" si="14"/>
        <v>0.57999999999999996</v>
      </c>
      <c r="AH42" s="8">
        <f t="shared" si="15"/>
        <v>0.77</v>
      </c>
      <c r="AI42" s="4" t="str">
        <f t="shared" si="16"/>
        <v>**</v>
      </c>
      <c r="AJ42" s="10" t="s">
        <v>66</v>
      </c>
      <c r="AN42" s="8"/>
    </row>
    <row r="43" spans="1:40" ht="15.75">
      <c r="A43" s="3" t="s">
        <v>43</v>
      </c>
      <c r="B43" s="1">
        <v>12.14</v>
      </c>
      <c r="D43" s="1">
        <v>12.93</v>
      </c>
      <c r="E43" s="1">
        <v>10.656666666666666</v>
      </c>
      <c r="F43" s="7"/>
      <c r="G43" s="8">
        <f t="shared" si="7"/>
        <v>-0.78999999999999915</v>
      </c>
      <c r="H43" s="8">
        <f t="shared" si="8"/>
        <v>1.4833333333333343</v>
      </c>
      <c r="I43" s="8">
        <f t="shared" si="9"/>
        <v>-0.78999999999999915</v>
      </c>
      <c r="J43" s="8"/>
      <c r="K43" s="8">
        <f t="shared" si="10"/>
        <v>-6.109822119102855</v>
      </c>
      <c r="L43" s="8">
        <f t="shared" si="0"/>
        <v>13.919299343134197</v>
      </c>
      <c r="M43" s="8">
        <f t="shared" si="1"/>
        <v>-6.109822119102855</v>
      </c>
      <c r="N43" s="8">
        <v>0.57999999999999996</v>
      </c>
      <c r="O43" s="8">
        <v>0.77</v>
      </c>
      <c r="P43" s="4" t="str">
        <f t="shared" si="2"/>
        <v>NS</v>
      </c>
      <c r="Q43" s="8" t="s">
        <v>66</v>
      </c>
      <c r="R43" s="8"/>
      <c r="S43" s="8">
        <v>10.8</v>
      </c>
      <c r="T43" s="8">
        <v>10.7</v>
      </c>
      <c r="U43" s="9"/>
      <c r="V43" s="8">
        <f t="shared" si="3"/>
        <v>1.3399999999999999</v>
      </c>
      <c r="W43" s="8">
        <f t="shared" si="4"/>
        <v>1.4400000000000013</v>
      </c>
      <c r="Y43" s="8">
        <f t="shared" si="5"/>
        <v>12.407407407407407</v>
      </c>
      <c r="Z43" s="8">
        <f t="shared" si="6"/>
        <v>13.457943925233657</v>
      </c>
      <c r="AB43" s="8">
        <f t="shared" si="11"/>
        <v>0.57999999999999996</v>
      </c>
      <c r="AC43" s="8">
        <f t="shared" si="12"/>
        <v>0.77</v>
      </c>
      <c r="AD43" s="4" t="str">
        <f t="shared" si="13"/>
        <v>**</v>
      </c>
      <c r="AE43" s="10" t="s">
        <v>66</v>
      </c>
      <c r="AG43" s="8">
        <f t="shared" si="14"/>
        <v>0.57999999999999996</v>
      </c>
      <c r="AH43" s="8">
        <f t="shared" si="15"/>
        <v>0.77</v>
      </c>
      <c r="AI43" s="4" t="str">
        <f t="shared" si="16"/>
        <v>**</v>
      </c>
      <c r="AJ43" s="10" t="s">
        <v>66</v>
      </c>
      <c r="AN43" s="8"/>
    </row>
    <row r="44" spans="1:40" ht="15.75">
      <c r="A44" s="3" t="s">
        <v>44</v>
      </c>
      <c r="B44" s="1">
        <v>12.376666666666665</v>
      </c>
      <c r="D44" s="1">
        <v>12.93</v>
      </c>
      <c r="E44" s="1">
        <v>9.3604873175000005</v>
      </c>
      <c r="F44" s="7"/>
      <c r="G44" s="8">
        <f t="shared" si="7"/>
        <v>-0.55333333333333456</v>
      </c>
      <c r="H44" s="8">
        <f t="shared" si="8"/>
        <v>3.0161793491666646</v>
      </c>
      <c r="I44" s="8">
        <f t="shared" si="9"/>
        <v>-0.55333333333333456</v>
      </c>
      <c r="J44" s="8"/>
      <c r="K44" s="8">
        <f t="shared" si="10"/>
        <v>-4.2794534673885121</v>
      </c>
      <c r="L44" s="8">
        <f t="shared" si="0"/>
        <v>32.22246072090428</v>
      </c>
      <c r="M44" s="8">
        <f t="shared" si="1"/>
        <v>-4.2794534673885121</v>
      </c>
      <c r="N44" s="8">
        <v>0.57999999999999996</v>
      </c>
      <c r="O44" s="8">
        <v>0.77</v>
      </c>
      <c r="P44" s="4" t="str">
        <f t="shared" si="2"/>
        <v>NS</v>
      </c>
      <c r="Q44" s="8" t="s">
        <v>67</v>
      </c>
      <c r="R44" s="8"/>
      <c r="S44" s="8">
        <v>10.8</v>
      </c>
      <c r="T44" s="8">
        <v>10.7</v>
      </c>
      <c r="U44" s="9"/>
      <c r="V44" s="8">
        <f t="shared" si="3"/>
        <v>1.5766666666666644</v>
      </c>
      <c r="W44" s="8">
        <f t="shared" si="4"/>
        <v>1.6766666666666659</v>
      </c>
      <c r="Y44" s="8">
        <f t="shared" si="5"/>
        <v>14.598765432098743</v>
      </c>
      <c r="Z44" s="8">
        <f t="shared" si="6"/>
        <v>15.669781931464168</v>
      </c>
      <c r="AB44" s="8">
        <f t="shared" si="11"/>
        <v>0.57999999999999996</v>
      </c>
      <c r="AC44" s="8">
        <f t="shared" si="12"/>
        <v>0.77</v>
      </c>
      <c r="AD44" s="4" t="str">
        <f t="shared" si="13"/>
        <v>**</v>
      </c>
      <c r="AE44" s="10" t="s">
        <v>66</v>
      </c>
      <c r="AG44" s="8">
        <f t="shared" si="14"/>
        <v>0.57999999999999996</v>
      </c>
      <c r="AH44" s="8">
        <f t="shared" si="15"/>
        <v>0.77</v>
      </c>
      <c r="AI44" s="4" t="str">
        <f t="shared" si="16"/>
        <v>**</v>
      </c>
      <c r="AJ44" s="10" t="s">
        <v>66</v>
      </c>
      <c r="AN44" s="8"/>
    </row>
    <row r="45" spans="1:40" ht="15.75">
      <c r="A45" s="3" t="s">
        <v>45</v>
      </c>
      <c r="B45" s="1">
        <v>11.71</v>
      </c>
      <c r="D45" s="1">
        <v>11.813333333333333</v>
      </c>
      <c r="E45" s="1">
        <v>10.656666666666666</v>
      </c>
      <c r="F45" s="7"/>
      <c r="G45" s="8">
        <f t="shared" si="7"/>
        <v>-0.10333333333333172</v>
      </c>
      <c r="H45" s="8">
        <f t="shared" si="8"/>
        <v>1.0533333333333346</v>
      </c>
      <c r="I45" s="8">
        <f t="shared" si="9"/>
        <v>-0.10333333333333172</v>
      </c>
      <c r="J45" s="8"/>
      <c r="K45" s="8">
        <f t="shared" si="10"/>
        <v>-0.87471783295709704</v>
      </c>
      <c r="L45" s="8">
        <f t="shared" si="0"/>
        <v>9.8842664998436156</v>
      </c>
      <c r="M45" s="8">
        <f t="shared" si="1"/>
        <v>-0.87471783295709704</v>
      </c>
      <c r="N45" s="8">
        <v>0.57999999999999996</v>
      </c>
      <c r="O45" s="8">
        <v>0.77</v>
      </c>
      <c r="P45" s="4" t="str">
        <f t="shared" si="2"/>
        <v>NS</v>
      </c>
      <c r="Q45" s="8" t="s">
        <v>67</v>
      </c>
      <c r="R45" s="8"/>
      <c r="S45" s="8">
        <v>10.8</v>
      </c>
      <c r="T45" s="8">
        <v>10.7</v>
      </c>
      <c r="U45" s="9"/>
      <c r="V45" s="8">
        <f t="shared" si="3"/>
        <v>0.91000000000000014</v>
      </c>
      <c r="W45" s="8">
        <f t="shared" si="4"/>
        <v>1.0100000000000016</v>
      </c>
      <c r="Y45" s="8">
        <f t="shared" si="5"/>
        <v>8.4259259259259274</v>
      </c>
      <c r="Z45" s="8">
        <f t="shared" si="6"/>
        <v>9.4392523364486127</v>
      </c>
      <c r="AB45" s="8">
        <f t="shared" si="11"/>
        <v>0.57999999999999996</v>
      </c>
      <c r="AC45" s="8">
        <f t="shared" si="12"/>
        <v>0.77</v>
      </c>
      <c r="AD45" s="4" t="str">
        <f t="shared" si="13"/>
        <v>**</v>
      </c>
      <c r="AE45" s="10" t="s">
        <v>66</v>
      </c>
      <c r="AG45" s="8">
        <f t="shared" si="14"/>
        <v>0.57999999999999996</v>
      </c>
      <c r="AH45" s="8">
        <f t="shared" si="15"/>
        <v>0.77</v>
      </c>
      <c r="AI45" s="4" t="str">
        <f t="shared" si="16"/>
        <v>**</v>
      </c>
      <c r="AJ45" s="10" t="s">
        <v>66</v>
      </c>
      <c r="AN45" s="8"/>
    </row>
    <row r="46" spans="1:40" ht="15.75">
      <c r="A46" s="3" t="s">
        <v>46</v>
      </c>
      <c r="B46" s="1">
        <v>10.576666666666668</v>
      </c>
      <c r="D46" s="1">
        <v>11.813333333333333</v>
      </c>
      <c r="E46" s="1">
        <v>9.3604873175000005</v>
      </c>
      <c r="F46" s="7"/>
      <c r="G46" s="8">
        <f t="shared" si="7"/>
        <v>-1.2366666666666646</v>
      </c>
      <c r="H46" s="8">
        <f t="shared" si="8"/>
        <v>1.2161793491666675</v>
      </c>
      <c r="I46" s="8">
        <f t="shared" si="9"/>
        <v>-1.2366666666666646</v>
      </c>
      <c r="J46" s="8"/>
      <c r="K46" s="8">
        <f t="shared" si="10"/>
        <v>-10.468397291196371</v>
      </c>
      <c r="L46" s="8">
        <f t="shared" si="0"/>
        <v>12.992692665615241</v>
      </c>
      <c r="M46" s="8">
        <f t="shared" si="1"/>
        <v>-10.468397291196371</v>
      </c>
      <c r="N46" s="8">
        <v>0.57999999999999996</v>
      </c>
      <c r="O46" s="8">
        <v>0.77</v>
      </c>
      <c r="P46" s="4" t="str">
        <f t="shared" si="2"/>
        <v>NS</v>
      </c>
      <c r="Q46" s="8" t="s">
        <v>66</v>
      </c>
      <c r="R46" s="8"/>
      <c r="S46" s="8">
        <v>10.8</v>
      </c>
      <c r="T46" s="8">
        <v>10.7</v>
      </c>
      <c r="U46" s="9"/>
      <c r="V46" s="8">
        <f t="shared" si="3"/>
        <v>-0.22333333333333272</v>
      </c>
      <c r="W46" s="8">
        <f t="shared" si="4"/>
        <v>-0.1233333333333313</v>
      </c>
      <c r="Y46" s="8">
        <f t="shared" si="5"/>
        <v>-2.0679012345678953</v>
      </c>
      <c r="Z46" s="8">
        <f t="shared" si="6"/>
        <v>-1.1526479750778627</v>
      </c>
      <c r="AB46" s="8">
        <f t="shared" si="11"/>
        <v>0.57999999999999996</v>
      </c>
      <c r="AC46" s="8">
        <f t="shared" si="12"/>
        <v>0.77</v>
      </c>
      <c r="AD46" s="4" t="str">
        <f t="shared" si="13"/>
        <v>NS</v>
      </c>
      <c r="AE46" s="10" t="s">
        <v>67</v>
      </c>
      <c r="AG46" s="8">
        <f t="shared" si="14"/>
        <v>0.57999999999999996</v>
      </c>
      <c r="AH46" s="8">
        <f t="shared" si="15"/>
        <v>0.77</v>
      </c>
      <c r="AI46" s="4" t="str">
        <f t="shared" si="16"/>
        <v>NS</v>
      </c>
      <c r="AJ46" s="10" t="s">
        <v>67</v>
      </c>
      <c r="AN46" s="8"/>
    </row>
    <row r="47" spans="1:40" ht="15.75">
      <c r="A47" s="3" t="s">
        <v>47</v>
      </c>
      <c r="B47" s="1">
        <v>11.786666666666667</v>
      </c>
      <c r="D47" s="1">
        <v>10.656666666666666</v>
      </c>
      <c r="E47" s="1">
        <v>9.3604873175000005</v>
      </c>
      <c r="F47" s="7"/>
      <c r="G47" s="8">
        <f t="shared" si="7"/>
        <v>1.1300000000000008</v>
      </c>
      <c r="H47" s="8">
        <f t="shared" si="8"/>
        <v>2.4261793491666666</v>
      </c>
      <c r="I47" s="8">
        <f t="shared" si="9"/>
        <v>1.1300000000000008</v>
      </c>
      <c r="J47" s="8"/>
      <c r="K47" s="8">
        <f t="shared" si="10"/>
        <v>10.603690960275266</v>
      </c>
      <c r="L47" s="8">
        <f t="shared" si="0"/>
        <v>25.919370080559549</v>
      </c>
      <c r="M47" s="8">
        <f t="shared" si="1"/>
        <v>10.603690960275266</v>
      </c>
      <c r="N47" s="8">
        <v>0.57999999999999996</v>
      </c>
      <c r="O47" s="8">
        <v>0.77</v>
      </c>
      <c r="P47" s="4" t="str">
        <f t="shared" si="2"/>
        <v>**</v>
      </c>
      <c r="Q47" s="8" t="s">
        <v>66</v>
      </c>
      <c r="R47" s="8"/>
      <c r="S47" s="8">
        <v>10.8</v>
      </c>
      <c r="T47" s="8">
        <v>10.7</v>
      </c>
      <c r="U47" s="9"/>
      <c r="V47" s="8">
        <f t="shared" si="3"/>
        <v>0.98666666666666636</v>
      </c>
      <c r="W47" s="8">
        <f t="shared" si="4"/>
        <v>1.0866666666666678</v>
      </c>
      <c r="Y47" s="8">
        <f t="shared" si="5"/>
        <v>9.1358024691357986</v>
      </c>
      <c r="Z47" s="8">
        <f t="shared" si="6"/>
        <v>10.155763239875402</v>
      </c>
      <c r="AB47" s="8">
        <f t="shared" si="11"/>
        <v>0.57999999999999996</v>
      </c>
      <c r="AC47" s="8">
        <f t="shared" si="12"/>
        <v>0.77</v>
      </c>
      <c r="AD47" s="4" t="str">
        <f t="shared" si="13"/>
        <v>**</v>
      </c>
      <c r="AE47" s="10" t="s">
        <v>66</v>
      </c>
      <c r="AG47" s="8">
        <f t="shared" si="14"/>
        <v>0.57999999999999996</v>
      </c>
      <c r="AH47" s="8">
        <f t="shared" si="15"/>
        <v>0.77</v>
      </c>
      <c r="AI47" s="4" t="str">
        <f t="shared" si="16"/>
        <v>**</v>
      </c>
      <c r="AJ47" s="10" t="s">
        <v>66</v>
      </c>
      <c r="AN47" s="8"/>
    </row>
    <row r="48" spans="1:40">
      <c r="I48" s="8"/>
      <c r="J48" s="8"/>
      <c r="L48" s="9" t="s">
        <v>63</v>
      </c>
      <c r="M48" s="8">
        <f>MAX(M3:M47)</f>
        <v>10.667948101874103</v>
      </c>
      <c r="N48" s="8"/>
      <c r="O48" s="8"/>
      <c r="P48" s="4"/>
      <c r="Q48" s="8"/>
      <c r="X48" s="5" t="s">
        <v>63</v>
      </c>
      <c r="Y48" s="8">
        <f>MAX(Y3:Y47)</f>
        <v>42.160493827160487</v>
      </c>
      <c r="Z48" s="8">
        <f>MAX(Z3:Z47)</f>
        <v>43.489096573208734</v>
      </c>
      <c r="AN48" s="8"/>
    </row>
    <row r="49" spans="1:40">
      <c r="L49" s="9" t="s">
        <v>64</v>
      </c>
      <c r="M49" s="8">
        <f>MIN(M3:M47)</f>
        <v>-36.737145603075447</v>
      </c>
      <c r="N49" s="8"/>
      <c r="O49" s="8"/>
      <c r="P49" s="8"/>
      <c r="Q49" s="8"/>
      <c r="X49" s="5" t="s">
        <v>64</v>
      </c>
      <c r="Y49" s="8">
        <f>MIN(Y3:Y47)</f>
        <v>-18.734567901234584</v>
      </c>
      <c r="Z49" s="8">
        <f>MIN(Z3:Z47)</f>
        <v>-17.975077881619946</v>
      </c>
      <c r="AE49" s="5"/>
      <c r="AJ49" s="5"/>
      <c r="AN49" s="8"/>
    </row>
    <row r="50" spans="1:40" ht="15.75">
      <c r="A50" s="3" t="s">
        <v>48</v>
      </c>
      <c r="B50" s="1">
        <v>11.450000000000001</v>
      </c>
      <c r="AE50" s="5"/>
      <c r="AJ50" s="5"/>
      <c r="AN50" s="8"/>
    </row>
    <row r="51" spans="1:40" ht="15.75">
      <c r="A51" s="3" t="s">
        <v>49</v>
      </c>
      <c r="B51" s="1">
        <v>11.116666666666667</v>
      </c>
      <c r="AE51" s="5"/>
      <c r="AJ51" s="5"/>
      <c r="AN51" s="8"/>
    </row>
    <row r="52" spans="1:40" ht="15.75">
      <c r="A52" s="3" t="s">
        <v>50</v>
      </c>
      <c r="B52" s="1">
        <v>11.506666666666668</v>
      </c>
      <c r="AE52" s="5"/>
      <c r="AJ52" s="5"/>
      <c r="AN52" s="8"/>
    </row>
    <row r="53" spans="1:40" ht="15.75">
      <c r="A53" s="3" t="s">
        <v>51</v>
      </c>
      <c r="B53" s="1">
        <v>11.533333333333333</v>
      </c>
      <c r="AE53" s="5"/>
      <c r="AJ53" s="5"/>
      <c r="AN53" s="8"/>
    </row>
    <row r="54" spans="1:40" ht="15.75">
      <c r="A54" s="3" t="s">
        <v>52</v>
      </c>
      <c r="B54" s="1">
        <v>10.92</v>
      </c>
      <c r="AE54" s="5"/>
      <c r="AJ54" s="5"/>
    </row>
    <row r="55" spans="1:40" ht="15.75">
      <c r="A55" s="3" t="s">
        <v>53</v>
      </c>
      <c r="B55" s="1">
        <v>13.873333333333333</v>
      </c>
      <c r="AE55" s="5"/>
      <c r="AJ55" s="5"/>
    </row>
    <row r="56" spans="1:40" ht="15.75">
      <c r="A56" s="3" t="s">
        <v>54</v>
      </c>
      <c r="B56" s="1">
        <v>12.93</v>
      </c>
      <c r="AE56" s="5"/>
      <c r="AJ56" s="5"/>
    </row>
    <row r="57" spans="1:40" ht="15.75">
      <c r="A57" s="3" t="s">
        <v>55</v>
      </c>
      <c r="B57" s="1">
        <v>11.813333333333333</v>
      </c>
      <c r="AE57" s="5"/>
      <c r="AJ57" s="5"/>
    </row>
    <row r="58" spans="1:40" ht="15.75">
      <c r="A58" s="3" t="s">
        <v>56</v>
      </c>
      <c r="B58" s="1">
        <v>10.656666666666666</v>
      </c>
      <c r="AE58" s="5"/>
      <c r="AJ58" s="5"/>
    </row>
    <row r="59" spans="1:40" ht="15.75">
      <c r="A59" s="3" t="s">
        <v>57</v>
      </c>
      <c r="B59" s="1">
        <v>9.3604873175000005</v>
      </c>
      <c r="AE59" s="5"/>
      <c r="AJ59" s="5"/>
    </row>
  </sheetData>
  <mergeCells count="2">
    <mergeCell ref="AB1:AE1"/>
    <mergeCell ref="AG1:AJ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59"/>
  <sheetViews>
    <sheetView tabSelected="1" topLeftCell="S1" zoomScale="110" zoomScaleNormal="110" workbookViewId="0">
      <selection activeCell="AJ47" sqref="AJ3:AJ47"/>
    </sheetView>
  </sheetViews>
  <sheetFormatPr defaultRowHeight="15"/>
  <cols>
    <col min="1" max="1" width="20.85546875" style="5" bestFit="1" customWidth="1"/>
    <col min="2" max="15" width="9.140625" style="5"/>
    <col min="16" max="16" width="9.140625" style="9"/>
    <col min="17" max="21" width="9.140625" style="5"/>
    <col min="22" max="22" width="7.85546875" style="5" customWidth="1"/>
    <col min="23" max="30" width="9.140625" style="5"/>
    <col min="31" max="31" width="9.140625" style="11"/>
    <col min="32" max="35" width="9.140625" style="5"/>
    <col min="36" max="36" width="9.140625" style="11"/>
    <col min="37" max="16384" width="9.140625" style="5"/>
  </cols>
  <sheetData>
    <row r="1" spans="1:36">
      <c r="C1" s="12"/>
      <c r="D1" s="12" t="s">
        <v>76</v>
      </c>
      <c r="E1" s="12"/>
      <c r="S1" s="12" t="s">
        <v>77</v>
      </c>
      <c r="AB1" s="19" t="s">
        <v>70</v>
      </c>
      <c r="AC1" s="19"/>
      <c r="AD1" s="19"/>
      <c r="AE1" s="19"/>
      <c r="AG1" s="19" t="s">
        <v>71</v>
      </c>
      <c r="AH1" s="19"/>
      <c r="AI1" s="19"/>
      <c r="AJ1" s="19"/>
    </row>
    <row r="2" spans="1:36" s="12" customFormat="1" ht="14.25">
      <c r="B2" s="6" t="s">
        <v>0</v>
      </c>
      <c r="D2" s="13" t="s">
        <v>1</v>
      </c>
      <c r="E2" s="13" t="s">
        <v>2</v>
      </c>
      <c r="F2" s="13"/>
      <c r="G2" s="14" t="s">
        <v>58</v>
      </c>
      <c r="H2" s="14" t="s">
        <v>59</v>
      </c>
      <c r="I2" s="14" t="s">
        <v>62</v>
      </c>
      <c r="J2" s="14"/>
      <c r="K2" s="15" t="s">
        <v>60</v>
      </c>
      <c r="L2" s="15" t="s">
        <v>61</v>
      </c>
      <c r="M2" s="15" t="s">
        <v>62</v>
      </c>
      <c r="N2" s="16">
        <v>0.01</v>
      </c>
      <c r="O2" s="16">
        <v>0.05</v>
      </c>
      <c r="P2" s="15" t="s">
        <v>65</v>
      </c>
      <c r="Q2" s="15" t="s">
        <v>69</v>
      </c>
      <c r="R2" s="15"/>
      <c r="S2" s="15" t="s">
        <v>72</v>
      </c>
      <c r="T2" s="15" t="s">
        <v>73</v>
      </c>
      <c r="V2" s="17" t="s">
        <v>74</v>
      </c>
      <c r="W2" s="12" t="s">
        <v>75</v>
      </c>
      <c r="Y2" s="15" t="s">
        <v>78</v>
      </c>
      <c r="Z2" s="15" t="s">
        <v>79</v>
      </c>
      <c r="AB2" s="16">
        <v>0.01</v>
      </c>
      <c r="AC2" s="16">
        <v>0.05</v>
      </c>
      <c r="AD2" s="15" t="s">
        <v>65</v>
      </c>
      <c r="AE2" s="18" t="s">
        <v>69</v>
      </c>
      <c r="AG2" s="16">
        <v>0.01</v>
      </c>
      <c r="AH2" s="16">
        <v>0.05</v>
      </c>
      <c r="AI2" s="15" t="s">
        <v>65</v>
      </c>
      <c r="AJ2" s="18" t="s">
        <v>69</v>
      </c>
    </row>
    <row r="3" spans="1:36" ht="15.75">
      <c r="A3" s="2" t="s">
        <v>3</v>
      </c>
      <c r="B3" s="1">
        <v>10.44</v>
      </c>
      <c r="D3" s="1">
        <v>14.863333333333335</v>
      </c>
      <c r="E3" s="1">
        <v>14.030000000000001</v>
      </c>
      <c r="F3" s="7"/>
      <c r="G3" s="8">
        <f>(B3-D3)</f>
        <v>-4.4233333333333356</v>
      </c>
      <c r="H3" s="8">
        <f>B3-E3</f>
        <v>-3.5900000000000016</v>
      </c>
      <c r="I3" s="8">
        <f>MIN(G3:H3)</f>
        <v>-4.4233333333333356</v>
      </c>
      <c r="J3" s="8"/>
      <c r="K3" s="8">
        <f>(B3-D3)/D3 *100</f>
        <v>-29.760035882484875</v>
      </c>
      <c r="L3" s="8">
        <f>(B3-E3)/E3 *100</f>
        <v>-25.588025659301504</v>
      </c>
      <c r="M3" s="8">
        <f>MIN(K3:L3)</f>
        <v>-29.760035882484875</v>
      </c>
      <c r="N3" s="8">
        <v>0.62</v>
      </c>
      <c r="O3" s="8">
        <v>0.82</v>
      </c>
      <c r="P3" s="4" t="str">
        <f>IF(I3&gt;=O3,"**",IF(I3&gt;=N3,"*","NS"))</f>
        <v>NS</v>
      </c>
      <c r="Q3" s="8" t="s">
        <v>66</v>
      </c>
      <c r="R3" s="8"/>
      <c r="S3" s="8">
        <v>14.7</v>
      </c>
      <c r="T3" s="8">
        <v>13.7</v>
      </c>
      <c r="U3" s="9"/>
      <c r="V3" s="8">
        <f>B3-S3</f>
        <v>-4.26</v>
      </c>
      <c r="W3" s="8">
        <f>B3-T3</f>
        <v>-3.26</v>
      </c>
      <c r="Y3" s="8">
        <f>(B3-S3)/S3 *100</f>
        <v>-28.979591836734691</v>
      </c>
      <c r="Z3" s="8">
        <f>(B3-T3)/T3 *100</f>
        <v>-23.795620437956206</v>
      </c>
      <c r="AB3" s="8">
        <f>N3</f>
        <v>0.62</v>
      </c>
      <c r="AC3" s="8">
        <f>O3</f>
        <v>0.82</v>
      </c>
      <c r="AD3" s="4" t="str">
        <f>IF(V3&gt;=AC3,"**",IF(V3&gt;=AB3,"*","NS"))</f>
        <v>NS</v>
      </c>
      <c r="AE3" s="10" t="s">
        <v>66</v>
      </c>
      <c r="AG3" s="8">
        <f>AB3</f>
        <v>0.62</v>
      </c>
      <c r="AH3" s="8">
        <f>AC3</f>
        <v>0.82</v>
      </c>
      <c r="AI3" s="4" t="str">
        <f>IF(W3&gt;=AH3,"**",IF(W3&gt;=AG3,"*","NS"))</f>
        <v>NS</v>
      </c>
      <c r="AJ3" s="4" t="s">
        <v>66</v>
      </c>
    </row>
    <row r="4" spans="1:36" ht="15.75">
      <c r="A4" s="2" t="s">
        <v>4</v>
      </c>
      <c r="B4" s="1">
        <v>10.463333333333333</v>
      </c>
      <c r="D4" s="1">
        <v>14.863333333333335</v>
      </c>
      <c r="E4" s="1">
        <v>12.676666666666668</v>
      </c>
      <c r="F4" s="7"/>
      <c r="G4" s="8">
        <f t="shared" ref="G4:G47" si="0">(B4-D4)</f>
        <v>-4.4000000000000021</v>
      </c>
      <c r="H4" s="8">
        <f t="shared" ref="H4:H47" si="1">B4-E4</f>
        <v>-2.2133333333333347</v>
      </c>
      <c r="I4" s="8">
        <f t="shared" ref="I4:I47" si="2">MIN(G4:H4)</f>
        <v>-4.4000000000000021</v>
      </c>
      <c r="J4" s="8"/>
      <c r="K4" s="8">
        <f t="shared" ref="K4:K47" si="3">(B4-D4)/D4 *100</f>
        <v>-29.603050011213288</v>
      </c>
      <c r="L4" s="8">
        <f t="shared" ref="L4:L47" si="4">(B4-E4)/E4 *100</f>
        <v>-17.459900078885099</v>
      </c>
      <c r="M4" s="8">
        <f t="shared" ref="M4:M47" si="5">MIN(K4:L4)</f>
        <v>-29.603050011213288</v>
      </c>
      <c r="N4" s="8">
        <v>0.62</v>
      </c>
      <c r="O4" s="8">
        <v>0.82</v>
      </c>
      <c r="P4" s="4" t="str">
        <f t="shared" ref="P4:P47" si="6">IF(I4&gt;=O4,"**",IF(I4&gt;=N4,"*","NS"))</f>
        <v>NS</v>
      </c>
      <c r="Q4" s="8" t="s">
        <v>66</v>
      </c>
      <c r="R4" s="8"/>
      <c r="S4" s="8">
        <v>14.7</v>
      </c>
      <c r="T4" s="8">
        <v>13.7</v>
      </c>
      <c r="U4" s="9"/>
      <c r="V4" s="8">
        <f t="shared" ref="V4:V47" si="7">B4-S4</f>
        <v>-4.2366666666666664</v>
      </c>
      <c r="W4" s="8">
        <f t="shared" ref="W4:W47" si="8">B4-T4</f>
        <v>-3.2366666666666664</v>
      </c>
      <c r="Y4" s="8">
        <f t="shared" ref="Y4:Y47" si="9">(B4-S4)/S4 *100</f>
        <v>-28.820861678004533</v>
      </c>
      <c r="Z4" s="8">
        <f t="shared" ref="Z4:Z47" si="10">(B4-T4)/T4 *100</f>
        <v>-23.625304136253039</v>
      </c>
      <c r="AB4" s="8">
        <f t="shared" ref="AB4:AB47" si="11">N4</f>
        <v>0.62</v>
      </c>
      <c r="AC4" s="8">
        <f t="shared" ref="AC4:AC47" si="12">O4</f>
        <v>0.82</v>
      </c>
      <c r="AD4" s="4" t="str">
        <f t="shared" ref="AD4:AD47" si="13">IF(V4&gt;=AC4,"**",IF(V4&gt;=AB4,"*","NS"))</f>
        <v>NS</v>
      </c>
      <c r="AE4" s="10" t="s">
        <v>66</v>
      </c>
      <c r="AG4" s="8">
        <f t="shared" ref="AG4:AG47" si="14">AB4</f>
        <v>0.62</v>
      </c>
      <c r="AH4" s="8">
        <f t="shared" ref="AH4:AH47" si="15">AC4</f>
        <v>0.82</v>
      </c>
      <c r="AI4" s="4" t="str">
        <f t="shared" ref="AI4:AI47" si="16">IF(W4&gt;=AH4,"**",IF(W4&gt;=AG4,"*","NS"))</f>
        <v>NS</v>
      </c>
      <c r="AJ4" s="4" t="s">
        <v>66</v>
      </c>
    </row>
    <row r="5" spans="1:36" ht="15.75">
      <c r="A5" s="2" t="s">
        <v>5</v>
      </c>
      <c r="B5" s="1">
        <v>11.13</v>
      </c>
      <c r="D5" s="1">
        <v>14.863333333333335</v>
      </c>
      <c r="E5" s="1">
        <v>12.89</v>
      </c>
      <c r="F5" s="7"/>
      <c r="G5" s="8">
        <f t="shared" si="0"/>
        <v>-3.7333333333333343</v>
      </c>
      <c r="H5" s="8">
        <f t="shared" si="1"/>
        <v>-1.7599999999999998</v>
      </c>
      <c r="I5" s="8">
        <f t="shared" si="2"/>
        <v>-3.7333333333333343</v>
      </c>
      <c r="J5" s="8"/>
      <c r="K5" s="8">
        <f t="shared" si="3"/>
        <v>-25.117739403453694</v>
      </c>
      <c r="L5" s="8">
        <f t="shared" si="4"/>
        <v>-13.653995345228855</v>
      </c>
      <c r="M5" s="8">
        <f t="shared" si="5"/>
        <v>-25.117739403453694</v>
      </c>
      <c r="N5" s="8">
        <v>0.62</v>
      </c>
      <c r="O5" s="8">
        <v>0.82</v>
      </c>
      <c r="P5" s="4" t="str">
        <f t="shared" si="6"/>
        <v>NS</v>
      </c>
      <c r="Q5" s="8" t="s">
        <v>66</v>
      </c>
      <c r="R5" s="8"/>
      <c r="S5" s="8">
        <v>14.7</v>
      </c>
      <c r="T5" s="8">
        <v>13.7</v>
      </c>
      <c r="U5" s="9"/>
      <c r="V5" s="8">
        <f t="shared" si="7"/>
        <v>-3.5699999999999985</v>
      </c>
      <c r="W5" s="8">
        <f t="shared" si="8"/>
        <v>-2.5699999999999985</v>
      </c>
      <c r="Y5" s="8">
        <f t="shared" si="9"/>
        <v>-24.285714285714278</v>
      </c>
      <c r="Z5" s="8">
        <f t="shared" si="10"/>
        <v>-18.759124087591232</v>
      </c>
      <c r="AB5" s="8">
        <f t="shared" si="11"/>
        <v>0.62</v>
      </c>
      <c r="AC5" s="8">
        <f t="shared" si="12"/>
        <v>0.82</v>
      </c>
      <c r="AD5" s="4" t="str">
        <f t="shared" si="13"/>
        <v>NS</v>
      </c>
      <c r="AE5" s="10" t="s">
        <v>66</v>
      </c>
      <c r="AG5" s="8">
        <f t="shared" si="14"/>
        <v>0.62</v>
      </c>
      <c r="AH5" s="8">
        <f t="shared" si="15"/>
        <v>0.82</v>
      </c>
      <c r="AI5" s="4" t="str">
        <f t="shared" si="16"/>
        <v>NS</v>
      </c>
      <c r="AJ5" s="4" t="s">
        <v>66</v>
      </c>
    </row>
    <row r="6" spans="1:36" ht="15.75">
      <c r="A6" s="2" t="s">
        <v>6</v>
      </c>
      <c r="B6" s="1">
        <v>10.976666666666667</v>
      </c>
      <c r="D6" s="1">
        <v>14.863333333333335</v>
      </c>
      <c r="E6" s="1">
        <v>13.403333333333334</v>
      </c>
      <c r="F6" s="7"/>
      <c r="G6" s="8">
        <f t="shared" si="0"/>
        <v>-3.8866666666666685</v>
      </c>
      <c r="H6" s="8">
        <f t="shared" si="1"/>
        <v>-2.4266666666666676</v>
      </c>
      <c r="I6" s="8">
        <f t="shared" si="2"/>
        <v>-3.8866666666666685</v>
      </c>
      <c r="J6" s="8"/>
      <c r="K6" s="8">
        <f t="shared" si="3"/>
        <v>-26.149360843238405</v>
      </c>
      <c r="L6" s="8">
        <f t="shared" si="4"/>
        <v>-18.104949017657304</v>
      </c>
      <c r="M6" s="8">
        <f t="shared" si="5"/>
        <v>-26.149360843238405</v>
      </c>
      <c r="N6" s="8">
        <v>0.62</v>
      </c>
      <c r="O6" s="8">
        <v>0.82</v>
      </c>
      <c r="P6" s="4" t="str">
        <f t="shared" si="6"/>
        <v>NS</v>
      </c>
      <c r="Q6" s="8" t="s">
        <v>66</v>
      </c>
      <c r="R6" s="8"/>
      <c r="S6" s="8">
        <v>14.7</v>
      </c>
      <c r="T6" s="8">
        <v>13.7</v>
      </c>
      <c r="U6" s="9"/>
      <c r="V6" s="8">
        <f t="shared" si="7"/>
        <v>-3.7233333333333327</v>
      </c>
      <c r="W6" s="8">
        <f t="shared" si="8"/>
        <v>-2.7233333333333327</v>
      </c>
      <c r="Y6" s="8">
        <f t="shared" si="9"/>
        <v>-25.328798185941043</v>
      </c>
      <c r="Z6" s="8">
        <f t="shared" si="10"/>
        <v>-19.87834549878345</v>
      </c>
      <c r="AB6" s="8">
        <f t="shared" si="11"/>
        <v>0.62</v>
      </c>
      <c r="AC6" s="8">
        <f t="shared" si="12"/>
        <v>0.82</v>
      </c>
      <c r="AD6" s="4" t="str">
        <f t="shared" si="13"/>
        <v>NS</v>
      </c>
      <c r="AE6" s="10" t="s">
        <v>66</v>
      </c>
      <c r="AG6" s="8">
        <f t="shared" si="14"/>
        <v>0.62</v>
      </c>
      <c r="AH6" s="8">
        <f t="shared" si="15"/>
        <v>0.82</v>
      </c>
      <c r="AI6" s="4" t="str">
        <f t="shared" si="16"/>
        <v>NS</v>
      </c>
      <c r="AJ6" s="4" t="s">
        <v>66</v>
      </c>
    </row>
    <row r="7" spans="1:36" ht="15.75">
      <c r="A7" s="2" t="s">
        <v>7</v>
      </c>
      <c r="B7" s="1">
        <v>10.896666666666667</v>
      </c>
      <c r="D7" s="1">
        <v>14.863333333333335</v>
      </c>
      <c r="E7" s="1">
        <v>12.453333333333333</v>
      </c>
      <c r="F7" s="7"/>
      <c r="G7" s="8">
        <f t="shared" si="0"/>
        <v>-3.9666666666666686</v>
      </c>
      <c r="H7" s="8">
        <f t="shared" si="1"/>
        <v>-1.5566666666666666</v>
      </c>
      <c r="I7" s="8">
        <f t="shared" si="2"/>
        <v>-3.9666666666666686</v>
      </c>
      <c r="J7" s="8"/>
      <c r="K7" s="8">
        <f t="shared" si="3"/>
        <v>-26.687598116169553</v>
      </c>
      <c r="L7" s="8">
        <f t="shared" si="4"/>
        <v>-12.5</v>
      </c>
      <c r="M7" s="8">
        <f t="shared" si="5"/>
        <v>-26.687598116169553</v>
      </c>
      <c r="N7" s="8">
        <v>0.62</v>
      </c>
      <c r="O7" s="8">
        <v>0.82</v>
      </c>
      <c r="P7" s="4" t="str">
        <f t="shared" si="6"/>
        <v>NS</v>
      </c>
      <c r="Q7" s="8" t="s">
        <v>66</v>
      </c>
      <c r="R7" s="8"/>
      <c r="S7" s="8">
        <v>14.7</v>
      </c>
      <c r="T7" s="8">
        <v>13.7</v>
      </c>
      <c r="U7" s="9"/>
      <c r="V7" s="8">
        <f t="shared" si="7"/>
        <v>-3.8033333333333328</v>
      </c>
      <c r="W7" s="8">
        <f t="shared" si="8"/>
        <v>-2.8033333333333328</v>
      </c>
      <c r="Y7" s="8">
        <f t="shared" si="9"/>
        <v>-25.87301587301587</v>
      </c>
      <c r="Z7" s="8">
        <f t="shared" si="10"/>
        <v>-20.462287104622867</v>
      </c>
      <c r="AB7" s="8">
        <f t="shared" si="11"/>
        <v>0.62</v>
      </c>
      <c r="AC7" s="8">
        <f t="shared" si="12"/>
        <v>0.82</v>
      </c>
      <c r="AD7" s="4" t="str">
        <f t="shared" si="13"/>
        <v>NS</v>
      </c>
      <c r="AE7" s="10" t="s">
        <v>66</v>
      </c>
      <c r="AG7" s="8">
        <f t="shared" si="14"/>
        <v>0.62</v>
      </c>
      <c r="AH7" s="8">
        <f t="shared" si="15"/>
        <v>0.82</v>
      </c>
      <c r="AI7" s="4" t="str">
        <f t="shared" si="16"/>
        <v>NS</v>
      </c>
      <c r="AJ7" s="4" t="s">
        <v>66</v>
      </c>
    </row>
    <row r="8" spans="1:36" ht="15.75">
      <c r="A8" s="2" t="s">
        <v>8</v>
      </c>
      <c r="B8" s="1">
        <v>11.5</v>
      </c>
      <c r="D8" s="1">
        <v>14.863333333333335</v>
      </c>
      <c r="E8" s="1">
        <v>13.68</v>
      </c>
      <c r="F8" s="7"/>
      <c r="G8" s="8">
        <f t="shared" si="0"/>
        <v>-3.3633333333333351</v>
      </c>
      <c r="H8" s="8">
        <f t="shared" si="1"/>
        <v>-2.1799999999999997</v>
      </c>
      <c r="I8" s="8">
        <f t="shared" si="2"/>
        <v>-3.3633333333333351</v>
      </c>
      <c r="J8" s="8"/>
      <c r="K8" s="8">
        <f t="shared" si="3"/>
        <v>-22.628392016147128</v>
      </c>
      <c r="L8" s="8">
        <f t="shared" si="4"/>
        <v>-15.935672514619881</v>
      </c>
      <c r="M8" s="8">
        <f t="shared" si="5"/>
        <v>-22.628392016147128</v>
      </c>
      <c r="N8" s="8">
        <v>0.62</v>
      </c>
      <c r="O8" s="8">
        <v>0.82</v>
      </c>
      <c r="P8" s="4" t="str">
        <f t="shared" si="6"/>
        <v>NS</v>
      </c>
      <c r="Q8" s="8" t="s">
        <v>66</v>
      </c>
      <c r="R8" s="8"/>
      <c r="S8" s="8">
        <v>14.7</v>
      </c>
      <c r="T8" s="8">
        <v>13.7</v>
      </c>
      <c r="U8" s="9"/>
      <c r="V8" s="8">
        <f t="shared" si="7"/>
        <v>-3.1999999999999993</v>
      </c>
      <c r="W8" s="8">
        <f t="shared" si="8"/>
        <v>-2.1999999999999993</v>
      </c>
      <c r="Y8" s="8">
        <f t="shared" si="9"/>
        <v>-21.768707482993193</v>
      </c>
      <c r="Z8" s="8">
        <f t="shared" si="10"/>
        <v>-16.058394160583937</v>
      </c>
      <c r="AB8" s="8">
        <f t="shared" si="11"/>
        <v>0.62</v>
      </c>
      <c r="AC8" s="8">
        <f t="shared" si="12"/>
        <v>0.82</v>
      </c>
      <c r="AD8" s="4" t="str">
        <f t="shared" si="13"/>
        <v>NS</v>
      </c>
      <c r="AE8" s="10" t="s">
        <v>66</v>
      </c>
      <c r="AG8" s="8">
        <f t="shared" si="14"/>
        <v>0.62</v>
      </c>
      <c r="AH8" s="8">
        <f t="shared" si="15"/>
        <v>0.82</v>
      </c>
      <c r="AI8" s="4" t="str">
        <f t="shared" si="16"/>
        <v>NS</v>
      </c>
      <c r="AJ8" s="4" t="s">
        <v>66</v>
      </c>
    </row>
    <row r="9" spans="1:36" ht="15.75">
      <c r="A9" s="2" t="s">
        <v>9</v>
      </c>
      <c r="B9" s="1">
        <v>10.700000000000001</v>
      </c>
      <c r="D9" s="1">
        <v>14.863333333333335</v>
      </c>
      <c r="E9" s="1">
        <v>13.68</v>
      </c>
      <c r="F9" s="7"/>
      <c r="G9" s="8">
        <f t="shared" si="0"/>
        <v>-4.163333333333334</v>
      </c>
      <c r="H9" s="8">
        <f t="shared" si="1"/>
        <v>-2.9799999999999986</v>
      </c>
      <c r="I9" s="8">
        <f t="shared" si="2"/>
        <v>-4.163333333333334</v>
      </c>
      <c r="J9" s="8"/>
      <c r="K9" s="8">
        <f t="shared" si="3"/>
        <v>-28.010764745458623</v>
      </c>
      <c r="L9" s="8">
        <f t="shared" si="4"/>
        <v>-21.783625730994142</v>
      </c>
      <c r="M9" s="8">
        <f t="shared" si="5"/>
        <v>-28.010764745458623</v>
      </c>
      <c r="N9" s="8">
        <v>0.62</v>
      </c>
      <c r="O9" s="8">
        <v>0.82</v>
      </c>
      <c r="P9" s="4" t="str">
        <f t="shared" si="6"/>
        <v>NS</v>
      </c>
      <c r="Q9" s="8" t="s">
        <v>66</v>
      </c>
      <c r="R9" s="8"/>
      <c r="S9" s="8">
        <v>14.7</v>
      </c>
      <c r="T9" s="8">
        <v>13.7</v>
      </c>
      <c r="U9" s="9"/>
      <c r="V9" s="8">
        <f t="shared" si="7"/>
        <v>-3.9999999999999982</v>
      </c>
      <c r="W9" s="8">
        <f t="shared" si="8"/>
        <v>-2.9999999999999982</v>
      </c>
      <c r="Y9" s="8">
        <f t="shared" si="9"/>
        <v>-27.210884353741488</v>
      </c>
      <c r="Z9" s="8">
        <f t="shared" si="10"/>
        <v>-21.897810218978091</v>
      </c>
      <c r="AB9" s="8">
        <f t="shared" si="11"/>
        <v>0.62</v>
      </c>
      <c r="AC9" s="8">
        <f t="shared" si="12"/>
        <v>0.82</v>
      </c>
      <c r="AD9" s="4" t="str">
        <f t="shared" si="13"/>
        <v>NS</v>
      </c>
      <c r="AE9" s="10" t="s">
        <v>66</v>
      </c>
      <c r="AG9" s="8">
        <f t="shared" si="14"/>
        <v>0.62</v>
      </c>
      <c r="AH9" s="8">
        <f t="shared" si="15"/>
        <v>0.82</v>
      </c>
      <c r="AI9" s="4" t="str">
        <f t="shared" si="16"/>
        <v>NS</v>
      </c>
      <c r="AJ9" s="4" t="s">
        <v>66</v>
      </c>
    </row>
    <row r="10" spans="1:36" ht="15.75">
      <c r="A10" s="2" t="s">
        <v>10</v>
      </c>
      <c r="B10" s="1">
        <v>11.163333333333332</v>
      </c>
      <c r="D10" s="1">
        <v>14.863333333333335</v>
      </c>
      <c r="E10" s="1">
        <v>13.556666666666667</v>
      </c>
      <c r="F10" s="7"/>
      <c r="G10" s="8">
        <f t="shared" si="0"/>
        <v>-3.7000000000000028</v>
      </c>
      <c r="H10" s="8">
        <f t="shared" si="1"/>
        <v>-2.3933333333333344</v>
      </c>
      <c r="I10" s="8">
        <f t="shared" si="2"/>
        <v>-3.7000000000000028</v>
      </c>
      <c r="J10" s="8"/>
      <c r="K10" s="8">
        <f t="shared" si="3"/>
        <v>-24.893473873065727</v>
      </c>
      <c r="L10" s="8">
        <f t="shared" si="4"/>
        <v>-17.654290631915426</v>
      </c>
      <c r="M10" s="8">
        <f t="shared" si="5"/>
        <v>-24.893473873065727</v>
      </c>
      <c r="N10" s="8">
        <v>0.62</v>
      </c>
      <c r="O10" s="8">
        <v>0.82</v>
      </c>
      <c r="P10" s="4" t="str">
        <f t="shared" si="6"/>
        <v>NS</v>
      </c>
      <c r="Q10" s="8" t="s">
        <v>66</v>
      </c>
      <c r="R10" s="8"/>
      <c r="S10" s="8">
        <v>14.7</v>
      </c>
      <c r="T10" s="8">
        <v>13.7</v>
      </c>
      <c r="U10" s="9"/>
      <c r="V10" s="8">
        <f t="shared" si="7"/>
        <v>-3.5366666666666671</v>
      </c>
      <c r="W10" s="8">
        <f t="shared" si="8"/>
        <v>-2.5366666666666671</v>
      </c>
      <c r="Y10" s="8">
        <f t="shared" si="9"/>
        <v>-24.058956916099778</v>
      </c>
      <c r="Z10" s="8">
        <f t="shared" si="10"/>
        <v>-18.515815085158156</v>
      </c>
      <c r="AB10" s="8">
        <f t="shared" si="11"/>
        <v>0.62</v>
      </c>
      <c r="AC10" s="8">
        <f t="shared" si="12"/>
        <v>0.82</v>
      </c>
      <c r="AD10" s="4" t="str">
        <f t="shared" si="13"/>
        <v>NS</v>
      </c>
      <c r="AE10" s="10" t="s">
        <v>66</v>
      </c>
      <c r="AG10" s="8">
        <f t="shared" si="14"/>
        <v>0.62</v>
      </c>
      <c r="AH10" s="8">
        <f t="shared" si="15"/>
        <v>0.82</v>
      </c>
      <c r="AI10" s="4" t="str">
        <f t="shared" si="16"/>
        <v>NS</v>
      </c>
      <c r="AJ10" s="4" t="s">
        <v>66</v>
      </c>
    </row>
    <row r="11" spans="1:36" ht="15.75">
      <c r="A11" s="2" t="s">
        <v>11</v>
      </c>
      <c r="B11" s="1">
        <v>11.996666666666668</v>
      </c>
      <c r="D11" s="1">
        <v>14.863333333333335</v>
      </c>
      <c r="E11" s="1">
        <v>13.703333333333333</v>
      </c>
      <c r="F11" s="7"/>
      <c r="G11" s="8">
        <f t="shared" si="0"/>
        <v>-2.8666666666666671</v>
      </c>
      <c r="H11" s="8">
        <f t="shared" si="1"/>
        <v>-1.7066666666666652</v>
      </c>
      <c r="I11" s="8">
        <f t="shared" si="2"/>
        <v>-2.8666666666666671</v>
      </c>
      <c r="J11" s="8"/>
      <c r="K11" s="8">
        <f t="shared" si="3"/>
        <v>-19.286835613366225</v>
      </c>
      <c r="L11" s="8">
        <f t="shared" si="4"/>
        <v>-12.454390659206997</v>
      </c>
      <c r="M11" s="8">
        <f t="shared" si="5"/>
        <v>-19.286835613366225</v>
      </c>
      <c r="N11" s="8">
        <v>0.62</v>
      </c>
      <c r="O11" s="8">
        <v>0.82</v>
      </c>
      <c r="P11" s="4" t="str">
        <f t="shared" si="6"/>
        <v>NS</v>
      </c>
      <c r="Q11" s="8" t="s">
        <v>66</v>
      </c>
      <c r="R11" s="8"/>
      <c r="S11" s="8">
        <v>14.7</v>
      </c>
      <c r="T11" s="8">
        <v>13.7</v>
      </c>
      <c r="U11" s="9"/>
      <c r="V11" s="8">
        <f t="shared" si="7"/>
        <v>-2.7033333333333314</v>
      </c>
      <c r="W11" s="8">
        <f t="shared" si="8"/>
        <v>-1.7033333333333314</v>
      </c>
      <c r="Y11" s="8">
        <f t="shared" si="9"/>
        <v>-18.390022675736951</v>
      </c>
      <c r="Z11" s="8">
        <f t="shared" si="10"/>
        <v>-12.433090024330888</v>
      </c>
      <c r="AB11" s="8">
        <f t="shared" si="11"/>
        <v>0.62</v>
      </c>
      <c r="AC11" s="8">
        <f t="shared" si="12"/>
        <v>0.82</v>
      </c>
      <c r="AD11" s="4" t="str">
        <f t="shared" si="13"/>
        <v>NS</v>
      </c>
      <c r="AE11" s="10" t="s">
        <v>66</v>
      </c>
      <c r="AG11" s="8">
        <f t="shared" si="14"/>
        <v>0.62</v>
      </c>
      <c r="AH11" s="8">
        <f t="shared" si="15"/>
        <v>0.82</v>
      </c>
      <c r="AI11" s="4" t="str">
        <f t="shared" si="16"/>
        <v>NS</v>
      </c>
      <c r="AJ11" s="4" t="s">
        <v>66</v>
      </c>
    </row>
    <row r="12" spans="1:36" ht="15.75">
      <c r="A12" s="2" t="s">
        <v>12</v>
      </c>
      <c r="B12" s="1">
        <v>11.839999999999998</v>
      </c>
      <c r="D12" s="1">
        <v>14.030000000000001</v>
      </c>
      <c r="E12" s="1">
        <v>12.676666666666668</v>
      </c>
      <c r="F12" s="7"/>
      <c r="G12" s="8">
        <f t="shared" si="0"/>
        <v>-2.1900000000000031</v>
      </c>
      <c r="H12" s="8">
        <f t="shared" si="1"/>
        <v>-0.83666666666666956</v>
      </c>
      <c r="I12" s="8">
        <f t="shared" si="2"/>
        <v>-2.1900000000000031</v>
      </c>
      <c r="J12" s="8"/>
      <c r="K12" s="8">
        <f t="shared" si="3"/>
        <v>-15.609408410548845</v>
      </c>
      <c r="L12" s="8">
        <f t="shared" si="4"/>
        <v>-6.6000525900605016</v>
      </c>
      <c r="M12" s="8">
        <f t="shared" si="5"/>
        <v>-15.609408410548845</v>
      </c>
      <c r="N12" s="8">
        <v>0.62</v>
      </c>
      <c r="O12" s="8">
        <v>0.82</v>
      </c>
      <c r="P12" s="4" t="str">
        <f t="shared" si="6"/>
        <v>NS</v>
      </c>
      <c r="Q12" s="8" t="s">
        <v>66</v>
      </c>
      <c r="R12" s="8"/>
      <c r="S12" s="8">
        <v>14.7</v>
      </c>
      <c r="T12" s="8">
        <v>13.7</v>
      </c>
      <c r="U12" s="9"/>
      <c r="V12" s="8">
        <f t="shared" si="7"/>
        <v>-2.8600000000000012</v>
      </c>
      <c r="W12" s="8">
        <f t="shared" si="8"/>
        <v>-1.8600000000000012</v>
      </c>
      <c r="Y12" s="8">
        <f t="shared" si="9"/>
        <v>-19.45578231292518</v>
      </c>
      <c r="Z12" s="8">
        <f t="shared" si="10"/>
        <v>-13.576642335766435</v>
      </c>
      <c r="AB12" s="8">
        <f t="shared" si="11"/>
        <v>0.62</v>
      </c>
      <c r="AC12" s="8">
        <f t="shared" si="12"/>
        <v>0.82</v>
      </c>
      <c r="AD12" s="4" t="str">
        <f t="shared" si="13"/>
        <v>NS</v>
      </c>
      <c r="AE12" s="10" t="s">
        <v>66</v>
      </c>
      <c r="AG12" s="8">
        <f t="shared" si="14"/>
        <v>0.62</v>
      </c>
      <c r="AH12" s="8">
        <f t="shared" si="15"/>
        <v>0.82</v>
      </c>
      <c r="AI12" s="4" t="str">
        <f t="shared" si="16"/>
        <v>NS</v>
      </c>
      <c r="AJ12" s="4" t="s">
        <v>66</v>
      </c>
    </row>
    <row r="13" spans="1:36" ht="15.75">
      <c r="A13" s="2" t="s">
        <v>13</v>
      </c>
      <c r="B13" s="1">
        <v>12.100000000000001</v>
      </c>
      <c r="D13" s="1">
        <v>14.030000000000001</v>
      </c>
      <c r="E13" s="1">
        <v>12.89</v>
      </c>
      <c r="F13" s="7"/>
      <c r="G13" s="8">
        <f t="shared" si="0"/>
        <v>-1.9299999999999997</v>
      </c>
      <c r="H13" s="8">
        <f t="shared" si="1"/>
        <v>-0.78999999999999915</v>
      </c>
      <c r="I13" s="8">
        <f t="shared" si="2"/>
        <v>-1.9299999999999997</v>
      </c>
      <c r="J13" s="8"/>
      <c r="K13" s="8">
        <f t="shared" si="3"/>
        <v>-13.756236635780466</v>
      </c>
      <c r="L13" s="8">
        <f t="shared" si="4"/>
        <v>-6.1287820015515839</v>
      </c>
      <c r="M13" s="8">
        <f t="shared" si="5"/>
        <v>-13.756236635780466</v>
      </c>
      <c r="N13" s="8">
        <v>0.62</v>
      </c>
      <c r="O13" s="8">
        <v>0.82</v>
      </c>
      <c r="P13" s="4" t="str">
        <f t="shared" si="6"/>
        <v>NS</v>
      </c>
      <c r="Q13" s="8" t="s">
        <v>66</v>
      </c>
      <c r="R13" s="8"/>
      <c r="S13" s="8">
        <v>14.7</v>
      </c>
      <c r="T13" s="8">
        <v>13.7</v>
      </c>
      <c r="U13" s="9"/>
      <c r="V13" s="8">
        <f t="shared" si="7"/>
        <v>-2.5999999999999979</v>
      </c>
      <c r="W13" s="8">
        <f t="shared" si="8"/>
        <v>-1.5999999999999979</v>
      </c>
      <c r="Y13" s="8">
        <f t="shared" si="9"/>
        <v>-17.687074829931959</v>
      </c>
      <c r="Z13" s="8">
        <f t="shared" si="10"/>
        <v>-11.678832116788307</v>
      </c>
      <c r="AB13" s="8">
        <f t="shared" si="11"/>
        <v>0.62</v>
      </c>
      <c r="AC13" s="8">
        <f t="shared" si="12"/>
        <v>0.82</v>
      </c>
      <c r="AD13" s="4" t="str">
        <f t="shared" si="13"/>
        <v>NS</v>
      </c>
      <c r="AE13" s="10" t="s">
        <v>66</v>
      </c>
      <c r="AG13" s="8">
        <f t="shared" si="14"/>
        <v>0.62</v>
      </c>
      <c r="AH13" s="8">
        <f t="shared" si="15"/>
        <v>0.82</v>
      </c>
      <c r="AI13" s="4" t="str">
        <f t="shared" si="16"/>
        <v>NS</v>
      </c>
      <c r="AJ13" s="4" t="s">
        <v>66</v>
      </c>
    </row>
    <row r="14" spans="1:36" ht="15.75">
      <c r="A14" s="2" t="s">
        <v>14</v>
      </c>
      <c r="B14" s="1">
        <v>11.97</v>
      </c>
      <c r="D14" s="1">
        <v>14.030000000000001</v>
      </c>
      <c r="E14" s="1">
        <v>13.403333333333334</v>
      </c>
      <c r="F14" s="7"/>
      <c r="G14" s="8">
        <f t="shared" si="0"/>
        <v>-2.0600000000000005</v>
      </c>
      <c r="H14" s="8">
        <f t="shared" si="1"/>
        <v>-1.4333333333333336</v>
      </c>
      <c r="I14" s="8">
        <f t="shared" si="2"/>
        <v>-2.0600000000000005</v>
      </c>
      <c r="J14" s="8"/>
      <c r="K14" s="8">
        <f t="shared" si="3"/>
        <v>-14.682822523164649</v>
      </c>
      <c r="L14" s="8">
        <f t="shared" si="4"/>
        <v>-10.693857249440439</v>
      </c>
      <c r="M14" s="8">
        <f t="shared" si="5"/>
        <v>-14.682822523164649</v>
      </c>
      <c r="N14" s="8">
        <v>0.62</v>
      </c>
      <c r="O14" s="8">
        <v>0.82</v>
      </c>
      <c r="P14" s="4" t="str">
        <f t="shared" si="6"/>
        <v>NS</v>
      </c>
      <c r="Q14" s="8" t="s">
        <v>66</v>
      </c>
      <c r="R14" s="8"/>
      <c r="S14" s="8">
        <v>14.7</v>
      </c>
      <c r="T14" s="8">
        <v>13.7</v>
      </c>
      <c r="U14" s="9"/>
      <c r="V14" s="8">
        <f t="shared" si="7"/>
        <v>-2.7299999999999986</v>
      </c>
      <c r="W14" s="8">
        <f t="shared" si="8"/>
        <v>-1.7299999999999986</v>
      </c>
      <c r="Y14" s="8">
        <f t="shared" si="9"/>
        <v>-18.571428571428562</v>
      </c>
      <c r="Z14" s="8">
        <f t="shared" si="10"/>
        <v>-12.627737226277363</v>
      </c>
      <c r="AB14" s="8">
        <f t="shared" si="11"/>
        <v>0.62</v>
      </c>
      <c r="AC14" s="8">
        <f t="shared" si="12"/>
        <v>0.82</v>
      </c>
      <c r="AD14" s="4" t="str">
        <f t="shared" si="13"/>
        <v>NS</v>
      </c>
      <c r="AE14" s="10" t="s">
        <v>66</v>
      </c>
      <c r="AG14" s="8">
        <f t="shared" si="14"/>
        <v>0.62</v>
      </c>
      <c r="AH14" s="8">
        <f t="shared" si="15"/>
        <v>0.82</v>
      </c>
      <c r="AI14" s="4" t="str">
        <f t="shared" si="16"/>
        <v>NS</v>
      </c>
      <c r="AJ14" s="4" t="s">
        <v>66</v>
      </c>
    </row>
    <row r="15" spans="1:36" ht="15.75">
      <c r="A15" s="2" t="s">
        <v>15</v>
      </c>
      <c r="B15" s="1">
        <v>10.416666666666666</v>
      </c>
      <c r="D15" s="1">
        <v>14.030000000000001</v>
      </c>
      <c r="E15" s="1">
        <v>12.453333333333333</v>
      </c>
      <c r="F15" s="7"/>
      <c r="G15" s="8">
        <f t="shared" si="0"/>
        <v>-3.6133333333333351</v>
      </c>
      <c r="H15" s="8">
        <f t="shared" si="1"/>
        <v>-2.0366666666666671</v>
      </c>
      <c r="I15" s="8">
        <f t="shared" si="2"/>
        <v>-3.6133333333333351</v>
      </c>
      <c r="J15" s="8"/>
      <c r="K15" s="8">
        <f t="shared" si="3"/>
        <v>-25.754335946780721</v>
      </c>
      <c r="L15" s="8">
        <f t="shared" si="4"/>
        <v>-16.354389721627413</v>
      </c>
      <c r="M15" s="8">
        <f t="shared" si="5"/>
        <v>-25.754335946780721</v>
      </c>
      <c r="N15" s="8">
        <v>0.62</v>
      </c>
      <c r="O15" s="8">
        <v>0.82</v>
      </c>
      <c r="P15" s="4" t="str">
        <f t="shared" si="6"/>
        <v>NS</v>
      </c>
      <c r="Q15" s="8" t="s">
        <v>66</v>
      </c>
      <c r="R15" s="8"/>
      <c r="S15" s="8">
        <v>14.7</v>
      </c>
      <c r="T15" s="8">
        <v>13.7</v>
      </c>
      <c r="U15" s="9"/>
      <c r="V15" s="8">
        <f t="shared" si="7"/>
        <v>-4.2833333333333332</v>
      </c>
      <c r="W15" s="8">
        <f t="shared" si="8"/>
        <v>-3.2833333333333332</v>
      </c>
      <c r="Y15" s="8">
        <f t="shared" si="9"/>
        <v>-29.138321995464857</v>
      </c>
      <c r="Z15" s="8">
        <f t="shared" si="10"/>
        <v>-23.965936739659369</v>
      </c>
      <c r="AB15" s="8">
        <f t="shared" si="11"/>
        <v>0.62</v>
      </c>
      <c r="AC15" s="8">
        <f t="shared" si="12"/>
        <v>0.82</v>
      </c>
      <c r="AD15" s="4" t="str">
        <f t="shared" si="13"/>
        <v>NS</v>
      </c>
      <c r="AE15" s="10" t="s">
        <v>66</v>
      </c>
      <c r="AG15" s="8">
        <f t="shared" si="14"/>
        <v>0.62</v>
      </c>
      <c r="AH15" s="8">
        <f t="shared" si="15"/>
        <v>0.82</v>
      </c>
      <c r="AI15" s="4" t="str">
        <f t="shared" si="16"/>
        <v>NS</v>
      </c>
      <c r="AJ15" s="4" t="s">
        <v>66</v>
      </c>
    </row>
    <row r="16" spans="1:36" ht="15.75">
      <c r="A16" s="2" t="s">
        <v>16</v>
      </c>
      <c r="B16" s="1">
        <v>10.813333333333333</v>
      </c>
      <c r="D16" s="1">
        <v>14.030000000000001</v>
      </c>
      <c r="E16" s="1">
        <v>13.68</v>
      </c>
      <c r="F16" s="7"/>
      <c r="G16" s="8">
        <f t="shared" si="0"/>
        <v>-3.2166666666666686</v>
      </c>
      <c r="H16" s="8">
        <f t="shared" si="1"/>
        <v>-2.8666666666666671</v>
      </c>
      <c r="I16" s="8">
        <f t="shared" si="2"/>
        <v>-3.2166666666666686</v>
      </c>
      <c r="J16" s="8"/>
      <c r="K16" s="8">
        <f t="shared" si="3"/>
        <v>-22.927061059634131</v>
      </c>
      <c r="L16" s="8">
        <f t="shared" si="4"/>
        <v>-20.955165692007803</v>
      </c>
      <c r="M16" s="8">
        <f t="shared" si="5"/>
        <v>-22.927061059634131</v>
      </c>
      <c r="N16" s="8">
        <v>0.62</v>
      </c>
      <c r="O16" s="8">
        <v>0.82</v>
      </c>
      <c r="P16" s="4" t="str">
        <f t="shared" si="6"/>
        <v>NS</v>
      </c>
      <c r="Q16" s="8" t="s">
        <v>66</v>
      </c>
      <c r="R16" s="8"/>
      <c r="S16" s="8">
        <v>14.7</v>
      </c>
      <c r="T16" s="8">
        <v>13.7</v>
      </c>
      <c r="U16" s="9"/>
      <c r="V16" s="8">
        <f t="shared" si="7"/>
        <v>-3.8866666666666667</v>
      </c>
      <c r="W16" s="8">
        <f t="shared" si="8"/>
        <v>-2.8866666666666667</v>
      </c>
      <c r="Y16" s="8">
        <f t="shared" si="9"/>
        <v>-26.439909297052154</v>
      </c>
      <c r="Z16" s="8">
        <f t="shared" si="10"/>
        <v>-21.070559610705597</v>
      </c>
      <c r="AB16" s="8">
        <f t="shared" si="11"/>
        <v>0.62</v>
      </c>
      <c r="AC16" s="8">
        <f t="shared" si="12"/>
        <v>0.82</v>
      </c>
      <c r="AD16" s="4" t="str">
        <f t="shared" si="13"/>
        <v>NS</v>
      </c>
      <c r="AE16" s="10" t="s">
        <v>66</v>
      </c>
      <c r="AG16" s="8">
        <f t="shared" si="14"/>
        <v>0.62</v>
      </c>
      <c r="AH16" s="8">
        <f t="shared" si="15"/>
        <v>0.82</v>
      </c>
      <c r="AI16" s="4" t="str">
        <f t="shared" si="16"/>
        <v>NS</v>
      </c>
      <c r="AJ16" s="4" t="s">
        <v>66</v>
      </c>
    </row>
    <row r="17" spans="1:36" ht="15.75">
      <c r="A17" s="2" t="s">
        <v>17</v>
      </c>
      <c r="B17" s="1">
        <v>9.5766666666666662</v>
      </c>
      <c r="D17" s="1">
        <v>14.030000000000001</v>
      </c>
      <c r="E17" s="1">
        <v>13.68</v>
      </c>
      <c r="F17" s="7"/>
      <c r="G17" s="8">
        <f t="shared" si="0"/>
        <v>-4.4533333333333349</v>
      </c>
      <c r="H17" s="8">
        <f t="shared" si="1"/>
        <v>-4.1033333333333335</v>
      </c>
      <c r="I17" s="8">
        <f t="shared" si="2"/>
        <v>-4.4533333333333349</v>
      </c>
      <c r="J17" s="8"/>
      <c r="K17" s="8">
        <f t="shared" si="3"/>
        <v>-31.74150629603232</v>
      </c>
      <c r="L17" s="8">
        <f t="shared" si="4"/>
        <v>-29.995126705653025</v>
      </c>
      <c r="M17" s="8">
        <f t="shared" si="5"/>
        <v>-31.74150629603232</v>
      </c>
      <c r="N17" s="8">
        <v>0.62</v>
      </c>
      <c r="O17" s="8">
        <v>0.82</v>
      </c>
      <c r="P17" s="4" t="str">
        <f t="shared" si="6"/>
        <v>NS</v>
      </c>
      <c r="Q17" s="8" t="s">
        <v>66</v>
      </c>
      <c r="R17" s="8"/>
      <c r="S17" s="8">
        <v>14.7</v>
      </c>
      <c r="T17" s="8">
        <v>13.7</v>
      </c>
      <c r="U17" s="9"/>
      <c r="V17" s="8">
        <f t="shared" si="7"/>
        <v>-5.1233333333333331</v>
      </c>
      <c r="W17" s="8">
        <f t="shared" si="8"/>
        <v>-4.1233333333333331</v>
      </c>
      <c r="Y17" s="8">
        <f t="shared" si="9"/>
        <v>-34.852607709750565</v>
      </c>
      <c r="Z17" s="8">
        <f t="shared" si="10"/>
        <v>-30.097323600973237</v>
      </c>
      <c r="AB17" s="8">
        <f t="shared" si="11"/>
        <v>0.62</v>
      </c>
      <c r="AC17" s="8">
        <f t="shared" si="12"/>
        <v>0.82</v>
      </c>
      <c r="AD17" s="4" t="str">
        <f t="shared" si="13"/>
        <v>NS</v>
      </c>
      <c r="AE17" s="10" t="s">
        <v>66</v>
      </c>
      <c r="AG17" s="8">
        <f t="shared" si="14"/>
        <v>0.62</v>
      </c>
      <c r="AH17" s="8">
        <f t="shared" si="15"/>
        <v>0.82</v>
      </c>
      <c r="AI17" s="4" t="str">
        <f t="shared" si="16"/>
        <v>NS</v>
      </c>
      <c r="AJ17" s="4" t="s">
        <v>66</v>
      </c>
    </row>
    <row r="18" spans="1:36" ht="15.75">
      <c r="A18" s="3" t="s">
        <v>18</v>
      </c>
      <c r="B18" s="1">
        <v>10.293333333333333</v>
      </c>
      <c r="D18" s="1">
        <v>14.030000000000001</v>
      </c>
      <c r="E18" s="1">
        <v>13.556666666666667</v>
      </c>
      <c r="F18" s="7"/>
      <c r="G18" s="8">
        <f t="shared" si="0"/>
        <v>-3.7366666666666681</v>
      </c>
      <c r="H18" s="8">
        <f t="shared" si="1"/>
        <v>-3.2633333333333336</v>
      </c>
      <c r="I18" s="8">
        <f t="shared" si="2"/>
        <v>-3.7366666666666681</v>
      </c>
      <c r="J18" s="8"/>
      <c r="K18" s="8">
        <f t="shared" si="3"/>
        <v>-26.633404609170835</v>
      </c>
      <c r="L18" s="8">
        <f t="shared" si="4"/>
        <v>-24.071797393656261</v>
      </c>
      <c r="M18" s="8">
        <f t="shared" si="5"/>
        <v>-26.633404609170835</v>
      </c>
      <c r="N18" s="8">
        <v>0.62</v>
      </c>
      <c r="O18" s="8">
        <v>0.82</v>
      </c>
      <c r="P18" s="4" t="str">
        <f t="shared" si="6"/>
        <v>NS</v>
      </c>
      <c r="Q18" s="8" t="s">
        <v>66</v>
      </c>
      <c r="R18" s="8"/>
      <c r="S18" s="8">
        <v>14.7</v>
      </c>
      <c r="T18" s="8">
        <v>13.7</v>
      </c>
      <c r="U18" s="9"/>
      <c r="V18" s="8">
        <f t="shared" si="7"/>
        <v>-4.4066666666666663</v>
      </c>
      <c r="W18" s="8">
        <f t="shared" si="8"/>
        <v>-3.4066666666666663</v>
      </c>
      <c r="Y18" s="8">
        <f t="shared" si="9"/>
        <v>-29.977324263038547</v>
      </c>
      <c r="Z18" s="8">
        <f t="shared" si="10"/>
        <v>-24.8661800486618</v>
      </c>
      <c r="AB18" s="8">
        <f t="shared" si="11"/>
        <v>0.62</v>
      </c>
      <c r="AC18" s="8">
        <f t="shared" si="12"/>
        <v>0.82</v>
      </c>
      <c r="AD18" s="4" t="str">
        <f t="shared" si="13"/>
        <v>NS</v>
      </c>
      <c r="AE18" s="10" t="s">
        <v>66</v>
      </c>
      <c r="AG18" s="8">
        <f t="shared" si="14"/>
        <v>0.62</v>
      </c>
      <c r="AH18" s="8">
        <f t="shared" si="15"/>
        <v>0.82</v>
      </c>
      <c r="AI18" s="4" t="str">
        <f t="shared" si="16"/>
        <v>NS</v>
      </c>
      <c r="AJ18" s="4" t="s">
        <v>66</v>
      </c>
    </row>
    <row r="19" spans="1:36" ht="15.75">
      <c r="A19" s="3" t="s">
        <v>19</v>
      </c>
      <c r="B19" s="1">
        <v>10.86</v>
      </c>
      <c r="D19" s="1">
        <v>14.030000000000001</v>
      </c>
      <c r="E19" s="1">
        <v>13.703333333333333</v>
      </c>
      <c r="F19" s="7"/>
      <c r="G19" s="8">
        <f t="shared" si="0"/>
        <v>-3.1700000000000017</v>
      </c>
      <c r="H19" s="8">
        <f t="shared" si="1"/>
        <v>-2.8433333333333337</v>
      </c>
      <c r="I19" s="8">
        <f t="shared" si="2"/>
        <v>-3.1700000000000017</v>
      </c>
      <c r="J19" s="8"/>
      <c r="K19" s="8">
        <f t="shared" si="3"/>
        <v>-22.594440484675705</v>
      </c>
      <c r="L19" s="8">
        <f t="shared" si="4"/>
        <v>-20.749209438092926</v>
      </c>
      <c r="M19" s="8">
        <f t="shared" si="5"/>
        <v>-22.594440484675705</v>
      </c>
      <c r="N19" s="8">
        <v>0.62</v>
      </c>
      <c r="O19" s="8">
        <v>0.82</v>
      </c>
      <c r="P19" s="4" t="str">
        <f t="shared" si="6"/>
        <v>NS</v>
      </c>
      <c r="Q19" s="8" t="s">
        <v>66</v>
      </c>
      <c r="R19" s="8"/>
      <c r="S19" s="8">
        <v>14.7</v>
      </c>
      <c r="T19" s="8">
        <v>13.7</v>
      </c>
      <c r="U19" s="9"/>
      <c r="V19" s="8">
        <f t="shared" si="7"/>
        <v>-3.84</v>
      </c>
      <c r="W19" s="8">
        <f t="shared" si="8"/>
        <v>-2.84</v>
      </c>
      <c r="Y19" s="8">
        <f t="shared" si="9"/>
        <v>-26.122448979591837</v>
      </c>
      <c r="Z19" s="8">
        <f t="shared" si="10"/>
        <v>-20.729927007299271</v>
      </c>
      <c r="AB19" s="8">
        <f t="shared" si="11"/>
        <v>0.62</v>
      </c>
      <c r="AC19" s="8">
        <f t="shared" si="12"/>
        <v>0.82</v>
      </c>
      <c r="AD19" s="4" t="str">
        <f t="shared" si="13"/>
        <v>NS</v>
      </c>
      <c r="AE19" s="10" t="s">
        <v>66</v>
      </c>
      <c r="AG19" s="8">
        <f t="shared" si="14"/>
        <v>0.62</v>
      </c>
      <c r="AH19" s="8">
        <f t="shared" si="15"/>
        <v>0.82</v>
      </c>
      <c r="AI19" s="4" t="str">
        <f t="shared" si="16"/>
        <v>NS</v>
      </c>
      <c r="AJ19" s="4" t="s">
        <v>66</v>
      </c>
    </row>
    <row r="20" spans="1:36" ht="15.75">
      <c r="A20" s="3" t="s">
        <v>20</v>
      </c>
      <c r="B20" s="1">
        <v>9.4733333333333345</v>
      </c>
      <c r="D20" s="1">
        <v>12.676666666666668</v>
      </c>
      <c r="E20" s="1">
        <v>12.89</v>
      </c>
      <c r="F20" s="7"/>
      <c r="G20" s="8">
        <f t="shared" si="0"/>
        <v>-3.2033333333333331</v>
      </c>
      <c r="H20" s="8">
        <f t="shared" si="1"/>
        <v>-3.4166666666666661</v>
      </c>
      <c r="I20" s="8">
        <f t="shared" si="2"/>
        <v>-3.4166666666666661</v>
      </c>
      <c r="J20" s="8"/>
      <c r="K20" s="8">
        <f>(B20-D20)/D20 *100</f>
        <v>-25.269524059952666</v>
      </c>
      <c r="L20" s="8">
        <f t="shared" si="4"/>
        <v>-26.5063356607189</v>
      </c>
      <c r="M20" s="8">
        <f t="shared" si="5"/>
        <v>-26.5063356607189</v>
      </c>
      <c r="N20" s="8">
        <v>0.62</v>
      </c>
      <c r="O20" s="8">
        <v>0.82</v>
      </c>
      <c r="P20" s="4" t="str">
        <f t="shared" si="6"/>
        <v>NS</v>
      </c>
      <c r="Q20" s="8" t="s">
        <v>66</v>
      </c>
      <c r="R20" s="8"/>
      <c r="S20" s="8">
        <v>14.7</v>
      </c>
      <c r="T20" s="8">
        <v>13.7</v>
      </c>
      <c r="U20" s="9"/>
      <c r="V20" s="8">
        <f t="shared" si="7"/>
        <v>-5.2266666666666648</v>
      </c>
      <c r="W20" s="8">
        <f t="shared" si="8"/>
        <v>-4.2266666666666648</v>
      </c>
      <c r="Y20" s="8">
        <f t="shared" si="9"/>
        <v>-35.555555555555543</v>
      </c>
      <c r="Z20" s="8">
        <f t="shared" si="10"/>
        <v>-30.851581508515803</v>
      </c>
      <c r="AB20" s="8">
        <f t="shared" si="11"/>
        <v>0.62</v>
      </c>
      <c r="AC20" s="8">
        <f t="shared" si="12"/>
        <v>0.82</v>
      </c>
      <c r="AD20" s="4" t="str">
        <f t="shared" si="13"/>
        <v>NS</v>
      </c>
      <c r="AE20" s="10" t="s">
        <v>66</v>
      </c>
      <c r="AG20" s="8">
        <f t="shared" si="14"/>
        <v>0.62</v>
      </c>
      <c r="AH20" s="8">
        <f t="shared" si="15"/>
        <v>0.82</v>
      </c>
      <c r="AI20" s="4" t="str">
        <f t="shared" si="16"/>
        <v>NS</v>
      </c>
      <c r="AJ20" s="4" t="s">
        <v>66</v>
      </c>
    </row>
    <row r="21" spans="1:36" ht="15.75">
      <c r="A21" s="3" t="s">
        <v>21</v>
      </c>
      <c r="B21" s="1">
        <v>10.020000000000001</v>
      </c>
      <c r="D21" s="1">
        <v>12.676666666666668</v>
      </c>
      <c r="E21" s="1">
        <v>13.403333333333334</v>
      </c>
      <c r="F21" s="7"/>
      <c r="G21" s="8">
        <f t="shared" si="0"/>
        <v>-2.6566666666666663</v>
      </c>
      <c r="H21" s="8">
        <f t="shared" si="1"/>
        <v>-3.3833333333333329</v>
      </c>
      <c r="I21" s="8">
        <f t="shared" si="2"/>
        <v>-3.3833333333333329</v>
      </c>
      <c r="J21" s="8"/>
      <c r="K21" s="8">
        <f>(B21-D21)/D21 *100</f>
        <v>-20.957139100709963</v>
      </c>
      <c r="L21" s="8">
        <f t="shared" si="4"/>
        <v>-25.24247699577219</v>
      </c>
      <c r="M21" s="8">
        <f t="shared" si="5"/>
        <v>-25.24247699577219</v>
      </c>
      <c r="N21" s="8">
        <v>0.62</v>
      </c>
      <c r="O21" s="8">
        <v>0.82</v>
      </c>
      <c r="P21" s="4" t="str">
        <f t="shared" si="6"/>
        <v>NS</v>
      </c>
      <c r="Q21" s="8" t="s">
        <v>66</v>
      </c>
      <c r="R21" s="8"/>
      <c r="S21" s="8">
        <v>14.7</v>
      </c>
      <c r="T21" s="8">
        <v>13.7</v>
      </c>
      <c r="U21" s="9"/>
      <c r="V21" s="8">
        <f t="shared" si="7"/>
        <v>-4.6799999999999979</v>
      </c>
      <c r="W21" s="8">
        <f t="shared" si="8"/>
        <v>-3.6799999999999979</v>
      </c>
      <c r="Y21" s="8">
        <f t="shared" si="9"/>
        <v>-31.836734693877538</v>
      </c>
      <c r="Z21" s="8">
        <f t="shared" si="10"/>
        <v>-26.861313868613124</v>
      </c>
      <c r="AB21" s="8">
        <f t="shared" si="11"/>
        <v>0.62</v>
      </c>
      <c r="AC21" s="8">
        <f t="shared" si="12"/>
        <v>0.82</v>
      </c>
      <c r="AD21" s="4" t="str">
        <f t="shared" si="13"/>
        <v>NS</v>
      </c>
      <c r="AE21" s="10" t="s">
        <v>66</v>
      </c>
      <c r="AG21" s="8">
        <f t="shared" si="14"/>
        <v>0.62</v>
      </c>
      <c r="AH21" s="8">
        <f t="shared" si="15"/>
        <v>0.82</v>
      </c>
      <c r="AI21" s="4" t="str">
        <f t="shared" si="16"/>
        <v>NS</v>
      </c>
      <c r="AJ21" s="4" t="s">
        <v>66</v>
      </c>
    </row>
    <row r="22" spans="1:36" ht="15.75">
      <c r="A22" s="3" t="s">
        <v>22</v>
      </c>
      <c r="B22" s="1">
        <v>9.4166666666666661</v>
      </c>
      <c r="D22" s="1">
        <v>12.676666666666668</v>
      </c>
      <c r="E22" s="1">
        <v>12.453333333333333</v>
      </c>
      <c r="F22" s="7"/>
      <c r="G22" s="8">
        <f t="shared" si="0"/>
        <v>-3.2600000000000016</v>
      </c>
      <c r="H22" s="8">
        <f t="shared" si="1"/>
        <v>-3.0366666666666671</v>
      </c>
      <c r="I22" s="8">
        <f t="shared" si="2"/>
        <v>-3.2600000000000016</v>
      </c>
      <c r="J22" s="8"/>
      <c r="K22" s="8">
        <f t="shared" si="3"/>
        <v>-25.716539574020519</v>
      </c>
      <c r="L22" s="8">
        <f t="shared" si="4"/>
        <v>-24.384368308351181</v>
      </c>
      <c r="M22" s="8">
        <f t="shared" si="5"/>
        <v>-25.716539574020519</v>
      </c>
      <c r="N22" s="8">
        <v>0.62</v>
      </c>
      <c r="O22" s="8">
        <v>0.82</v>
      </c>
      <c r="P22" s="4" t="str">
        <f t="shared" si="6"/>
        <v>NS</v>
      </c>
      <c r="Q22" s="8" t="s">
        <v>66</v>
      </c>
      <c r="R22" s="8"/>
      <c r="S22" s="8">
        <v>14.7</v>
      </c>
      <c r="T22" s="8">
        <v>13.7</v>
      </c>
      <c r="U22" s="9"/>
      <c r="V22" s="8">
        <f t="shared" si="7"/>
        <v>-5.2833333333333332</v>
      </c>
      <c r="W22" s="8">
        <f t="shared" si="8"/>
        <v>-4.2833333333333332</v>
      </c>
      <c r="Y22" s="8">
        <f t="shared" si="9"/>
        <v>-35.941043083900226</v>
      </c>
      <c r="Z22" s="8">
        <f t="shared" si="10"/>
        <v>-31.265206812652067</v>
      </c>
      <c r="AB22" s="8">
        <f t="shared" si="11"/>
        <v>0.62</v>
      </c>
      <c r="AC22" s="8">
        <f t="shared" si="12"/>
        <v>0.82</v>
      </c>
      <c r="AD22" s="4" t="str">
        <f t="shared" si="13"/>
        <v>NS</v>
      </c>
      <c r="AE22" s="10" t="s">
        <v>66</v>
      </c>
      <c r="AG22" s="8">
        <f t="shared" si="14"/>
        <v>0.62</v>
      </c>
      <c r="AH22" s="8">
        <f t="shared" si="15"/>
        <v>0.82</v>
      </c>
      <c r="AI22" s="4" t="str">
        <f t="shared" si="16"/>
        <v>NS</v>
      </c>
      <c r="AJ22" s="4" t="s">
        <v>66</v>
      </c>
    </row>
    <row r="23" spans="1:36" ht="15.75">
      <c r="A23" s="3" t="s">
        <v>23</v>
      </c>
      <c r="B23" s="1">
        <v>12.32</v>
      </c>
      <c r="D23" s="1">
        <v>12.676666666666668</v>
      </c>
      <c r="E23" s="1">
        <v>13.68</v>
      </c>
      <c r="F23" s="7"/>
      <c r="G23" s="8">
        <f t="shared" si="0"/>
        <v>-0.35666666666666735</v>
      </c>
      <c r="H23" s="8">
        <f t="shared" si="1"/>
        <v>-1.3599999999999994</v>
      </c>
      <c r="I23" s="8">
        <f t="shared" si="2"/>
        <v>-1.3599999999999994</v>
      </c>
      <c r="J23" s="8"/>
      <c r="K23" s="8">
        <f t="shared" si="3"/>
        <v>-2.8135682356034764</v>
      </c>
      <c r="L23" s="8">
        <f t="shared" si="4"/>
        <v>-9.9415204678362539</v>
      </c>
      <c r="M23" s="8">
        <f t="shared" si="5"/>
        <v>-9.9415204678362539</v>
      </c>
      <c r="N23" s="8">
        <v>0.62</v>
      </c>
      <c r="O23" s="8">
        <v>0.82</v>
      </c>
      <c r="P23" s="4" t="str">
        <f t="shared" si="6"/>
        <v>NS</v>
      </c>
      <c r="Q23" s="8" t="s">
        <v>66</v>
      </c>
      <c r="R23" s="8"/>
      <c r="S23" s="8">
        <v>14.7</v>
      </c>
      <c r="T23" s="8">
        <v>13.7</v>
      </c>
      <c r="U23" s="9"/>
      <c r="V23" s="8">
        <f t="shared" si="7"/>
        <v>-2.379999999999999</v>
      </c>
      <c r="W23" s="8">
        <f t="shared" si="8"/>
        <v>-1.379999999999999</v>
      </c>
      <c r="Y23" s="8">
        <f t="shared" si="9"/>
        <v>-16.190476190476186</v>
      </c>
      <c r="Z23" s="8">
        <f t="shared" si="10"/>
        <v>-10.07299270072992</v>
      </c>
      <c r="AB23" s="8">
        <f t="shared" si="11"/>
        <v>0.62</v>
      </c>
      <c r="AC23" s="8">
        <f t="shared" si="12"/>
        <v>0.82</v>
      </c>
      <c r="AD23" s="4" t="str">
        <f t="shared" si="13"/>
        <v>NS</v>
      </c>
      <c r="AE23" s="10" t="s">
        <v>66</v>
      </c>
      <c r="AG23" s="8">
        <f t="shared" si="14"/>
        <v>0.62</v>
      </c>
      <c r="AH23" s="8">
        <f t="shared" si="15"/>
        <v>0.82</v>
      </c>
      <c r="AI23" s="4" t="str">
        <f t="shared" si="16"/>
        <v>NS</v>
      </c>
      <c r="AJ23" s="4" t="s">
        <v>66</v>
      </c>
    </row>
    <row r="24" spans="1:36" ht="15.75">
      <c r="A24" s="3" t="s">
        <v>24</v>
      </c>
      <c r="B24" s="1">
        <v>11.553333333333333</v>
      </c>
      <c r="D24" s="1">
        <v>12.676666666666668</v>
      </c>
      <c r="E24" s="1">
        <v>13.68</v>
      </c>
      <c r="F24" s="7"/>
      <c r="G24" s="8">
        <f t="shared" si="0"/>
        <v>-1.1233333333333348</v>
      </c>
      <c r="H24" s="8">
        <f t="shared" si="1"/>
        <v>-2.1266666666666669</v>
      </c>
      <c r="I24" s="8">
        <f t="shared" si="2"/>
        <v>-2.1266666666666669</v>
      </c>
      <c r="J24" s="8"/>
      <c r="K24" s="8">
        <f t="shared" si="3"/>
        <v>-8.8614251906389807</v>
      </c>
      <c r="L24" s="8">
        <f t="shared" si="4"/>
        <v>-15.545808966861602</v>
      </c>
      <c r="M24" s="8">
        <f t="shared" si="5"/>
        <v>-15.545808966861602</v>
      </c>
      <c r="N24" s="8">
        <v>0.62</v>
      </c>
      <c r="O24" s="8">
        <v>0.82</v>
      </c>
      <c r="P24" s="4" t="str">
        <f t="shared" si="6"/>
        <v>NS</v>
      </c>
      <c r="Q24" s="8" t="s">
        <v>66</v>
      </c>
      <c r="R24" s="8"/>
      <c r="S24" s="8">
        <v>14.7</v>
      </c>
      <c r="T24" s="8">
        <v>13.7</v>
      </c>
      <c r="U24" s="9"/>
      <c r="V24" s="8">
        <f t="shared" si="7"/>
        <v>-3.1466666666666665</v>
      </c>
      <c r="W24" s="8">
        <f t="shared" si="8"/>
        <v>-2.1466666666666665</v>
      </c>
      <c r="Y24" s="8">
        <f t="shared" si="9"/>
        <v>-21.405895691609977</v>
      </c>
      <c r="Z24" s="8">
        <f t="shared" si="10"/>
        <v>-15.669099756690997</v>
      </c>
      <c r="AB24" s="8">
        <f t="shared" si="11"/>
        <v>0.62</v>
      </c>
      <c r="AC24" s="8">
        <f t="shared" si="12"/>
        <v>0.82</v>
      </c>
      <c r="AD24" s="4" t="str">
        <f t="shared" si="13"/>
        <v>NS</v>
      </c>
      <c r="AE24" s="10" t="s">
        <v>66</v>
      </c>
      <c r="AG24" s="8">
        <f t="shared" si="14"/>
        <v>0.62</v>
      </c>
      <c r="AH24" s="8">
        <f t="shared" si="15"/>
        <v>0.82</v>
      </c>
      <c r="AI24" s="4" t="str">
        <f t="shared" si="16"/>
        <v>NS</v>
      </c>
      <c r="AJ24" s="4" t="s">
        <v>66</v>
      </c>
    </row>
    <row r="25" spans="1:36" ht="15.75">
      <c r="A25" s="3" t="s">
        <v>25</v>
      </c>
      <c r="B25" s="1">
        <v>11.076666666666668</v>
      </c>
      <c r="D25" s="1">
        <v>12.676666666666668</v>
      </c>
      <c r="E25" s="1">
        <v>13.556666666666667</v>
      </c>
      <c r="F25" s="7"/>
      <c r="G25" s="8">
        <f t="shared" si="0"/>
        <v>-1.5999999999999996</v>
      </c>
      <c r="H25" s="8">
        <f t="shared" si="1"/>
        <v>-2.4799999999999986</v>
      </c>
      <c r="I25" s="8">
        <f t="shared" si="2"/>
        <v>-2.4799999999999986</v>
      </c>
      <c r="J25" s="8"/>
      <c r="K25" s="8">
        <f t="shared" si="3"/>
        <v>-12.621614514856688</v>
      </c>
      <c r="L25" s="8">
        <f t="shared" si="4"/>
        <v>-18.293582493238251</v>
      </c>
      <c r="M25" s="8">
        <f t="shared" si="5"/>
        <v>-18.293582493238251</v>
      </c>
      <c r="N25" s="8">
        <v>0.62</v>
      </c>
      <c r="O25" s="8">
        <v>0.82</v>
      </c>
      <c r="P25" s="4" t="str">
        <f t="shared" si="6"/>
        <v>NS</v>
      </c>
      <c r="Q25" s="8" t="s">
        <v>66</v>
      </c>
      <c r="R25" s="8"/>
      <c r="S25" s="8">
        <v>14.7</v>
      </c>
      <c r="T25" s="8">
        <v>13.7</v>
      </c>
      <c r="U25" s="9"/>
      <c r="V25" s="8">
        <f t="shared" si="7"/>
        <v>-3.6233333333333313</v>
      </c>
      <c r="W25" s="8">
        <f t="shared" si="8"/>
        <v>-2.6233333333333313</v>
      </c>
      <c r="Y25" s="8">
        <f t="shared" si="9"/>
        <v>-24.648526077097493</v>
      </c>
      <c r="Z25" s="8">
        <f t="shared" si="10"/>
        <v>-19.148418491484172</v>
      </c>
      <c r="AB25" s="8">
        <f t="shared" si="11"/>
        <v>0.62</v>
      </c>
      <c r="AC25" s="8">
        <f t="shared" si="12"/>
        <v>0.82</v>
      </c>
      <c r="AD25" s="4" t="str">
        <f t="shared" si="13"/>
        <v>NS</v>
      </c>
      <c r="AE25" s="10" t="s">
        <v>66</v>
      </c>
      <c r="AG25" s="8">
        <f t="shared" si="14"/>
        <v>0.62</v>
      </c>
      <c r="AH25" s="8">
        <f t="shared" si="15"/>
        <v>0.82</v>
      </c>
      <c r="AI25" s="4" t="str">
        <f t="shared" si="16"/>
        <v>NS</v>
      </c>
      <c r="AJ25" s="4" t="s">
        <v>66</v>
      </c>
    </row>
    <row r="26" spans="1:36" ht="15.75">
      <c r="A26" s="3" t="s">
        <v>26</v>
      </c>
      <c r="B26" s="1">
        <v>12.346666666666666</v>
      </c>
      <c r="D26" s="1">
        <v>12.676666666666668</v>
      </c>
      <c r="E26" s="1">
        <v>13.703333333333333</v>
      </c>
      <c r="F26" s="7"/>
      <c r="G26" s="8">
        <f t="shared" si="0"/>
        <v>-0.33000000000000185</v>
      </c>
      <c r="H26" s="8">
        <f t="shared" si="1"/>
        <v>-1.3566666666666674</v>
      </c>
      <c r="I26" s="8">
        <f t="shared" si="2"/>
        <v>-1.3566666666666674</v>
      </c>
      <c r="J26" s="8"/>
      <c r="K26" s="8">
        <f t="shared" si="3"/>
        <v>-2.6032079936892072</v>
      </c>
      <c r="L26" s="8">
        <f t="shared" si="4"/>
        <v>-9.9002675747993241</v>
      </c>
      <c r="M26" s="8">
        <f t="shared" si="5"/>
        <v>-9.9002675747993241</v>
      </c>
      <c r="N26" s="8">
        <v>0.62</v>
      </c>
      <c r="O26" s="8">
        <v>0.82</v>
      </c>
      <c r="P26" s="4" t="str">
        <f t="shared" si="6"/>
        <v>NS</v>
      </c>
      <c r="Q26" s="8" t="s">
        <v>66</v>
      </c>
      <c r="R26" s="8"/>
      <c r="S26" s="8">
        <v>14.7</v>
      </c>
      <c r="T26" s="8">
        <v>13.7</v>
      </c>
      <c r="U26" s="9"/>
      <c r="V26" s="8">
        <f t="shared" si="7"/>
        <v>-2.3533333333333335</v>
      </c>
      <c r="W26" s="8">
        <f t="shared" si="8"/>
        <v>-1.3533333333333335</v>
      </c>
      <c r="Y26" s="8">
        <f t="shared" si="9"/>
        <v>-16.009070294784582</v>
      </c>
      <c r="Z26" s="8">
        <f t="shared" si="10"/>
        <v>-9.8783454987834567</v>
      </c>
      <c r="AB26" s="8">
        <f t="shared" si="11"/>
        <v>0.62</v>
      </c>
      <c r="AC26" s="8">
        <f t="shared" si="12"/>
        <v>0.82</v>
      </c>
      <c r="AD26" s="4" t="str">
        <f t="shared" si="13"/>
        <v>NS</v>
      </c>
      <c r="AE26" s="10" t="s">
        <v>66</v>
      </c>
      <c r="AG26" s="8">
        <f t="shared" si="14"/>
        <v>0.62</v>
      </c>
      <c r="AH26" s="8">
        <f t="shared" si="15"/>
        <v>0.82</v>
      </c>
      <c r="AI26" s="4" t="str">
        <f t="shared" si="16"/>
        <v>NS</v>
      </c>
      <c r="AJ26" s="4" t="s">
        <v>66</v>
      </c>
    </row>
    <row r="27" spans="1:36" ht="15.75">
      <c r="A27" s="3" t="s">
        <v>27</v>
      </c>
      <c r="B27" s="1">
        <v>11.62</v>
      </c>
      <c r="D27" s="1">
        <v>12.89</v>
      </c>
      <c r="E27" s="1">
        <v>13.403333333333334</v>
      </c>
      <c r="F27" s="7"/>
      <c r="G27" s="8">
        <f t="shared" si="0"/>
        <v>-1.2700000000000014</v>
      </c>
      <c r="H27" s="8">
        <f t="shared" si="1"/>
        <v>-1.783333333333335</v>
      </c>
      <c r="I27" s="8">
        <f t="shared" si="2"/>
        <v>-1.783333333333335</v>
      </c>
      <c r="J27" s="8"/>
      <c r="K27" s="8">
        <f t="shared" si="3"/>
        <v>-9.8525989138867445</v>
      </c>
      <c r="L27" s="8">
        <f t="shared" si="4"/>
        <v>-13.305147973141022</v>
      </c>
      <c r="M27" s="8">
        <f t="shared" si="5"/>
        <v>-13.305147973141022</v>
      </c>
      <c r="N27" s="8">
        <v>0.62</v>
      </c>
      <c r="O27" s="8">
        <v>0.82</v>
      </c>
      <c r="P27" s="4" t="str">
        <f t="shared" si="6"/>
        <v>NS</v>
      </c>
      <c r="Q27" s="8" t="s">
        <v>66</v>
      </c>
      <c r="R27" s="8"/>
      <c r="S27" s="8">
        <v>14.7</v>
      </c>
      <c r="T27" s="8">
        <v>13.7</v>
      </c>
      <c r="U27" s="9"/>
      <c r="V27" s="8">
        <f t="shared" si="7"/>
        <v>-3.08</v>
      </c>
      <c r="W27" s="8">
        <f t="shared" si="8"/>
        <v>-2.08</v>
      </c>
      <c r="Y27" s="8">
        <f t="shared" si="9"/>
        <v>-20.952380952380953</v>
      </c>
      <c r="Z27" s="8">
        <f t="shared" si="10"/>
        <v>-15.18248175182482</v>
      </c>
      <c r="AB27" s="8">
        <f t="shared" si="11"/>
        <v>0.62</v>
      </c>
      <c r="AC27" s="8">
        <f t="shared" si="12"/>
        <v>0.82</v>
      </c>
      <c r="AD27" s="4" t="str">
        <f t="shared" si="13"/>
        <v>NS</v>
      </c>
      <c r="AE27" s="10" t="s">
        <v>66</v>
      </c>
      <c r="AG27" s="8">
        <f t="shared" si="14"/>
        <v>0.62</v>
      </c>
      <c r="AH27" s="8">
        <f t="shared" si="15"/>
        <v>0.82</v>
      </c>
      <c r="AI27" s="4" t="str">
        <f t="shared" si="16"/>
        <v>NS</v>
      </c>
      <c r="AJ27" s="4" t="s">
        <v>66</v>
      </c>
    </row>
    <row r="28" spans="1:36" ht="15.75">
      <c r="A28" s="3" t="s">
        <v>28</v>
      </c>
      <c r="B28" s="1">
        <v>12.38</v>
      </c>
      <c r="D28" s="1">
        <v>12.89</v>
      </c>
      <c r="E28" s="1">
        <v>12.453333333333333</v>
      </c>
      <c r="F28" s="7"/>
      <c r="G28" s="8">
        <f t="shared" si="0"/>
        <v>-0.50999999999999979</v>
      </c>
      <c r="H28" s="8">
        <f t="shared" si="1"/>
        <v>-7.3333333333332362E-2</v>
      </c>
      <c r="I28" s="8">
        <f t="shared" si="2"/>
        <v>-0.50999999999999979</v>
      </c>
      <c r="J28" s="8"/>
      <c r="K28" s="8">
        <f t="shared" si="3"/>
        <v>-3.956555469356088</v>
      </c>
      <c r="L28" s="8">
        <f t="shared" si="4"/>
        <v>-0.58886509635973527</v>
      </c>
      <c r="M28" s="8">
        <f t="shared" si="5"/>
        <v>-3.956555469356088</v>
      </c>
      <c r="N28" s="8">
        <v>0.62</v>
      </c>
      <c r="O28" s="8">
        <v>0.82</v>
      </c>
      <c r="P28" s="4" t="str">
        <f t="shared" si="6"/>
        <v>NS</v>
      </c>
      <c r="Q28" s="8" t="s">
        <v>67</v>
      </c>
      <c r="R28" s="8"/>
      <c r="S28" s="8">
        <v>14.7</v>
      </c>
      <c r="T28" s="8">
        <v>13.7</v>
      </c>
      <c r="U28" s="9"/>
      <c r="V28" s="8">
        <f t="shared" si="7"/>
        <v>-2.3199999999999985</v>
      </c>
      <c r="W28" s="8">
        <f t="shared" si="8"/>
        <v>-1.3199999999999985</v>
      </c>
      <c r="Y28" s="8">
        <f t="shared" si="9"/>
        <v>-15.782312925170059</v>
      </c>
      <c r="Z28" s="8">
        <f t="shared" si="10"/>
        <v>-9.6350364963503541</v>
      </c>
      <c r="AB28" s="8">
        <f t="shared" si="11"/>
        <v>0.62</v>
      </c>
      <c r="AC28" s="8">
        <f t="shared" si="12"/>
        <v>0.82</v>
      </c>
      <c r="AD28" s="4" t="str">
        <f t="shared" si="13"/>
        <v>NS</v>
      </c>
      <c r="AE28" s="10" t="s">
        <v>66</v>
      </c>
      <c r="AG28" s="8">
        <f t="shared" si="14"/>
        <v>0.62</v>
      </c>
      <c r="AH28" s="8">
        <f t="shared" si="15"/>
        <v>0.82</v>
      </c>
      <c r="AI28" s="4" t="str">
        <f t="shared" si="16"/>
        <v>NS</v>
      </c>
      <c r="AJ28" s="4" t="s">
        <v>66</v>
      </c>
    </row>
    <row r="29" spans="1:36" ht="15.75">
      <c r="A29" s="3" t="s">
        <v>29</v>
      </c>
      <c r="B29" s="1">
        <v>13.633333333333333</v>
      </c>
      <c r="D29" s="1">
        <v>12.89</v>
      </c>
      <c r="E29" s="1">
        <v>13.68</v>
      </c>
      <c r="F29" s="7"/>
      <c r="G29" s="8">
        <f t="shared" si="0"/>
        <v>0.74333333333333229</v>
      </c>
      <c r="H29" s="8">
        <f t="shared" si="1"/>
        <v>-4.6666666666666856E-2</v>
      </c>
      <c r="I29" s="8">
        <f t="shared" si="2"/>
        <v>-4.6666666666666856E-2</v>
      </c>
      <c r="J29" s="8"/>
      <c r="K29" s="8">
        <f t="shared" si="3"/>
        <v>5.7667442461856657</v>
      </c>
      <c r="L29" s="8">
        <f t="shared" si="4"/>
        <v>-0.34113060428850045</v>
      </c>
      <c r="M29" s="8">
        <f t="shared" si="5"/>
        <v>-0.34113060428850045</v>
      </c>
      <c r="N29" s="8">
        <v>0.62</v>
      </c>
      <c r="O29" s="8">
        <v>0.82</v>
      </c>
      <c r="P29" s="4" t="str">
        <f t="shared" si="6"/>
        <v>NS</v>
      </c>
      <c r="Q29" s="8" t="s">
        <v>67</v>
      </c>
      <c r="R29" s="8"/>
      <c r="S29" s="8">
        <v>14.7</v>
      </c>
      <c r="T29" s="8">
        <v>13.7</v>
      </c>
      <c r="U29" s="9"/>
      <c r="V29" s="8">
        <f t="shared" si="7"/>
        <v>-1.0666666666666664</v>
      </c>
      <c r="W29" s="8">
        <f t="shared" si="8"/>
        <v>-6.666666666666643E-2</v>
      </c>
      <c r="Y29" s="8">
        <f t="shared" si="9"/>
        <v>-7.2562358276643977</v>
      </c>
      <c r="Z29" s="8">
        <f t="shared" si="10"/>
        <v>-0.48661800486617834</v>
      </c>
      <c r="AB29" s="8">
        <f t="shared" si="11"/>
        <v>0.62</v>
      </c>
      <c r="AC29" s="8">
        <f t="shared" si="12"/>
        <v>0.82</v>
      </c>
      <c r="AD29" s="4" t="str">
        <f t="shared" si="13"/>
        <v>NS</v>
      </c>
      <c r="AE29" s="10" t="s">
        <v>66</v>
      </c>
      <c r="AG29" s="8">
        <f t="shared" si="14"/>
        <v>0.62</v>
      </c>
      <c r="AH29" s="8">
        <f t="shared" si="15"/>
        <v>0.82</v>
      </c>
      <c r="AI29" s="4" t="str">
        <f t="shared" si="16"/>
        <v>NS</v>
      </c>
      <c r="AJ29" s="4" t="s">
        <v>67</v>
      </c>
    </row>
    <row r="30" spans="1:36" ht="15.75">
      <c r="A30" s="3" t="s">
        <v>30</v>
      </c>
      <c r="B30" s="1">
        <v>10.246666666666668</v>
      </c>
      <c r="D30" s="1">
        <v>12.89</v>
      </c>
      <c r="E30" s="1">
        <v>13.68</v>
      </c>
      <c r="F30" s="7"/>
      <c r="G30" s="8">
        <f t="shared" si="0"/>
        <v>-2.6433333333333326</v>
      </c>
      <c r="H30" s="8">
        <f t="shared" si="1"/>
        <v>-3.4333333333333318</v>
      </c>
      <c r="I30" s="8">
        <f t="shared" si="2"/>
        <v>-3.4333333333333318</v>
      </c>
      <c r="J30" s="8"/>
      <c r="K30" s="8">
        <f t="shared" si="3"/>
        <v>-20.506852857512278</v>
      </c>
      <c r="L30" s="8">
        <f t="shared" si="4"/>
        <v>-25.097465886939563</v>
      </c>
      <c r="M30" s="8">
        <f t="shared" si="5"/>
        <v>-25.097465886939563</v>
      </c>
      <c r="N30" s="8">
        <v>0.62</v>
      </c>
      <c r="O30" s="8">
        <v>0.82</v>
      </c>
      <c r="P30" s="4" t="str">
        <f t="shared" si="6"/>
        <v>NS</v>
      </c>
      <c r="Q30" s="8" t="s">
        <v>66</v>
      </c>
      <c r="R30" s="8"/>
      <c r="S30" s="8">
        <v>14.7</v>
      </c>
      <c r="T30" s="8">
        <v>13.7</v>
      </c>
      <c r="U30" s="9"/>
      <c r="V30" s="8">
        <f t="shared" si="7"/>
        <v>-4.4533333333333314</v>
      </c>
      <c r="W30" s="8">
        <f t="shared" si="8"/>
        <v>-3.4533333333333314</v>
      </c>
      <c r="Y30" s="8">
        <f t="shared" si="9"/>
        <v>-30.294784580498856</v>
      </c>
      <c r="Z30" s="8">
        <f t="shared" si="10"/>
        <v>-25.206812652068113</v>
      </c>
      <c r="AB30" s="8">
        <f t="shared" si="11"/>
        <v>0.62</v>
      </c>
      <c r="AC30" s="8">
        <f t="shared" si="12"/>
        <v>0.82</v>
      </c>
      <c r="AD30" s="4" t="str">
        <f t="shared" si="13"/>
        <v>NS</v>
      </c>
      <c r="AE30" s="10" t="s">
        <v>66</v>
      </c>
      <c r="AG30" s="8">
        <f t="shared" si="14"/>
        <v>0.62</v>
      </c>
      <c r="AH30" s="8">
        <f t="shared" si="15"/>
        <v>0.82</v>
      </c>
      <c r="AI30" s="4" t="str">
        <f t="shared" si="16"/>
        <v>NS</v>
      </c>
      <c r="AJ30" s="4" t="s">
        <v>66</v>
      </c>
    </row>
    <row r="31" spans="1:36" ht="15.75">
      <c r="A31" s="3" t="s">
        <v>31</v>
      </c>
      <c r="B31" s="1">
        <v>11.87</v>
      </c>
      <c r="D31" s="1">
        <v>12.89</v>
      </c>
      <c r="E31" s="1">
        <v>13.556666666666667</v>
      </c>
      <c r="F31" s="7"/>
      <c r="G31" s="8">
        <f t="shared" si="0"/>
        <v>-1.0200000000000014</v>
      </c>
      <c r="H31" s="8">
        <f t="shared" si="1"/>
        <v>-1.6866666666666674</v>
      </c>
      <c r="I31" s="8">
        <f t="shared" si="2"/>
        <v>-1.6866666666666674</v>
      </c>
      <c r="J31" s="8"/>
      <c r="K31" s="8">
        <f t="shared" si="3"/>
        <v>-7.9131109387121894</v>
      </c>
      <c r="L31" s="8">
        <f t="shared" si="4"/>
        <v>-12.441603147283015</v>
      </c>
      <c r="M31" s="8">
        <f t="shared" si="5"/>
        <v>-12.441603147283015</v>
      </c>
      <c r="N31" s="8">
        <v>0.62</v>
      </c>
      <c r="O31" s="8">
        <v>0.82</v>
      </c>
      <c r="P31" s="4" t="str">
        <f t="shared" si="6"/>
        <v>NS</v>
      </c>
      <c r="Q31" s="8" t="s">
        <v>66</v>
      </c>
      <c r="R31" s="8"/>
      <c r="S31" s="8">
        <v>14.7</v>
      </c>
      <c r="T31" s="8">
        <v>13.7</v>
      </c>
      <c r="U31" s="9"/>
      <c r="V31" s="8">
        <f t="shared" si="7"/>
        <v>-2.83</v>
      </c>
      <c r="W31" s="8">
        <f t="shared" si="8"/>
        <v>-1.83</v>
      </c>
      <c r="Y31" s="8">
        <f t="shared" si="9"/>
        <v>-19.251700680272108</v>
      </c>
      <c r="Z31" s="8">
        <f t="shared" si="10"/>
        <v>-13.357664233576644</v>
      </c>
      <c r="AB31" s="8">
        <f t="shared" si="11"/>
        <v>0.62</v>
      </c>
      <c r="AC31" s="8">
        <f t="shared" si="12"/>
        <v>0.82</v>
      </c>
      <c r="AD31" s="4" t="str">
        <f t="shared" si="13"/>
        <v>NS</v>
      </c>
      <c r="AE31" s="10" t="s">
        <v>66</v>
      </c>
      <c r="AG31" s="8">
        <f t="shared" si="14"/>
        <v>0.62</v>
      </c>
      <c r="AH31" s="8">
        <f t="shared" si="15"/>
        <v>0.82</v>
      </c>
      <c r="AI31" s="4" t="str">
        <f t="shared" si="16"/>
        <v>NS</v>
      </c>
      <c r="AJ31" s="4" t="s">
        <v>66</v>
      </c>
    </row>
    <row r="32" spans="1:36" ht="15.75">
      <c r="A32" s="3" t="s">
        <v>32</v>
      </c>
      <c r="B32" s="1">
        <v>11.56</v>
      </c>
      <c r="D32" s="1">
        <v>12.89</v>
      </c>
      <c r="E32" s="1">
        <v>13.703333333333333</v>
      </c>
      <c r="F32" s="7"/>
      <c r="G32" s="8">
        <f t="shared" si="0"/>
        <v>-1.33</v>
      </c>
      <c r="H32" s="8">
        <f t="shared" si="1"/>
        <v>-2.1433333333333326</v>
      </c>
      <c r="I32" s="8">
        <f t="shared" si="2"/>
        <v>-2.1433333333333326</v>
      </c>
      <c r="J32" s="8"/>
      <c r="K32" s="8">
        <f t="shared" si="3"/>
        <v>-10.318076027928628</v>
      </c>
      <c r="L32" s="8">
        <f t="shared" si="4"/>
        <v>-15.640963269277544</v>
      </c>
      <c r="M32" s="8">
        <f t="shared" si="5"/>
        <v>-15.640963269277544</v>
      </c>
      <c r="N32" s="8">
        <v>0.62</v>
      </c>
      <c r="O32" s="8">
        <v>0.82</v>
      </c>
      <c r="P32" s="4" t="str">
        <f t="shared" si="6"/>
        <v>NS</v>
      </c>
      <c r="Q32" s="8" t="s">
        <v>66</v>
      </c>
      <c r="R32" s="8"/>
      <c r="S32" s="8">
        <v>14.7</v>
      </c>
      <c r="T32" s="8">
        <v>13.7</v>
      </c>
      <c r="U32" s="9"/>
      <c r="V32" s="8">
        <f t="shared" si="7"/>
        <v>-3.1399999999999988</v>
      </c>
      <c r="W32" s="8">
        <f t="shared" si="8"/>
        <v>-2.1399999999999988</v>
      </c>
      <c r="Y32" s="8">
        <f t="shared" si="9"/>
        <v>-21.360544217687067</v>
      </c>
      <c r="Z32" s="8">
        <f t="shared" si="10"/>
        <v>-15.620437956204372</v>
      </c>
      <c r="AB32" s="8">
        <f t="shared" si="11"/>
        <v>0.62</v>
      </c>
      <c r="AC32" s="8">
        <f t="shared" si="12"/>
        <v>0.82</v>
      </c>
      <c r="AD32" s="4" t="str">
        <f t="shared" si="13"/>
        <v>NS</v>
      </c>
      <c r="AE32" s="10" t="s">
        <v>66</v>
      </c>
      <c r="AG32" s="8">
        <f t="shared" si="14"/>
        <v>0.62</v>
      </c>
      <c r="AH32" s="8">
        <f t="shared" si="15"/>
        <v>0.82</v>
      </c>
      <c r="AI32" s="4" t="str">
        <f t="shared" si="16"/>
        <v>NS</v>
      </c>
      <c r="AJ32" s="4" t="s">
        <v>66</v>
      </c>
    </row>
    <row r="33" spans="1:36" ht="15.75">
      <c r="A33" s="3" t="s">
        <v>33</v>
      </c>
      <c r="B33" s="1">
        <v>13.023333333333333</v>
      </c>
      <c r="D33" s="1">
        <v>13.403333333333334</v>
      </c>
      <c r="E33" s="1">
        <v>12.453333333333333</v>
      </c>
      <c r="F33" s="7"/>
      <c r="G33" s="8">
        <f t="shared" si="0"/>
        <v>-0.38000000000000078</v>
      </c>
      <c r="H33" s="8">
        <f t="shared" si="1"/>
        <v>0.57000000000000028</v>
      </c>
      <c r="I33" s="8">
        <f t="shared" si="2"/>
        <v>-0.38000000000000078</v>
      </c>
      <c r="J33" s="8"/>
      <c r="K33" s="8">
        <f t="shared" si="3"/>
        <v>-2.8351156428749125</v>
      </c>
      <c r="L33" s="8">
        <f t="shared" si="4"/>
        <v>4.5770877944325505</v>
      </c>
      <c r="M33" s="8">
        <f t="shared" si="5"/>
        <v>-2.8351156428749125</v>
      </c>
      <c r="N33" s="8">
        <v>0.62</v>
      </c>
      <c r="O33" s="8">
        <v>0.82</v>
      </c>
      <c r="P33" s="4" t="str">
        <f t="shared" si="6"/>
        <v>NS</v>
      </c>
      <c r="Q33" s="8" t="s">
        <v>67</v>
      </c>
      <c r="R33" s="8"/>
      <c r="S33" s="8">
        <v>14.7</v>
      </c>
      <c r="T33" s="8">
        <v>13.7</v>
      </c>
      <c r="U33" s="9"/>
      <c r="V33" s="8">
        <f t="shared" si="7"/>
        <v>-1.6766666666666659</v>
      </c>
      <c r="W33" s="8">
        <f t="shared" si="8"/>
        <v>-0.67666666666666586</v>
      </c>
      <c r="Y33" s="8">
        <f t="shared" si="9"/>
        <v>-11.405895691609972</v>
      </c>
      <c r="Z33" s="8">
        <f t="shared" si="10"/>
        <v>-4.9391727493917212</v>
      </c>
      <c r="AB33" s="8">
        <f t="shared" si="11"/>
        <v>0.62</v>
      </c>
      <c r="AC33" s="8">
        <f t="shared" si="12"/>
        <v>0.82</v>
      </c>
      <c r="AD33" s="4" t="str">
        <f t="shared" si="13"/>
        <v>NS</v>
      </c>
      <c r="AE33" s="10" t="s">
        <v>66</v>
      </c>
      <c r="AG33" s="8">
        <f t="shared" si="14"/>
        <v>0.62</v>
      </c>
      <c r="AH33" s="8">
        <f t="shared" si="15"/>
        <v>0.82</v>
      </c>
      <c r="AI33" s="4" t="str">
        <f t="shared" si="16"/>
        <v>NS</v>
      </c>
      <c r="AJ33" s="4" t="s">
        <v>68</v>
      </c>
    </row>
    <row r="34" spans="1:36" ht="15.75">
      <c r="A34" s="3" t="s">
        <v>34</v>
      </c>
      <c r="B34" s="1">
        <v>12.88</v>
      </c>
      <c r="D34" s="1">
        <v>13.403333333333334</v>
      </c>
      <c r="E34" s="1">
        <v>13.68</v>
      </c>
      <c r="F34" s="7"/>
      <c r="G34" s="8">
        <f t="shared" si="0"/>
        <v>-0.52333333333333343</v>
      </c>
      <c r="H34" s="8">
        <f t="shared" si="1"/>
        <v>-0.79999999999999893</v>
      </c>
      <c r="I34" s="8">
        <f t="shared" si="2"/>
        <v>-0.79999999999999893</v>
      </c>
      <c r="J34" s="8"/>
      <c r="K34" s="8">
        <f t="shared" si="3"/>
        <v>-3.9045013678189506</v>
      </c>
      <c r="L34" s="8">
        <f t="shared" si="4"/>
        <v>-5.8479532163742611</v>
      </c>
      <c r="M34" s="8">
        <f t="shared" si="5"/>
        <v>-5.8479532163742611</v>
      </c>
      <c r="N34" s="8">
        <v>0.62</v>
      </c>
      <c r="O34" s="8">
        <v>0.82</v>
      </c>
      <c r="P34" s="4" t="str">
        <f t="shared" si="6"/>
        <v>NS</v>
      </c>
      <c r="Q34" s="8" t="s">
        <v>68</v>
      </c>
      <c r="R34" s="8"/>
      <c r="S34" s="8">
        <v>14.7</v>
      </c>
      <c r="T34" s="8">
        <v>13.7</v>
      </c>
      <c r="U34" s="9"/>
      <c r="V34" s="8">
        <f t="shared" si="7"/>
        <v>-1.8199999999999985</v>
      </c>
      <c r="W34" s="8">
        <f t="shared" si="8"/>
        <v>-0.81999999999999851</v>
      </c>
      <c r="Y34" s="8">
        <f t="shared" si="9"/>
        <v>-12.380952380952372</v>
      </c>
      <c r="Z34" s="8">
        <f t="shared" si="10"/>
        <v>-5.9854014598540042</v>
      </c>
      <c r="AB34" s="8">
        <f t="shared" si="11"/>
        <v>0.62</v>
      </c>
      <c r="AC34" s="8">
        <f t="shared" si="12"/>
        <v>0.82</v>
      </c>
      <c r="AD34" s="4" t="str">
        <f t="shared" si="13"/>
        <v>NS</v>
      </c>
      <c r="AE34" s="10" t="s">
        <v>66</v>
      </c>
      <c r="AG34" s="8">
        <f t="shared" si="14"/>
        <v>0.62</v>
      </c>
      <c r="AH34" s="8">
        <f t="shared" si="15"/>
        <v>0.82</v>
      </c>
      <c r="AI34" s="4" t="str">
        <f t="shared" si="16"/>
        <v>NS</v>
      </c>
      <c r="AJ34" s="4" t="s">
        <v>66</v>
      </c>
    </row>
    <row r="35" spans="1:36" ht="15.75">
      <c r="A35" s="3" t="s">
        <v>35</v>
      </c>
      <c r="B35" s="1">
        <v>11.356666666666667</v>
      </c>
      <c r="D35" s="1">
        <v>13.403333333333334</v>
      </c>
      <c r="E35" s="1">
        <v>13.68</v>
      </c>
      <c r="F35" s="7"/>
      <c r="G35" s="8">
        <f t="shared" si="0"/>
        <v>-2.0466666666666669</v>
      </c>
      <c r="H35" s="8">
        <f t="shared" si="1"/>
        <v>-2.3233333333333324</v>
      </c>
      <c r="I35" s="8">
        <f t="shared" si="2"/>
        <v>-2.3233333333333324</v>
      </c>
      <c r="J35" s="8"/>
      <c r="K35" s="8">
        <f t="shared" si="3"/>
        <v>-15.269833374782394</v>
      </c>
      <c r="L35" s="8">
        <f t="shared" si="4"/>
        <v>-16.983430799220265</v>
      </c>
      <c r="M35" s="8">
        <f t="shared" si="5"/>
        <v>-16.983430799220265</v>
      </c>
      <c r="N35" s="8">
        <v>0.62</v>
      </c>
      <c r="O35" s="8">
        <v>0.82</v>
      </c>
      <c r="P35" s="4" t="str">
        <f t="shared" si="6"/>
        <v>NS</v>
      </c>
      <c r="Q35" s="8" t="s">
        <v>66</v>
      </c>
      <c r="R35" s="8"/>
      <c r="S35" s="8">
        <v>14.7</v>
      </c>
      <c r="T35" s="8">
        <v>13.7</v>
      </c>
      <c r="U35" s="9"/>
      <c r="V35" s="8">
        <f t="shared" si="7"/>
        <v>-3.3433333333333319</v>
      </c>
      <c r="W35" s="8">
        <f t="shared" si="8"/>
        <v>-2.3433333333333319</v>
      </c>
      <c r="Y35" s="8">
        <f t="shared" si="9"/>
        <v>-22.743764172335592</v>
      </c>
      <c r="Z35" s="8">
        <f t="shared" si="10"/>
        <v>-17.104622871046217</v>
      </c>
      <c r="AB35" s="8">
        <f t="shared" si="11"/>
        <v>0.62</v>
      </c>
      <c r="AC35" s="8">
        <f t="shared" si="12"/>
        <v>0.82</v>
      </c>
      <c r="AD35" s="4" t="str">
        <f t="shared" si="13"/>
        <v>NS</v>
      </c>
      <c r="AE35" s="10" t="s">
        <v>66</v>
      </c>
      <c r="AG35" s="8">
        <f t="shared" si="14"/>
        <v>0.62</v>
      </c>
      <c r="AH35" s="8">
        <f t="shared" si="15"/>
        <v>0.82</v>
      </c>
      <c r="AI35" s="4" t="str">
        <f t="shared" si="16"/>
        <v>NS</v>
      </c>
      <c r="AJ35" s="4" t="s">
        <v>66</v>
      </c>
    </row>
    <row r="36" spans="1:36" ht="15.75">
      <c r="A36" s="3" t="s">
        <v>36</v>
      </c>
      <c r="B36" s="1">
        <v>12.516666666666666</v>
      </c>
      <c r="D36" s="1">
        <v>13.403333333333334</v>
      </c>
      <c r="E36" s="1">
        <v>13.556666666666667</v>
      </c>
      <c r="F36" s="7"/>
      <c r="G36" s="8">
        <f t="shared" si="0"/>
        <v>-0.88666666666666849</v>
      </c>
      <c r="H36" s="8">
        <f t="shared" si="1"/>
        <v>-1.0400000000000009</v>
      </c>
      <c r="I36" s="8">
        <f t="shared" si="2"/>
        <v>-1.0400000000000009</v>
      </c>
      <c r="J36" s="8"/>
      <c r="K36" s="8">
        <f t="shared" si="3"/>
        <v>-6.6152698333747955</v>
      </c>
      <c r="L36" s="8">
        <f t="shared" si="4"/>
        <v>-7.6715023358741155</v>
      </c>
      <c r="M36" s="8">
        <f t="shared" si="5"/>
        <v>-7.6715023358741155</v>
      </c>
      <c r="N36" s="8">
        <v>0.62</v>
      </c>
      <c r="O36" s="8">
        <v>0.82</v>
      </c>
      <c r="P36" s="4" t="str">
        <f t="shared" si="6"/>
        <v>NS</v>
      </c>
      <c r="Q36" s="8" t="s">
        <v>66</v>
      </c>
      <c r="R36" s="8"/>
      <c r="S36" s="8">
        <v>14.7</v>
      </c>
      <c r="T36" s="8">
        <v>13.7</v>
      </c>
      <c r="U36" s="9"/>
      <c r="V36" s="8">
        <f t="shared" si="7"/>
        <v>-2.1833333333333336</v>
      </c>
      <c r="W36" s="8">
        <f t="shared" si="8"/>
        <v>-1.1833333333333336</v>
      </c>
      <c r="Y36" s="8">
        <f t="shared" si="9"/>
        <v>-14.85260770975057</v>
      </c>
      <c r="Z36" s="8">
        <f t="shared" si="10"/>
        <v>-8.6374695863746975</v>
      </c>
      <c r="AB36" s="8">
        <f t="shared" si="11"/>
        <v>0.62</v>
      </c>
      <c r="AC36" s="8">
        <f t="shared" si="12"/>
        <v>0.82</v>
      </c>
      <c r="AD36" s="4" t="str">
        <f t="shared" si="13"/>
        <v>NS</v>
      </c>
      <c r="AE36" s="10" t="s">
        <v>66</v>
      </c>
      <c r="AG36" s="8">
        <f t="shared" si="14"/>
        <v>0.62</v>
      </c>
      <c r="AH36" s="8">
        <f t="shared" si="15"/>
        <v>0.82</v>
      </c>
      <c r="AI36" s="4" t="str">
        <f t="shared" si="16"/>
        <v>NS</v>
      </c>
      <c r="AJ36" s="4" t="s">
        <v>66</v>
      </c>
    </row>
    <row r="37" spans="1:36" ht="15.75">
      <c r="A37" s="3" t="s">
        <v>37</v>
      </c>
      <c r="B37" s="1">
        <v>12.086666666666666</v>
      </c>
      <c r="D37" s="1">
        <v>13.403333333333334</v>
      </c>
      <c r="E37" s="1">
        <v>13.703333333333333</v>
      </c>
      <c r="F37" s="7"/>
      <c r="G37" s="8">
        <f t="shared" si="0"/>
        <v>-1.3166666666666682</v>
      </c>
      <c r="H37" s="8">
        <f t="shared" si="1"/>
        <v>-1.6166666666666671</v>
      </c>
      <c r="I37" s="8">
        <f t="shared" si="2"/>
        <v>-1.6166666666666671</v>
      </c>
      <c r="J37" s="8"/>
      <c r="K37" s="8">
        <f t="shared" si="3"/>
        <v>-9.8234270082069237</v>
      </c>
      <c r="L37" s="8">
        <f t="shared" si="4"/>
        <v>-11.79761615178789</v>
      </c>
      <c r="M37" s="8">
        <f t="shared" si="5"/>
        <v>-11.79761615178789</v>
      </c>
      <c r="N37" s="8">
        <v>0.62</v>
      </c>
      <c r="O37" s="8">
        <v>0.82</v>
      </c>
      <c r="P37" s="4" t="str">
        <f t="shared" si="6"/>
        <v>NS</v>
      </c>
      <c r="Q37" s="8" t="s">
        <v>66</v>
      </c>
      <c r="R37" s="8"/>
      <c r="S37" s="8">
        <v>14.7</v>
      </c>
      <c r="T37" s="8">
        <v>13.7</v>
      </c>
      <c r="U37" s="9"/>
      <c r="V37" s="8">
        <f t="shared" si="7"/>
        <v>-2.6133333333333333</v>
      </c>
      <c r="W37" s="8">
        <f t="shared" si="8"/>
        <v>-1.6133333333333333</v>
      </c>
      <c r="Y37" s="8">
        <f t="shared" si="9"/>
        <v>-17.777777777777779</v>
      </c>
      <c r="Z37" s="8">
        <f t="shared" si="10"/>
        <v>-11.776155717761558</v>
      </c>
      <c r="AB37" s="8">
        <f t="shared" si="11"/>
        <v>0.62</v>
      </c>
      <c r="AC37" s="8">
        <f t="shared" si="12"/>
        <v>0.82</v>
      </c>
      <c r="AD37" s="4" t="str">
        <f t="shared" si="13"/>
        <v>NS</v>
      </c>
      <c r="AE37" s="10" t="s">
        <v>66</v>
      </c>
      <c r="AG37" s="8">
        <f t="shared" si="14"/>
        <v>0.62</v>
      </c>
      <c r="AH37" s="8">
        <f t="shared" si="15"/>
        <v>0.82</v>
      </c>
      <c r="AI37" s="4" t="str">
        <f t="shared" si="16"/>
        <v>NS</v>
      </c>
      <c r="AJ37" s="4" t="s">
        <v>66</v>
      </c>
    </row>
    <row r="38" spans="1:36" ht="15.75">
      <c r="A38" s="3" t="s">
        <v>38</v>
      </c>
      <c r="B38" s="1">
        <v>10.87</v>
      </c>
      <c r="D38" s="1">
        <v>12.453333333333333</v>
      </c>
      <c r="E38" s="1">
        <v>13.68</v>
      </c>
      <c r="F38" s="7"/>
      <c r="G38" s="8">
        <f t="shared" si="0"/>
        <v>-1.5833333333333339</v>
      </c>
      <c r="H38" s="8">
        <f t="shared" si="1"/>
        <v>-2.8100000000000005</v>
      </c>
      <c r="I38" s="8">
        <f t="shared" si="2"/>
        <v>-2.8100000000000005</v>
      </c>
      <c r="J38" s="8"/>
      <c r="K38" s="8">
        <f t="shared" si="3"/>
        <v>-12.714132762312639</v>
      </c>
      <c r="L38" s="8">
        <f t="shared" si="4"/>
        <v>-20.540935672514625</v>
      </c>
      <c r="M38" s="8">
        <f t="shared" si="5"/>
        <v>-20.540935672514625</v>
      </c>
      <c r="N38" s="8">
        <v>0.62</v>
      </c>
      <c r="O38" s="8">
        <v>0.82</v>
      </c>
      <c r="P38" s="4" t="str">
        <f t="shared" si="6"/>
        <v>NS</v>
      </c>
      <c r="Q38" s="8" t="s">
        <v>66</v>
      </c>
      <c r="R38" s="8"/>
      <c r="S38" s="8">
        <v>14.7</v>
      </c>
      <c r="T38" s="8">
        <v>13.7</v>
      </c>
      <c r="U38" s="9"/>
      <c r="V38" s="8">
        <f t="shared" si="7"/>
        <v>-3.83</v>
      </c>
      <c r="W38" s="8">
        <f t="shared" si="8"/>
        <v>-2.83</v>
      </c>
      <c r="Y38" s="8">
        <f t="shared" si="9"/>
        <v>-26.054421768707485</v>
      </c>
      <c r="Z38" s="8">
        <f t="shared" si="10"/>
        <v>-20.656934306569344</v>
      </c>
      <c r="AB38" s="8">
        <f t="shared" si="11"/>
        <v>0.62</v>
      </c>
      <c r="AC38" s="8">
        <f t="shared" si="12"/>
        <v>0.82</v>
      </c>
      <c r="AD38" s="4" t="str">
        <f t="shared" si="13"/>
        <v>NS</v>
      </c>
      <c r="AE38" s="10" t="s">
        <v>66</v>
      </c>
      <c r="AG38" s="8">
        <f t="shared" si="14"/>
        <v>0.62</v>
      </c>
      <c r="AH38" s="8">
        <f t="shared" si="15"/>
        <v>0.82</v>
      </c>
      <c r="AI38" s="4" t="str">
        <f t="shared" si="16"/>
        <v>NS</v>
      </c>
      <c r="AJ38" s="4" t="s">
        <v>66</v>
      </c>
    </row>
    <row r="39" spans="1:36" ht="15.75">
      <c r="A39" s="3" t="s">
        <v>39</v>
      </c>
      <c r="B39" s="1">
        <v>9.6833333333333318</v>
      </c>
      <c r="D39" s="1">
        <v>12.453333333333333</v>
      </c>
      <c r="E39" s="1">
        <v>13.68</v>
      </c>
      <c r="F39" s="7"/>
      <c r="G39" s="8">
        <f t="shared" si="0"/>
        <v>-2.7700000000000014</v>
      </c>
      <c r="H39" s="8">
        <f t="shared" si="1"/>
        <v>-3.9966666666666679</v>
      </c>
      <c r="I39" s="8">
        <f t="shared" si="2"/>
        <v>-3.9966666666666679</v>
      </c>
      <c r="J39" s="8"/>
      <c r="K39" s="8">
        <f t="shared" si="3"/>
        <v>-22.243040685224852</v>
      </c>
      <c r="L39" s="8">
        <f t="shared" si="4"/>
        <v>-29.215399610136462</v>
      </c>
      <c r="M39" s="8">
        <f t="shared" si="5"/>
        <v>-29.215399610136462</v>
      </c>
      <c r="N39" s="8">
        <v>0.62</v>
      </c>
      <c r="O39" s="8">
        <v>0.82</v>
      </c>
      <c r="P39" s="4" t="str">
        <f t="shared" si="6"/>
        <v>NS</v>
      </c>
      <c r="Q39" s="8" t="s">
        <v>66</v>
      </c>
      <c r="R39" s="8"/>
      <c r="S39" s="8">
        <v>14.7</v>
      </c>
      <c r="T39" s="8">
        <v>13.7</v>
      </c>
      <c r="U39" s="9"/>
      <c r="V39" s="8">
        <f t="shared" si="7"/>
        <v>-5.0166666666666675</v>
      </c>
      <c r="W39" s="8">
        <f t="shared" si="8"/>
        <v>-4.0166666666666675</v>
      </c>
      <c r="Y39" s="8">
        <f t="shared" si="9"/>
        <v>-34.126984126984134</v>
      </c>
      <c r="Z39" s="8">
        <f t="shared" si="10"/>
        <v>-29.318734793187357</v>
      </c>
      <c r="AB39" s="8">
        <f t="shared" si="11"/>
        <v>0.62</v>
      </c>
      <c r="AC39" s="8">
        <f t="shared" si="12"/>
        <v>0.82</v>
      </c>
      <c r="AD39" s="4" t="str">
        <f t="shared" si="13"/>
        <v>NS</v>
      </c>
      <c r="AE39" s="10" t="s">
        <v>66</v>
      </c>
      <c r="AG39" s="8">
        <f t="shared" si="14"/>
        <v>0.62</v>
      </c>
      <c r="AH39" s="8">
        <f t="shared" si="15"/>
        <v>0.82</v>
      </c>
      <c r="AI39" s="4" t="str">
        <f t="shared" si="16"/>
        <v>NS</v>
      </c>
      <c r="AJ39" s="4" t="s">
        <v>66</v>
      </c>
    </row>
    <row r="40" spans="1:36" ht="15.75">
      <c r="A40" s="3" t="s">
        <v>40</v>
      </c>
      <c r="B40" s="1">
        <v>10.656666666666666</v>
      </c>
      <c r="D40" s="1">
        <v>12.453333333333333</v>
      </c>
      <c r="E40" s="1">
        <v>13.556666666666667</v>
      </c>
      <c r="F40" s="7"/>
      <c r="G40" s="8">
        <f t="shared" si="0"/>
        <v>-1.7966666666666669</v>
      </c>
      <c r="H40" s="8">
        <f t="shared" si="1"/>
        <v>-2.9000000000000004</v>
      </c>
      <c r="I40" s="8">
        <f t="shared" si="2"/>
        <v>-2.9000000000000004</v>
      </c>
      <c r="J40" s="8"/>
      <c r="K40" s="8">
        <f t="shared" si="3"/>
        <v>-14.427194860813705</v>
      </c>
      <c r="L40" s="8">
        <f t="shared" si="4"/>
        <v>-21.391689205802805</v>
      </c>
      <c r="M40" s="8">
        <f t="shared" si="5"/>
        <v>-21.391689205802805</v>
      </c>
      <c r="N40" s="8">
        <v>0.62</v>
      </c>
      <c r="O40" s="8">
        <v>0.82</v>
      </c>
      <c r="P40" s="4" t="str">
        <f t="shared" si="6"/>
        <v>NS</v>
      </c>
      <c r="Q40" s="8" t="s">
        <v>66</v>
      </c>
      <c r="R40" s="8"/>
      <c r="S40" s="8">
        <v>14.7</v>
      </c>
      <c r="T40" s="8">
        <v>13.7</v>
      </c>
      <c r="U40" s="9"/>
      <c r="V40" s="8">
        <f t="shared" si="7"/>
        <v>-4.043333333333333</v>
      </c>
      <c r="W40" s="8">
        <f t="shared" si="8"/>
        <v>-3.043333333333333</v>
      </c>
      <c r="Y40" s="8">
        <f t="shared" si="9"/>
        <v>-27.505668934240362</v>
      </c>
      <c r="Z40" s="8">
        <f t="shared" si="10"/>
        <v>-22.214111922141118</v>
      </c>
      <c r="AB40" s="8">
        <f t="shared" si="11"/>
        <v>0.62</v>
      </c>
      <c r="AC40" s="8">
        <f t="shared" si="12"/>
        <v>0.82</v>
      </c>
      <c r="AD40" s="4" t="str">
        <f t="shared" si="13"/>
        <v>NS</v>
      </c>
      <c r="AE40" s="10" t="s">
        <v>66</v>
      </c>
      <c r="AG40" s="8">
        <f t="shared" si="14"/>
        <v>0.62</v>
      </c>
      <c r="AH40" s="8">
        <f t="shared" si="15"/>
        <v>0.82</v>
      </c>
      <c r="AI40" s="4" t="str">
        <f t="shared" si="16"/>
        <v>NS</v>
      </c>
      <c r="AJ40" s="4" t="s">
        <v>66</v>
      </c>
    </row>
    <row r="41" spans="1:36" ht="15.75">
      <c r="A41" s="3" t="s">
        <v>41</v>
      </c>
      <c r="B41" s="1">
        <v>10.876666666666667</v>
      </c>
      <c r="D41" s="1">
        <v>12.453333333333333</v>
      </c>
      <c r="E41" s="1">
        <v>13.703333333333333</v>
      </c>
      <c r="F41" s="7"/>
      <c r="G41" s="8">
        <f t="shared" si="0"/>
        <v>-1.5766666666666662</v>
      </c>
      <c r="H41" s="8">
        <f t="shared" si="1"/>
        <v>-2.8266666666666662</v>
      </c>
      <c r="I41" s="8">
        <f t="shared" si="2"/>
        <v>-2.8266666666666662</v>
      </c>
      <c r="J41" s="8"/>
      <c r="K41" s="8">
        <f t="shared" si="3"/>
        <v>-12.660599571734471</v>
      </c>
      <c r="L41" s="8">
        <f t="shared" si="4"/>
        <v>-20.627584529311598</v>
      </c>
      <c r="M41" s="8">
        <f t="shared" si="5"/>
        <v>-20.627584529311598</v>
      </c>
      <c r="N41" s="8">
        <v>0.62</v>
      </c>
      <c r="O41" s="8">
        <v>0.82</v>
      </c>
      <c r="P41" s="4" t="str">
        <f t="shared" si="6"/>
        <v>NS</v>
      </c>
      <c r="Q41" s="8" t="s">
        <v>66</v>
      </c>
      <c r="R41" s="8"/>
      <c r="S41" s="8">
        <v>14.7</v>
      </c>
      <c r="T41" s="8">
        <v>13.7</v>
      </c>
      <c r="U41" s="9"/>
      <c r="V41" s="8">
        <f t="shared" si="7"/>
        <v>-3.8233333333333324</v>
      </c>
      <c r="W41" s="8">
        <f t="shared" si="8"/>
        <v>-2.8233333333333324</v>
      </c>
      <c r="Y41" s="8">
        <f t="shared" si="9"/>
        <v>-26.009070294784575</v>
      </c>
      <c r="Z41" s="8">
        <f t="shared" si="10"/>
        <v>-20.60827250608272</v>
      </c>
      <c r="AB41" s="8">
        <f t="shared" si="11"/>
        <v>0.62</v>
      </c>
      <c r="AC41" s="8">
        <f t="shared" si="12"/>
        <v>0.82</v>
      </c>
      <c r="AD41" s="4" t="str">
        <f t="shared" si="13"/>
        <v>NS</v>
      </c>
      <c r="AE41" s="10" t="s">
        <v>66</v>
      </c>
      <c r="AG41" s="8">
        <f t="shared" si="14"/>
        <v>0.62</v>
      </c>
      <c r="AH41" s="8">
        <f t="shared" si="15"/>
        <v>0.82</v>
      </c>
      <c r="AI41" s="4" t="str">
        <f t="shared" si="16"/>
        <v>NS</v>
      </c>
      <c r="AJ41" s="4" t="s">
        <v>66</v>
      </c>
    </row>
    <row r="42" spans="1:36" ht="15.75">
      <c r="A42" s="3" t="s">
        <v>42</v>
      </c>
      <c r="B42" s="1">
        <v>12.073333333333332</v>
      </c>
      <c r="D42" s="1">
        <v>13.68</v>
      </c>
      <c r="E42" s="1">
        <v>13.68</v>
      </c>
      <c r="F42" s="7"/>
      <c r="G42" s="8">
        <f t="shared" si="0"/>
        <v>-1.6066666666666674</v>
      </c>
      <c r="H42" s="8">
        <f t="shared" si="1"/>
        <v>-1.6066666666666674</v>
      </c>
      <c r="I42" s="8">
        <f t="shared" si="2"/>
        <v>-1.6066666666666674</v>
      </c>
      <c r="J42" s="8"/>
      <c r="K42" s="8">
        <f t="shared" si="3"/>
        <v>-11.744639376218329</v>
      </c>
      <c r="L42" s="8">
        <f t="shared" si="4"/>
        <v>-11.744639376218329</v>
      </c>
      <c r="M42" s="8">
        <f t="shared" si="5"/>
        <v>-11.744639376218329</v>
      </c>
      <c r="N42" s="8">
        <v>0.62</v>
      </c>
      <c r="O42" s="8">
        <v>0.82</v>
      </c>
      <c r="P42" s="4" t="str">
        <f t="shared" si="6"/>
        <v>NS</v>
      </c>
      <c r="Q42" s="8" t="s">
        <v>66</v>
      </c>
      <c r="R42" s="8"/>
      <c r="S42" s="8">
        <v>14.7</v>
      </c>
      <c r="T42" s="8">
        <v>13.7</v>
      </c>
      <c r="U42" s="9"/>
      <c r="V42" s="8">
        <f t="shared" si="7"/>
        <v>-2.6266666666666669</v>
      </c>
      <c r="W42" s="8">
        <f t="shared" si="8"/>
        <v>-1.6266666666666669</v>
      </c>
      <c r="Y42" s="8">
        <f t="shared" si="9"/>
        <v>-17.868480725623588</v>
      </c>
      <c r="Z42" s="8">
        <f t="shared" si="10"/>
        <v>-11.873479318734796</v>
      </c>
      <c r="AB42" s="8">
        <f t="shared" si="11"/>
        <v>0.62</v>
      </c>
      <c r="AC42" s="8">
        <f t="shared" si="12"/>
        <v>0.82</v>
      </c>
      <c r="AD42" s="4" t="str">
        <f t="shared" si="13"/>
        <v>NS</v>
      </c>
      <c r="AE42" s="10" t="s">
        <v>66</v>
      </c>
      <c r="AG42" s="8">
        <f t="shared" si="14"/>
        <v>0.62</v>
      </c>
      <c r="AH42" s="8">
        <f t="shared" si="15"/>
        <v>0.82</v>
      </c>
      <c r="AI42" s="4" t="str">
        <f t="shared" si="16"/>
        <v>NS</v>
      </c>
      <c r="AJ42" s="4" t="s">
        <v>66</v>
      </c>
    </row>
    <row r="43" spans="1:36" ht="15.75">
      <c r="A43" s="3" t="s">
        <v>43</v>
      </c>
      <c r="B43" s="1">
        <v>13.423333333333334</v>
      </c>
      <c r="D43" s="1">
        <v>13.68</v>
      </c>
      <c r="E43" s="1">
        <v>13.556666666666667</v>
      </c>
      <c r="F43" s="7"/>
      <c r="G43" s="8">
        <f t="shared" si="0"/>
        <v>-0.25666666666666593</v>
      </c>
      <c r="H43" s="8">
        <f t="shared" si="1"/>
        <v>-0.13333333333333286</v>
      </c>
      <c r="I43" s="8">
        <f t="shared" si="2"/>
        <v>-0.25666666666666593</v>
      </c>
      <c r="J43" s="8"/>
      <c r="K43" s="8">
        <f t="shared" si="3"/>
        <v>-1.8762183235867393</v>
      </c>
      <c r="L43" s="8">
        <f t="shared" si="4"/>
        <v>-0.98352594049667708</v>
      </c>
      <c r="M43" s="8">
        <f t="shared" si="5"/>
        <v>-1.8762183235867393</v>
      </c>
      <c r="N43" s="8">
        <v>0.62</v>
      </c>
      <c r="O43" s="8">
        <v>0.82</v>
      </c>
      <c r="P43" s="4" t="str">
        <f t="shared" si="6"/>
        <v>NS</v>
      </c>
      <c r="Q43" s="8" t="s">
        <v>67</v>
      </c>
      <c r="R43" s="8"/>
      <c r="S43" s="8">
        <v>14.7</v>
      </c>
      <c r="T43" s="8">
        <v>13.7</v>
      </c>
      <c r="U43" s="9"/>
      <c r="V43" s="8">
        <f t="shared" si="7"/>
        <v>-1.2766666666666655</v>
      </c>
      <c r="W43" s="8">
        <f t="shared" si="8"/>
        <v>-0.27666666666666551</v>
      </c>
      <c r="Y43" s="8">
        <f t="shared" si="9"/>
        <v>-8.6848072562358194</v>
      </c>
      <c r="Z43" s="8">
        <f t="shared" si="10"/>
        <v>-2.0194647201946392</v>
      </c>
      <c r="AB43" s="8">
        <f t="shared" si="11"/>
        <v>0.62</v>
      </c>
      <c r="AC43" s="8">
        <f t="shared" si="12"/>
        <v>0.82</v>
      </c>
      <c r="AD43" s="4" t="str">
        <f t="shared" si="13"/>
        <v>NS</v>
      </c>
      <c r="AE43" s="10" t="s">
        <v>66</v>
      </c>
      <c r="AG43" s="8">
        <f t="shared" si="14"/>
        <v>0.62</v>
      </c>
      <c r="AH43" s="8">
        <f t="shared" si="15"/>
        <v>0.82</v>
      </c>
      <c r="AI43" s="4" t="str">
        <f t="shared" si="16"/>
        <v>NS</v>
      </c>
      <c r="AJ43" s="4" t="s">
        <v>67</v>
      </c>
    </row>
    <row r="44" spans="1:36" ht="15.75">
      <c r="A44" s="3" t="s">
        <v>44</v>
      </c>
      <c r="B44" s="1">
        <v>14.263333333333334</v>
      </c>
      <c r="D44" s="1">
        <v>13.68</v>
      </c>
      <c r="E44" s="1">
        <v>13.703333333333333</v>
      </c>
      <c r="F44" s="7"/>
      <c r="G44" s="8">
        <f t="shared" si="0"/>
        <v>0.58333333333333393</v>
      </c>
      <c r="H44" s="8">
        <f t="shared" si="1"/>
        <v>0.5600000000000005</v>
      </c>
      <c r="I44" s="8">
        <f t="shared" si="2"/>
        <v>0.5600000000000005</v>
      </c>
      <c r="J44" s="8"/>
      <c r="K44" s="8">
        <f t="shared" si="3"/>
        <v>4.2641325536062427</v>
      </c>
      <c r="L44" s="8">
        <f t="shared" si="4"/>
        <v>4.0865969350523024</v>
      </c>
      <c r="M44" s="8">
        <f t="shared" si="5"/>
        <v>4.0865969350523024</v>
      </c>
      <c r="N44" s="8">
        <v>0.62</v>
      </c>
      <c r="O44" s="8">
        <v>0.82</v>
      </c>
      <c r="P44" s="4" t="str">
        <f t="shared" si="6"/>
        <v>NS</v>
      </c>
      <c r="Q44" s="8" t="s">
        <v>67</v>
      </c>
      <c r="R44" s="8"/>
      <c r="S44" s="8">
        <v>14.7</v>
      </c>
      <c r="T44" s="8">
        <v>13.7</v>
      </c>
      <c r="U44" s="9"/>
      <c r="V44" s="8">
        <f t="shared" si="7"/>
        <v>-0.43666666666666565</v>
      </c>
      <c r="W44" s="8">
        <f t="shared" si="8"/>
        <v>0.56333333333333435</v>
      </c>
      <c r="Y44" s="8">
        <f t="shared" si="9"/>
        <v>-2.9705215419501068</v>
      </c>
      <c r="Z44" s="8">
        <f t="shared" si="10"/>
        <v>4.111922141119229</v>
      </c>
      <c r="AB44" s="8">
        <f t="shared" si="11"/>
        <v>0.62</v>
      </c>
      <c r="AC44" s="8">
        <f t="shared" si="12"/>
        <v>0.82</v>
      </c>
      <c r="AD44" s="4" t="str">
        <f t="shared" si="13"/>
        <v>NS</v>
      </c>
      <c r="AE44" s="10" t="s">
        <v>67</v>
      </c>
      <c r="AG44" s="8">
        <f t="shared" si="14"/>
        <v>0.62</v>
      </c>
      <c r="AH44" s="8">
        <f t="shared" si="15"/>
        <v>0.82</v>
      </c>
      <c r="AI44" s="4" t="str">
        <f t="shared" si="16"/>
        <v>NS</v>
      </c>
      <c r="AJ44" s="4" t="s">
        <v>67</v>
      </c>
    </row>
    <row r="45" spans="1:36" ht="15.75">
      <c r="A45" s="3" t="s">
        <v>45</v>
      </c>
      <c r="B45" s="1">
        <v>12.416666666666666</v>
      </c>
      <c r="D45" s="1">
        <v>13.68</v>
      </c>
      <c r="E45" s="1">
        <v>13.556666666666667</v>
      </c>
      <c r="F45" s="7"/>
      <c r="G45" s="8">
        <f t="shared" si="0"/>
        <v>-1.2633333333333336</v>
      </c>
      <c r="H45" s="8">
        <f t="shared" si="1"/>
        <v>-1.1400000000000006</v>
      </c>
      <c r="I45" s="8">
        <f t="shared" si="2"/>
        <v>-1.2633333333333336</v>
      </c>
      <c r="J45" s="8"/>
      <c r="K45" s="8">
        <f t="shared" si="3"/>
        <v>-9.2348927875243696</v>
      </c>
      <c r="L45" s="8">
        <f t="shared" si="4"/>
        <v>-8.4091467912466236</v>
      </c>
      <c r="M45" s="8">
        <f t="shared" si="5"/>
        <v>-9.2348927875243696</v>
      </c>
      <c r="N45" s="8">
        <v>0.62</v>
      </c>
      <c r="O45" s="8">
        <v>0.82</v>
      </c>
      <c r="P45" s="4" t="str">
        <f t="shared" si="6"/>
        <v>NS</v>
      </c>
      <c r="Q45" s="8" t="s">
        <v>66</v>
      </c>
      <c r="R45" s="8"/>
      <c r="S45" s="8">
        <v>14.7</v>
      </c>
      <c r="T45" s="8">
        <v>13.7</v>
      </c>
      <c r="U45" s="9"/>
      <c r="V45" s="8">
        <f t="shared" si="7"/>
        <v>-2.2833333333333332</v>
      </c>
      <c r="W45" s="8">
        <f t="shared" si="8"/>
        <v>-1.2833333333333332</v>
      </c>
      <c r="Y45" s="8">
        <f t="shared" si="9"/>
        <v>-15.532879818594104</v>
      </c>
      <c r="Z45" s="8">
        <f t="shared" si="10"/>
        <v>-9.3673965936739663</v>
      </c>
      <c r="AB45" s="8">
        <f t="shared" si="11"/>
        <v>0.62</v>
      </c>
      <c r="AC45" s="8">
        <f t="shared" si="12"/>
        <v>0.82</v>
      </c>
      <c r="AD45" s="4" t="str">
        <f t="shared" si="13"/>
        <v>NS</v>
      </c>
      <c r="AE45" s="10" t="s">
        <v>66</v>
      </c>
      <c r="AG45" s="8">
        <f t="shared" si="14"/>
        <v>0.62</v>
      </c>
      <c r="AH45" s="8">
        <f t="shared" si="15"/>
        <v>0.82</v>
      </c>
      <c r="AI45" s="4" t="str">
        <f t="shared" si="16"/>
        <v>NS</v>
      </c>
      <c r="AJ45" s="4" t="s">
        <v>66</v>
      </c>
    </row>
    <row r="46" spans="1:36" ht="15.75">
      <c r="A46" s="3" t="s">
        <v>46</v>
      </c>
      <c r="B46" s="1">
        <v>12.270000000000001</v>
      </c>
      <c r="D46" s="1">
        <v>13.68</v>
      </c>
      <c r="E46" s="1">
        <v>13.703333333333333</v>
      </c>
      <c r="F46" s="7"/>
      <c r="G46" s="8">
        <f t="shared" si="0"/>
        <v>-1.4099999999999984</v>
      </c>
      <c r="H46" s="8">
        <f t="shared" si="1"/>
        <v>-1.4333333333333318</v>
      </c>
      <c r="I46" s="8">
        <f t="shared" si="2"/>
        <v>-1.4333333333333318</v>
      </c>
      <c r="J46" s="8"/>
      <c r="K46" s="8">
        <f t="shared" si="3"/>
        <v>-10.307017543859637</v>
      </c>
      <c r="L46" s="8">
        <f t="shared" si="4"/>
        <v>-10.459742155193373</v>
      </c>
      <c r="M46" s="8">
        <f t="shared" si="5"/>
        <v>-10.459742155193373</v>
      </c>
      <c r="N46" s="8">
        <v>0.62</v>
      </c>
      <c r="O46" s="8">
        <v>0.82</v>
      </c>
      <c r="P46" s="4" t="str">
        <f t="shared" si="6"/>
        <v>NS</v>
      </c>
      <c r="Q46" s="8" t="s">
        <v>66</v>
      </c>
      <c r="R46" s="8"/>
      <c r="S46" s="8">
        <v>14.7</v>
      </c>
      <c r="T46" s="8">
        <v>13.7</v>
      </c>
      <c r="U46" s="9"/>
      <c r="V46" s="8">
        <f t="shared" si="7"/>
        <v>-2.4299999999999979</v>
      </c>
      <c r="W46" s="8">
        <f t="shared" si="8"/>
        <v>-1.4299999999999979</v>
      </c>
      <c r="Y46" s="8">
        <f t="shared" si="9"/>
        <v>-16.530612244897945</v>
      </c>
      <c r="Z46" s="8">
        <f t="shared" si="10"/>
        <v>-10.437956204379548</v>
      </c>
      <c r="AB46" s="8">
        <f t="shared" si="11"/>
        <v>0.62</v>
      </c>
      <c r="AC46" s="8">
        <f t="shared" si="12"/>
        <v>0.82</v>
      </c>
      <c r="AD46" s="4" t="str">
        <f t="shared" si="13"/>
        <v>NS</v>
      </c>
      <c r="AE46" s="10" t="s">
        <v>66</v>
      </c>
      <c r="AG46" s="8">
        <f t="shared" si="14"/>
        <v>0.62</v>
      </c>
      <c r="AH46" s="8">
        <f t="shared" si="15"/>
        <v>0.82</v>
      </c>
      <c r="AI46" s="4" t="str">
        <f t="shared" si="16"/>
        <v>NS</v>
      </c>
      <c r="AJ46" s="4" t="s">
        <v>66</v>
      </c>
    </row>
    <row r="47" spans="1:36" ht="15.75">
      <c r="A47" s="3" t="s">
        <v>47</v>
      </c>
      <c r="B47" s="1">
        <v>14.613333333333335</v>
      </c>
      <c r="D47" s="1">
        <v>13.556666666666667</v>
      </c>
      <c r="E47" s="1">
        <v>13.703333333333333</v>
      </c>
      <c r="F47" s="7"/>
      <c r="G47" s="8">
        <f t="shared" si="0"/>
        <v>1.0566666666666684</v>
      </c>
      <c r="H47" s="8">
        <f t="shared" si="1"/>
        <v>0.91000000000000192</v>
      </c>
      <c r="I47" s="8">
        <f t="shared" si="2"/>
        <v>0.91000000000000192</v>
      </c>
      <c r="J47" s="8"/>
      <c r="K47" s="8">
        <f t="shared" si="3"/>
        <v>7.7944430784362071</v>
      </c>
      <c r="L47" s="8">
        <f t="shared" si="4"/>
        <v>6.6407200194599989</v>
      </c>
      <c r="M47" s="8">
        <f t="shared" si="5"/>
        <v>6.6407200194599989</v>
      </c>
      <c r="N47" s="8">
        <v>0.62</v>
      </c>
      <c r="O47" s="8">
        <v>0.82</v>
      </c>
      <c r="P47" s="4" t="str">
        <f t="shared" si="6"/>
        <v>**</v>
      </c>
      <c r="Q47" s="8" t="s">
        <v>66</v>
      </c>
      <c r="R47" s="8"/>
      <c r="S47" s="8">
        <v>14.7</v>
      </c>
      <c r="T47" s="8">
        <v>13.7</v>
      </c>
      <c r="U47" s="9"/>
      <c r="V47" s="8">
        <f t="shared" si="7"/>
        <v>-8.6666666666664227E-2</v>
      </c>
      <c r="W47" s="8">
        <f t="shared" si="8"/>
        <v>0.91333333333333577</v>
      </c>
      <c r="Y47" s="8">
        <f t="shared" si="9"/>
        <v>-0.58956916099771584</v>
      </c>
      <c r="Z47" s="8">
        <f t="shared" si="10"/>
        <v>6.6666666666666847</v>
      </c>
      <c r="AB47" s="8">
        <f t="shared" si="11"/>
        <v>0.62</v>
      </c>
      <c r="AC47" s="8">
        <f t="shared" si="12"/>
        <v>0.82</v>
      </c>
      <c r="AD47" s="4" t="str">
        <f t="shared" si="13"/>
        <v>NS</v>
      </c>
      <c r="AE47" s="10" t="s">
        <v>67</v>
      </c>
      <c r="AG47" s="8">
        <f t="shared" si="14"/>
        <v>0.62</v>
      </c>
      <c r="AH47" s="8">
        <f t="shared" si="15"/>
        <v>0.82</v>
      </c>
      <c r="AI47" s="4" t="str">
        <f t="shared" si="16"/>
        <v>**</v>
      </c>
      <c r="AJ47" s="4" t="s">
        <v>66</v>
      </c>
    </row>
    <row r="48" spans="1:36">
      <c r="I48" s="8"/>
      <c r="J48" s="8"/>
      <c r="L48" s="5" t="s">
        <v>63</v>
      </c>
      <c r="M48" s="8">
        <f>MAX(M3:M47)</f>
        <v>6.6407200194599989</v>
      </c>
      <c r="N48" s="8"/>
      <c r="O48" s="8"/>
      <c r="P48" s="4"/>
      <c r="Q48" s="8"/>
      <c r="X48" s="5" t="s">
        <v>63</v>
      </c>
      <c r="Y48" s="8">
        <f>MAX(Y3:Y47)</f>
        <v>-0.58956916099771584</v>
      </c>
      <c r="Z48" s="8">
        <f>MAX(Z3:Z47)</f>
        <v>6.6666666666666847</v>
      </c>
    </row>
    <row r="49" spans="1:26" s="5" customFormat="1">
      <c r="L49" s="5" t="s">
        <v>64</v>
      </c>
      <c r="M49" s="8">
        <f>MIN(M3:M47)</f>
        <v>-31.74150629603232</v>
      </c>
      <c r="N49" s="8"/>
      <c r="O49" s="8"/>
      <c r="P49" s="8"/>
      <c r="Q49" s="8"/>
      <c r="X49" s="5" t="s">
        <v>64</v>
      </c>
      <c r="Y49" s="8">
        <f>MIN(Y3:Y47)</f>
        <v>-35.941043083900226</v>
      </c>
      <c r="Z49" s="8">
        <f>MIN(Z3:Z47)</f>
        <v>-31.265206812652067</v>
      </c>
    </row>
    <row r="50" spans="1:26" s="5" customFormat="1" ht="15.75">
      <c r="A50" s="3" t="s">
        <v>48</v>
      </c>
      <c r="B50" s="1">
        <v>14.863333333333335</v>
      </c>
      <c r="P50" s="9"/>
    </row>
    <row r="51" spans="1:26" s="5" customFormat="1" ht="15.75">
      <c r="A51" s="3" t="s">
        <v>49</v>
      </c>
      <c r="B51" s="1">
        <v>14.030000000000001</v>
      </c>
      <c r="P51" s="9"/>
    </row>
    <row r="52" spans="1:26" s="5" customFormat="1" ht="15.75">
      <c r="A52" s="3" t="s">
        <v>50</v>
      </c>
      <c r="B52" s="1">
        <v>12.676666666666668</v>
      </c>
      <c r="P52" s="9"/>
    </row>
    <row r="53" spans="1:26" s="5" customFormat="1" ht="15.75">
      <c r="A53" s="3" t="s">
        <v>51</v>
      </c>
      <c r="B53" s="1">
        <v>12.89</v>
      </c>
      <c r="P53" s="9"/>
    </row>
    <row r="54" spans="1:26" s="5" customFormat="1" ht="15.75">
      <c r="A54" s="3" t="s">
        <v>52</v>
      </c>
      <c r="B54" s="1">
        <v>13.403333333333334</v>
      </c>
      <c r="P54" s="9"/>
    </row>
    <row r="55" spans="1:26" s="5" customFormat="1" ht="15.75">
      <c r="A55" s="3" t="s">
        <v>53</v>
      </c>
      <c r="B55" s="1">
        <v>12.453333333333333</v>
      </c>
      <c r="P55" s="9"/>
    </row>
    <row r="56" spans="1:26" s="5" customFormat="1" ht="15.75">
      <c r="A56" s="3" t="s">
        <v>54</v>
      </c>
      <c r="B56" s="1">
        <v>13.299999999999999</v>
      </c>
      <c r="P56" s="9"/>
    </row>
    <row r="57" spans="1:26" s="5" customFormat="1" ht="15.75">
      <c r="A57" s="3" t="s">
        <v>55</v>
      </c>
      <c r="B57" s="1">
        <v>13.68</v>
      </c>
      <c r="P57" s="9"/>
    </row>
    <row r="58" spans="1:26" s="5" customFormat="1" ht="15.75">
      <c r="A58" s="3" t="s">
        <v>56</v>
      </c>
      <c r="B58" s="1">
        <v>13.556666666666667</v>
      </c>
      <c r="P58" s="9"/>
    </row>
    <row r="59" spans="1:26" s="5" customFormat="1" ht="15.75">
      <c r="A59" s="3" t="s">
        <v>57</v>
      </c>
      <c r="B59" s="1">
        <v>13.703333333333333</v>
      </c>
      <c r="P59" s="9"/>
    </row>
  </sheetData>
  <mergeCells count="2">
    <mergeCell ref="AB1:AE1"/>
    <mergeCell ref="AG1:AJ1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E1 </vt:lpstr>
      <vt:lpstr>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2014-05-29T15:08:39Z</dcterms:created>
  <dcterms:modified xsi:type="dcterms:W3CDTF">2022-09-14T05:47:38Z</dcterms:modified>
</cp:coreProperties>
</file>