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10" yWindow="-110" windowWidth="19380" windowHeight="10420"/>
  </bookViews>
  <sheets>
    <sheet name="LINC00612" sheetId="2" r:id="rId1"/>
    <sheet name="A2M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2" i="1" l="1"/>
  <c r="E192" i="1"/>
  <c r="H192" i="1" s="1"/>
  <c r="J192" i="1" s="1"/>
  <c r="K192" i="1" s="1"/>
  <c r="H186" i="1"/>
  <c r="J186" i="1" s="1"/>
  <c r="K186" i="1" s="1"/>
  <c r="G186" i="1"/>
  <c r="E186" i="1"/>
  <c r="G183" i="1"/>
  <c r="E183" i="1"/>
  <c r="H183" i="1" s="1"/>
  <c r="J183" i="1" s="1"/>
  <c r="K183" i="1" s="1"/>
  <c r="G171" i="1"/>
  <c r="E171" i="1"/>
  <c r="H171" i="1" s="1"/>
  <c r="J171" i="1" s="1"/>
  <c r="K171" i="1" s="1"/>
  <c r="G165" i="1"/>
  <c r="H165" i="1" s="1"/>
  <c r="J165" i="1" s="1"/>
  <c r="K165" i="1" s="1"/>
  <c r="E165" i="1"/>
  <c r="G162" i="1"/>
  <c r="H162" i="1" s="1"/>
  <c r="J162" i="1" s="1"/>
  <c r="K162" i="1" s="1"/>
  <c r="E162" i="1"/>
  <c r="J159" i="1"/>
  <c r="K159" i="1" s="1"/>
  <c r="H159" i="1"/>
  <c r="G159" i="1"/>
  <c r="E159" i="1"/>
  <c r="G153" i="1"/>
  <c r="E153" i="1"/>
  <c r="H153" i="1" s="1"/>
  <c r="J153" i="1" s="1"/>
  <c r="K153" i="1" s="1"/>
  <c r="G150" i="1"/>
  <c r="E150" i="1"/>
  <c r="H150" i="1" s="1"/>
  <c r="J150" i="1" s="1"/>
  <c r="K150" i="1" s="1"/>
  <c r="H147" i="1"/>
  <c r="J147" i="1" s="1"/>
  <c r="K147" i="1" s="1"/>
  <c r="G147" i="1"/>
  <c r="E147" i="1"/>
  <c r="G138" i="1"/>
  <c r="H138" i="1" s="1"/>
  <c r="J138" i="1" s="1"/>
  <c r="K138" i="1" s="1"/>
  <c r="E138" i="1"/>
  <c r="H129" i="1"/>
  <c r="J129" i="1" s="1"/>
  <c r="K129" i="1" s="1"/>
  <c r="G129" i="1"/>
  <c r="E129" i="1"/>
  <c r="J123" i="1"/>
  <c r="K123" i="1" s="1"/>
  <c r="H123" i="1"/>
  <c r="G123" i="1"/>
  <c r="E123" i="1"/>
  <c r="G120" i="1"/>
  <c r="E120" i="1"/>
  <c r="H120" i="1" s="1"/>
  <c r="J120" i="1" s="1"/>
  <c r="K120" i="1" s="1"/>
  <c r="G117" i="1"/>
  <c r="E117" i="1"/>
  <c r="H117" i="1" s="1"/>
  <c r="J117" i="1" s="1"/>
  <c r="K117" i="1" s="1"/>
  <c r="H111" i="1"/>
  <c r="J111" i="1" s="1"/>
  <c r="K111" i="1" s="1"/>
  <c r="G111" i="1"/>
  <c r="E111" i="1"/>
  <c r="G108" i="1"/>
  <c r="E108" i="1"/>
  <c r="H108" i="1" s="1"/>
  <c r="J108" i="1" s="1"/>
  <c r="K108" i="1" s="1"/>
  <c r="G105" i="1"/>
  <c r="E105" i="1"/>
  <c r="H105" i="1" s="1"/>
  <c r="J105" i="1" s="1"/>
  <c r="K105" i="1" s="1"/>
  <c r="G102" i="1"/>
  <c r="H102" i="1" s="1"/>
  <c r="J102" i="1" s="1"/>
  <c r="K102" i="1" s="1"/>
  <c r="E102" i="1"/>
  <c r="G99" i="1"/>
  <c r="H99" i="1" s="1"/>
  <c r="J99" i="1" s="1"/>
  <c r="K99" i="1" s="1"/>
  <c r="E99" i="1"/>
  <c r="J93" i="1"/>
  <c r="K93" i="1" s="1"/>
  <c r="H93" i="1"/>
  <c r="G93" i="1"/>
  <c r="E93" i="1"/>
  <c r="G90" i="1"/>
  <c r="E90" i="1"/>
  <c r="H90" i="1" s="1"/>
  <c r="J90" i="1" s="1"/>
  <c r="K90" i="1" s="1"/>
  <c r="G84" i="1"/>
  <c r="E84" i="1"/>
  <c r="H84" i="1" s="1"/>
  <c r="J84" i="1" s="1"/>
  <c r="K84" i="1" s="1"/>
  <c r="H78" i="1"/>
  <c r="J78" i="1" s="1"/>
  <c r="K78" i="1" s="1"/>
  <c r="G78" i="1"/>
  <c r="E78" i="1"/>
  <c r="G75" i="1"/>
  <c r="E75" i="1"/>
  <c r="H75" i="1" s="1"/>
  <c r="J75" i="1" s="1"/>
  <c r="K75" i="1" s="1"/>
  <c r="G72" i="1"/>
  <c r="E72" i="1"/>
  <c r="H72" i="1" s="1"/>
  <c r="J72" i="1" s="1"/>
  <c r="K72" i="1" s="1"/>
  <c r="G69" i="1"/>
  <c r="H69" i="1" s="1"/>
  <c r="J69" i="1" s="1"/>
  <c r="K69" i="1" s="1"/>
  <c r="E69" i="1"/>
  <c r="G66" i="1"/>
  <c r="H66" i="1" s="1"/>
  <c r="J66" i="1" s="1"/>
  <c r="K66" i="1" s="1"/>
  <c r="E66" i="1"/>
  <c r="J60" i="1"/>
  <c r="K60" i="1" s="1"/>
  <c r="H60" i="1"/>
  <c r="G60" i="1"/>
  <c r="E60" i="1"/>
  <c r="G54" i="1"/>
  <c r="E54" i="1"/>
  <c r="H54" i="1" s="1"/>
  <c r="J54" i="1" s="1"/>
  <c r="K54" i="1" s="1"/>
  <c r="G45" i="1"/>
  <c r="E45" i="1"/>
  <c r="H45" i="1" s="1"/>
  <c r="J45" i="1" s="1"/>
  <c r="K45" i="1" s="1"/>
  <c r="G39" i="1"/>
  <c r="E39" i="1"/>
  <c r="H39" i="1" s="1"/>
  <c r="J39" i="1" s="1"/>
  <c r="K39" i="1" s="1"/>
  <c r="G33" i="1"/>
  <c r="H33" i="1" s="1"/>
  <c r="J33" i="1" s="1"/>
  <c r="K33" i="1" s="1"/>
  <c r="E33" i="1"/>
  <c r="G30" i="1"/>
  <c r="H30" i="1" s="1"/>
  <c r="J30" i="1" s="1"/>
  <c r="K30" i="1" s="1"/>
  <c r="E30" i="1"/>
  <c r="J27" i="1"/>
  <c r="K27" i="1" s="1"/>
  <c r="H27" i="1"/>
  <c r="G27" i="1"/>
  <c r="E27" i="1"/>
  <c r="G24" i="1"/>
  <c r="E24" i="1"/>
  <c r="H24" i="1" s="1"/>
  <c r="J24" i="1" s="1"/>
  <c r="K24" i="1" s="1"/>
  <c r="G21" i="1"/>
  <c r="E21" i="1"/>
  <c r="H21" i="1" s="1"/>
  <c r="J21" i="1" s="1"/>
  <c r="K21" i="1" s="1"/>
  <c r="H18" i="1"/>
  <c r="J18" i="1" s="1"/>
  <c r="K18" i="1" s="1"/>
  <c r="G18" i="1"/>
  <c r="E18" i="1"/>
  <c r="G15" i="1"/>
  <c r="E15" i="1"/>
  <c r="H15" i="1" s="1"/>
  <c r="J15" i="1" s="1"/>
  <c r="K15" i="1" s="1"/>
  <c r="G12" i="1"/>
  <c r="E12" i="1"/>
  <c r="H12" i="1" s="1"/>
  <c r="J12" i="1" s="1"/>
  <c r="K12" i="1" s="1"/>
  <c r="G9" i="1"/>
  <c r="H9" i="1" s="1"/>
  <c r="J9" i="1" s="1"/>
  <c r="K9" i="1" s="1"/>
  <c r="E9" i="1"/>
  <c r="G3" i="1"/>
  <c r="H3" i="1" s="1"/>
  <c r="E3" i="1"/>
  <c r="G198" i="2"/>
  <c r="E198" i="2"/>
  <c r="H198" i="2" s="1"/>
  <c r="J198" i="2" s="1"/>
  <c r="K198" i="2" s="1"/>
  <c r="G189" i="2"/>
  <c r="E189" i="2"/>
  <c r="H189" i="2" s="1"/>
  <c r="J189" i="2" s="1"/>
  <c r="K189" i="2" s="1"/>
  <c r="G186" i="2"/>
  <c r="E186" i="2"/>
  <c r="H186" i="2" s="1"/>
  <c r="J186" i="2" s="1"/>
  <c r="K186" i="2" s="1"/>
  <c r="H177" i="2"/>
  <c r="J177" i="2" s="1"/>
  <c r="K177" i="2" s="1"/>
  <c r="G177" i="2"/>
  <c r="E177" i="2"/>
  <c r="G174" i="2"/>
  <c r="E174" i="2"/>
  <c r="H174" i="2" s="1"/>
  <c r="J174" i="2" s="1"/>
  <c r="K174" i="2" s="1"/>
  <c r="G171" i="2"/>
  <c r="E171" i="2"/>
  <c r="H171" i="2" s="1"/>
  <c r="J171" i="2" s="1"/>
  <c r="K171" i="2" s="1"/>
  <c r="G168" i="2"/>
  <c r="H168" i="2" s="1"/>
  <c r="J168" i="2" s="1"/>
  <c r="K168" i="2" s="1"/>
  <c r="E168" i="2"/>
  <c r="G165" i="2"/>
  <c r="E165" i="2"/>
  <c r="H165" i="2" s="1"/>
  <c r="J165" i="2" s="1"/>
  <c r="K165" i="2" s="1"/>
  <c r="G162" i="2"/>
  <c r="E162" i="2"/>
  <c r="H162" i="2" s="1"/>
  <c r="J162" i="2" s="1"/>
  <c r="K162" i="2" s="1"/>
  <c r="G159" i="2"/>
  <c r="E159" i="2"/>
  <c r="H159" i="2" s="1"/>
  <c r="J159" i="2" s="1"/>
  <c r="K159" i="2" s="1"/>
  <c r="G156" i="2"/>
  <c r="E156" i="2"/>
  <c r="H156" i="2" s="1"/>
  <c r="J156" i="2" s="1"/>
  <c r="K156" i="2" s="1"/>
  <c r="H150" i="2"/>
  <c r="J150" i="2" s="1"/>
  <c r="K150" i="2" s="1"/>
  <c r="G150" i="2"/>
  <c r="E150" i="2"/>
  <c r="G147" i="2"/>
  <c r="E147" i="2"/>
  <c r="H147" i="2" s="1"/>
  <c r="J147" i="2" s="1"/>
  <c r="K147" i="2" s="1"/>
  <c r="G129" i="2"/>
  <c r="E129" i="2"/>
  <c r="H129" i="2" s="1"/>
  <c r="J129" i="2" s="1"/>
  <c r="K129" i="2" s="1"/>
  <c r="G123" i="2"/>
  <c r="E123" i="2"/>
  <c r="H123" i="2" s="1"/>
  <c r="J123" i="2" s="1"/>
  <c r="K123" i="2" s="1"/>
  <c r="G120" i="2"/>
  <c r="E120" i="2"/>
  <c r="H120" i="2" s="1"/>
  <c r="J120" i="2" s="1"/>
  <c r="K120" i="2" s="1"/>
  <c r="G117" i="2"/>
  <c r="E117" i="2"/>
  <c r="H117" i="2" s="1"/>
  <c r="J117" i="2" s="1"/>
  <c r="K117" i="2" s="1"/>
  <c r="H111" i="2"/>
  <c r="J111" i="2" s="1"/>
  <c r="K111" i="2" s="1"/>
  <c r="G111" i="2"/>
  <c r="E111" i="2"/>
  <c r="G102" i="2"/>
  <c r="E102" i="2"/>
  <c r="H102" i="2" s="1"/>
  <c r="J102" i="2" s="1"/>
  <c r="K102" i="2" s="1"/>
  <c r="G99" i="2"/>
  <c r="E99" i="2"/>
  <c r="H99" i="2" s="1"/>
  <c r="J99" i="2" s="1"/>
  <c r="K99" i="2" s="1"/>
  <c r="G96" i="2"/>
  <c r="H96" i="2" s="1"/>
  <c r="J96" i="2" s="1"/>
  <c r="K96" i="2" s="1"/>
  <c r="E96" i="2"/>
  <c r="G93" i="2"/>
  <c r="E93" i="2"/>
  <c r="H93" i="2" s="1"/>
  <c r="J93" i="2" s="1"/>
  <c r="K93" i="2" s="1"/>
  <c r="G84" i="2"/>
  <c r="E84" i="2"/>
  <c r="H84" i="2" s="1"/>
  <c r="J84" i="2" s="1"/>
  <c r="K84" i="2" s="1"/>
  <c r="G81" i="2"/>
  <c r="E81" i="2"/>
  <c r="H81" i="2" s="1"/>
  <c r="J81" i="2" s="1"/>
  <c r="K81" i="2" s="1"/>
  <c r="G78" i="2"/>
  <c r="E78" i="2"/>
  <c r="H78" i="2" s="1"/>
  <c r="J78" i="2" s="1"/>
  <c r="K78" i="2" s="1"/>
  <c r="H75" i="2"/>
  <c r="J75" i="2" s="1"/>
  <c r="K75" i="2" s="1"/>
  <c r="G75" i="2"/>
  <c r="E75" i="2"/>
  <c r="G72" i="2"/>
  <c r="E72" i="2"/>
  <c r="H72" i="2" s="1"/>
  <c r="J72" i="2" s="1"/>
  <c r="K72" i="2" s="1"/>
  <c r="G69" i="2"/>
  <c r="E69" i="2"/>
  <c r="H69" i="2" s="1"/>
  <c r="J69" i="2" s="1"/>
  <c r="K69" i="2" s="1"/>
  <c r="G54" i="2"/>
  <c r="H54" i="2" s="1"/>
  <c r="J54" i="2" s="1"/>
  <c r="K54" i="2" s="1"/>
  <c r="E54" i="2"/>
  <c r="G51" i="2"/>
  <c r="E51" i="2"/>
  <c r="H51" i="2" s="1"/>
  <c r="J51" i="2" s="1"/>
  <c r="K51" i="2" s="1"/>
  <c r="G48" i="2"/>
  <c r="E48" i="2"/>
  <c r="H48" i="2" s="1"/>
  <c r="J48" i="2" s="1"/>
  <c r="K48" i="2" s="1"/>
  <c r="G45" i="2"/>
  <c r="E45" i="2"/>
  <c r="H45" i="2" s="1"/>
  <c r="J45" i="2" s="1"/>
  <c r="K45" i="2" s="1"/>
  <c r="G42" i="2"/>
  <c r="E42" i="2"/>
  <c r="H42" i="2" s="1"/>
  <c r="J42" i="2" s="1"/>
  <c r="K42" i="2" s="1"/>
  <c r="G39" i="2"/>
  <c r="E39" i="2"/>
  <c r="H39" i="2" s="1"/>
  <c r="J39" i="2" s="1"/>
  <c r="K39" i="2" s="1"/>
  <c r="G30" i="2"/>
  <c r="H30" i="2" s="1"/>
  <c r="J30" i="2" s="1"/>
  <c r="K30" i="2" s="1"/>
  <c r="E30" i="2"/>
  <c r="G27" i="2"/>
  <c r="E27" i="2"/>
  <c r="H27" i="2" s="1"/>
  <c r="J27" i="2" s="1"/>
  <c r="K27" i="2" s="1"/>
  <c r="G24" i="2"/>
  <c r="E24" i="2"/>
  <c r="H24" i="2" s="1"/>
  <c r="J24" i="2" s="1"/>
  <c r="K24" i="2" s="1"/>
  <c r="G9" i="2"/>
  <c r="E9" i="2"/>
  <c r="H9" i="2" s="1"/>
  <c r="J9" i="2" s="1"/>
  <c r="K9" i="2" s="1"/>
  <c r="L143" i="1" l="1"/>
  <c r="M143" i="1"/>
  <c r="J3" i="1"/>
  <c r="K3" i="1" s="1"/>
  <c r="I2" i="1"/>
  <c r="L41" i="2"/>
  <c r="M41" i="2"/>
  <c r="L143" i="2"/>
  <c r="M143" i="2"/>
  <c r="L41" i="1" l="1"/>
  <c r="M41" i="1"/>
</calcChain>
</file>

<file path=xl/sharedStrings.xml><?xml version="1.0" encoding="utf-8"?>
<sst xmlns="http://schemas.openxmlformats.org/spreadsheetml/2006/main" count="433" uniqueCount="25">
  <si>
    <t>Treatment</t>
    <phoneticPr fontId="1" type="noConversion"/>
  </si>
  <si>
    <t>Bio rep</t>
    <phoneticPr fontId="1" type="noConversion"/>
  </si>
  <si>
    <t>Tec rep</t>
    <phoneticPr fontId="1" type="noConversion"/>
  </si>
  <si>
    <t>Average target</t>
  </si>
  <si>
    <t xml:space="preserve">CT reference </t>
  </si>
  <si>
    <t xml:space="preserve">Average reference </t>
  </si>
  <si>
    <t>ΔCT tar-ref</t>
  </si>
  <si>
    <t>ΔΔCT</t>
    <phoneticPr fontId="1" type="noConversion"/>
  </si>
  <si>
    <t>2^(-ΔΔCT)</t>
    <phoneticPr fontId="1" type="noConversion"/>
  </si>
  <si>
    <t>Average 2^(-ΔΔCT)</t>
    <phoneticPr fontId="1" type="noConversion"/>
  </si>
  <si>
    <t>STEDV 2^(-ΔΔCT)</t>
    <phoneticPr fontId="1" type="noConversion"/>
  </si>
  <si>
    <t>Control</t>
    <phoneticPr fontId="1" type="noConversion"/>
  </si>
  <si>
    <t>COPD</t>
    <phoneticPr fontId="1" type="noConversion"/>
  </si>
  <si>
    <t>control</t>
    <phoneticPr fontId="1" type="noConversion"/>
  </si>
  <si>
    <t>ⅰ</t>
  </si>
  <si>
    <t>ⅱ</t>
  </si>
  <si>
    <t>ⅲ</t>
  </si>
  <si>
    <t xml:space="preserve">  </t>
  </si>
  <si>
    <t xml:space="preserve"> </t>
    <phoneticPr fontId="1" type="noConversion"/>
  </si>
  <si>
    <t>Average ΔCT control</t>
    <phoneticPr fontId="1" type="noConversion"/>
  </si>
  <si>
    <t xml:space="preserve">  </t>
    <phoneticPr fontId="1" type="noConversion"/>
  </si>
  <si>
    <t>Treatment</t>
  </si>
  <si>
    <t>Tec Rep</t>
  </si>
  <si>
    <t>CT Target</t>
  </si>
  <si>
    <t>CT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</si>
</sst>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 "/>
    <numFmt numFmtId="165" formatCode="0.0_ "/>
    <numFmt numFmtId="166" formatCode="#,##0.000"/>
  </numFmts>
  <fonts count="2">
    <font>
      <sz val="11"/>
      <color theme="1"/>
      <name val="微软雅黑"/>
      <family val="2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165" fontId="0" fillId="0" borderId="3" xfId="0" applyNumberFormat="1" applyFont="1" applyBorder="1" applyAlignment="1">
      <alignment vertical="center" wrapText="1"/>
    </xf>
    <xf numFmtId="165" fontId="0" fillId="0" borderId="3" xfId="0" applyNumberFormat="1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64" fontId="0" fillId="0" borderId="0" xfId="0" applyNumberFormat="1" applyFont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164" fontId="0" fillId="0" borderId="5" xfId="0" applyNumberFormat="1" applyFont="1" applyBorder="1" applyAlignment="1"/>
    <xf numFmtId="165" fontId="0" fillId="0" borderId="0" xfId="0" applyNumberFormat="1" applyFont="1" applyAlignment="1"/>
    <xf numFmtId="165" fontId="0" fillId="0" borderId="5" xfId="0" applyNumberFormat="1" applyFont="1" applyBorder="1">
      <alignment vertical="center"/>
    </xf>
    <xf numFmtId="165" fontId="0" fillId="0" borderId="0" xfId="0" applyNumberFormat="1" applyFont="1">
      <alignment vertical="center"/>
    </xf>
    <xf numFmtId="164" fontId="0" fillId="0" borderId="6" xfId="0" applyNumberFormat="1" applyFont="1" applyBorder="1">
      <alignment vertical="center"/>
    </xf>
    <xf numFmtId="164" fontId="0" fillId="0" borderId="0" xfId="0" applyNumberFormat="1" applyFont="1">
      <alignment vertical="center"/>
    </xf>
    <xf numFmtId="0" fontId="0" fillId="0" borderId="7" xfId="0" applyFont="1" applyBorder="1">
      <alignment vertical="center"/>
    </xf>
    <xf numFmtId="164" fontId="0" fillId="0" borderId="8" xfId="0" applyNumberFormat="1" applyFont="1" applyBorder="1" applyAlignment="1"/>
    <xf numFmtId="165" fontId="0" fillId="0" borderId="7" xfId="0" applyNumberFormat="1" applyFont="1" applyBorder="1" applyAlignment="1"/>
    <xf numFmtId="165" fontId="0" fillId="0" borderId="8" xfId="0" applyNumberFormat="1" applyFont="1" applyBorder="1">
      <alignment vertical="center"/>
    </xf>
    <xf numFmtId="164" fontId="0" fillId="0" borderId="9" xfId="0" applyNumberFormat="1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164" fontId="0" fillId="0" borderId="10" xfId="0" applyNumberFormat="1" applyFont="1" applyBorder="1" applyAlignment="1"/>
    <xf numFmtId="165" fontId="0" fillId="0" borderId="11" xfId="0" applyNumberFormat="1" applyFont="1" applyBorder="1" applyAlignment="1"/>
    <xf numFmtId="164" fontId="0" fillId="0" borderId="12" xfId="0" applyNumberFormat="1" applyFont="1" applyBorder="1">
      <alignment vertical="center"/>
    </xf>
    <xf numFmtId="0" fontId="0" fillId="0" borderId="8" xfId="0" applyFont="1" applyBorder="1">
      <alignment vertical="center"/>
    </xf>
    <xf numFmtId="164" fontId="0" fillId="0" borderId="11" xfId="0" applyNumberFormat="1" applyFont="1" applyBorder="1">
      <alignment vertical="center"/>
    </xf>
    <xf numFmtId="164" fontId="0" fillId="0" borderId="13" xfId="0" applyNumberFormat="1" applyFont="1" applyBorder="1">
      <alignment vertical="center"/>
    </xf>
    <xf numFmtId="164" fontId="0" fillId="0" borderId="4" xfId="0" applyNumberFormat="1" applyFont="1" applyBorder="1">
      <alignment vertical="center"/>
    </xf>
    <xf numFmtId="164" fontId="0" fillId="0" borderId="7" xfId="0" applyNumberFormat="1" applyFont="1" applyBorder="1">
      <alignment vertical="center"/>
    </xf>
    <xf numFmtId="164" fontId="0" fillId="0" borderId="5" xfId="0" applyNumberFormat="1" applyFont="1" applyBorder="1">
      <alignment vertical="center"/>
    </xf>
    <xf numFmtId="165" fontId="0" fillId="0" borderId="10" xfId="0" applyNumberFormat="1" applyFont="1" applyBorder="1">
      <alignment vertical="center"/>
    </xf>
    <xf numFmtId="164" fontId="0" fillId="0" borderId="14" xfId="0" applyNumberFormat="1" applyFont="1" applyBorder="1">
      <alignment vertical="center"/>
    </xf>
    <xf numFmtId="166" fontId="0" fillId="0" borderId="5" xfId="0" applyNumberFormat="1" applyFont="1" applyBorder="1" applyAlignment="1"/>
    <xf numFmtId="166" fontId="0" fillId="0" borderId="8" xfId="0" applyNumberFormat="1" applyFont="1" applyBorder="1" applyAlignment="1"/>
    <xf numFmtId="165" fontId="0" fillId="0" borderId="7" xfId="0" applyNumberFormat="1" applyFont="1" applyBorder="1">
      <alignment vertical="center"/>
    </xf>
    <xf numFmtId="166" fontId="0" fillId="0" borderId="10" xfId="0" applyNumberFormat="1" applyFont="1" applyBorder="1" applyAlignment="1"/>
    <xf numFmtId="165" fontId="0" fillId="0" borderId="11" xfId="0" applyNumberFormat="1" applyFont="1" applyBorder="1">
      <alignment vertical="center"/>
    </xf>
    <xf numFmtId="166" fontId="0" fillId="0" borderId="5" xfId="0" applyNumberFormat="1" applyFont="1" applyBorder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="70" zoomScaleNormal="70" workbookViewId="0">
      <selection activeCell="D2" sqref="D2"/>
    </sheetView>
  </sheetViews>
  <sheetFormatPr defaultRowHeight="15"/>
  <cols>
    <col min="1" max="1" width="9.23046875" style="12"/>
    <col min="2" max="2" width="9.23046875" style="13"/>
    <col min="3" max="3" width="9.23046875" style="10"/>
    <col min="4" max="4" width="9.23046875" style="35"/>
    <col min="5" max="7" width="9.23046875" style="17"/>
    <col min="8" max="8" width="16.61328125" style="16" bestFit="1" customWidth="1"/>
    <col min="9" max="9" width="9.23046875" style="10"/>
    <col min="10" max="10" width="9.23046875" style="13"/>
    <col min="11" max="11" width="20.84375" style="19" bestFit="1" customWidth="1"/>
    <col min="12" max="12" width="9.23046875" style="19"/>
    <col min="13" max="13" width="9.23046875" style="18"/>
    <col min="14" max="14" width="9.23046875" style="10"/>
    <col min="15" max="16" width="9.23046875" style="19"/>
  </cols>
  <sheetData>
    <row r="1" spans="1:16" ht="45.5" thickTop="1" thickBot="1">
      <c r="A1" s="1" t="s">
        <v>0</v>
      </c>
      <c r="B1" s="2" t="s">
        <v>1</v>
      </c>
      <c r="C1" s="2" t="s">
        <v>2</v>
      </c>
      <c r="D1" s="3" t="s">
        <v>24</v>
      </c>
      <c r="E1" s="4" t="s">
        <v>3</v>
      </c>
      <c r="F1" s="5" t="s">
        <v>4</v>
      </c>
      <c r="G1" s="6" t="s">
        <v>5</v>
      </c>
      <c r="H1" s="7" t="s">
        <v>6</v>
      </c>
      <c r="I1" s="8" t="s">
        <v>19</v>
      </c>
      <c r="J1" s="4" t="s">
        <v>7</v>
      </c>
      <c r="K1" s="9" t="s">
        <v>8</v>
      </c>
      <c r="L1" s="9" t="s">
        <v>9</v>
      </c>
      <c r="M1" s="9" t="s">
        <v>10</v>
      </c>
      <c r="O1" s="11" t="s">
        <v>11</v>
      </c>
      <c r="P1" s="11" t="s">
        <v>12</v>
      </c>
    </row>
    <row r="2" spans="1:16" ht="15.25" thickTop="1">
      <c r="A2" s="12" t="s">
        <v>13</v>
      </c>
      <c r="C2" s="10" t="s">
        <v>14</v>
      </c>
      <c r="D2" s="14">
        <v>25.643909454345703</v>
      </c>
      <c r="E2" s="15"/>
      <c r="F2" s="15">
        <v>20.27739143371582</v>
      </c>
      <c r="G2" s="15"/>
      <c r="I2" s="17"/>
      <c r="K2" s="18"/>
      <c r="O2" s="19">
        <v>0.94954788298797466</v>
      </c>
      <c r="P2" s="19">
        <v>0.45515712507657297</v>
      </c>
    </row>
    <row r="3" spans="1:16">
      <c r="B3" s="13">
        <v>32</v>
      </c>
      <c r="C3" s="10" t="s">
        <v>15</v>
      </c>
      <c r="D3" s="14">
        <v>25.599443405764301</v>
      </c>
      <c r="E3" s="15">
        <v>25.615603601851301</v>
      </c>
      <c r="F3" s="15">
        <v>20.252914337300101</v>
      </c>
      <c r="G3" s="15">
        <v>20.263006714984339</v>
      </c>
      <c r="H3" s="16">
        <v>5.3525968868669622</v>
      </c>
      <c r="I3" s="16">
        <v>5.2779095451795408</v>
      </c>
      <c r="J3" s="16">
        <v>7.4687341687421416E-2</v>
      </c>
      <c r="K3" s="18">
        <v>0.94954788298797466</v>
      </c>
      <c r="O3" s="19">
        <v>1.5128590155397519</v>
      </c>
      <c r="P3" s="19">
        <v>0.52942046009619859</v>
      </c>
    </row>
    <row r="4" spans="1:16" ht="15.25" thickBot="1">
      <c r="C4" s="20" t="s">
        <v>16</v>
      </c>
      <c r="D4" s="21">
        <v>25.6034579454439</v>
      </c>
      <c r="E4" s="22"/>
      <c r="F4" s="22">
        <v>20.258714373937099</v>
      </c>
      <c r="G4" s="22"/>
      <c r="H4" s="23"/>
      <c r="I4" s="20"/>
      <c r="J4" s="23"/>
      <c r="K4" s="24"/>
      <c r="O4" s="19">
        <v>1.128569263191062</v>
      </c>
      <c r="P4" s="19">
        <v>0.53845137058877479</v>
      </c>
    </row>
    <row r="5" spans="1:16">
      <c r="B5" s="25"/>
      <c r="C5" s="26" t="s">
        <v>14</v>
      </c>
      <c r="D5" s="27">
        <v>26.176801681518555</v>
      </c>
      <c r="E5" s="15"/>
      <c r="F5" s="28">
        <v>21.519638061523437</v>
      </c>
      <c r="G5" s="15"/>
      <c r="I5" s="26"/>
      <c r="K5" s="29"/>
      <c r="O5" s="19">
        <v>0.84120977588407575</v>
      </c>
      <c r="P5" s="19">
        <v>0.47125204925268221</v>
      </c>
    </row>
    <row r="6" spans="1:16">
      <c r="B6" s="13">
        <v>74</v>
      </c>
      <c r="C6" s="10" t="s">
        <v>15</v>
      </c>
      <c r="D6" s="14">
        <v>26.201681515176801</v>
      </c>
      <c r="E6" s="15">
        <v>26.186399460954618</v>
      </c>
      <c r="F6" s="15">
        <v>21.496511523380601</v>
      </c>
      <c r="G6" s="15">
        <v>21.505767463766784</v>
      </c>
      <c r="H6" s="16">
        <v>4.6806319971878345</v>
      </c>
      <c r="I6" s="16">
        <v>5.2779095451795408</v>
      </c>
      <c r="J6" s="16">
        <v>-0.59727754799170629</v>
      </c>
      <c r="K6" s="18">
        <v>1.5128590155397519</v>
      </c>
      <c r="O6" s="19">
        <v>0.78846423516147335</v>
      </c>
      <c r="P6" s="19">
        <v>0.2831447611335895</v>
      </c>
    </row>
    <row r="7" spans="1:16" ht="15.25" thickBot="1">
      <c r="B7" s="30"/>
      <c r="C7" s="20" t="s">
        <v>16</v>
      </c>
      <c r="D7" s="21">
        <v>26.180715186168499</v>
      </c>
      <c r="E7" s="22"/>
      <c r="F7" s="22">
        <v>21.501152806396298</v>
      </c>
      <c r="G7" s="22"/>
      <c r="H7" s="23"/>
      <c r="I7" s="20"/>
      <c r="J7" s="23"/>
      <c r="K7" s="24"/>
      <c r="O7" s="19">
        <v>0.79374588154883352</v>
      </c>
      <c r="P7" s="19">
        <v>0.52196285514214491</v>
      </c>
    </row>
    <row r="8" spans="1:16">
      <c r="C8" s="10" t="s">
        <v>14</v>
      </c>
      <c r="D8" s="14">
        <v>24.657398223876953</v>
      </c>
      <c r="E8" s="15"/>
      <c r="F8" s="15">
        <v>19.563621520996094</v>
      </c>
      <c r="G8" s="15"/>
      <c r="I8" s="26"/>
      <c r="K8" s="18"/>
      <c r="O8" s="19">
        <v>0.60703855051406108</v>
      </c>
      <c r="P8" s="19">
        <v>0.56239826138537852</v>
      </c>
    </row>
    <row r="9" spans="1:16">
      <c r="B9" s="13">
        <v>89</v>
      </c>
      <c r="C9" s="10" t="s">
        <v>15</v>
      </c>
      <c r="D9" s="14">
        <v>24.676957238398199</v>
      </c>
      <c r="E9" s="15">
        <f t="shared" ref="E9" si="0">AVERAGE(D8:D10)</f>
        <v>24.679392616657221</v>
      </c>
      <c r="F9" s="15">
        <v>19.562159663209101</v>
      </c>
      <c r="G9" s="15">
        <f t="shared" ref="G9" si="1">AVERAGE(F8:F10)</f>
        <v>19.575978034620501</v>
      </c>
      <c r="H9" s="16">
        <f t="shared" ref="H9" si="2">E9-G9</f>
        <v>5.10341458203672</v>
      </c>
      <c r="I9" s="16">
        <v>5.2779095451795408</v>
      </c>
      <c r="J9" s="16">
        <f t="shared" ref="J9" si="3">H9-I9</f>
        <v>-0.17449496314282076</v>
      </c>
      <c r="K9" s="18">
        <f>2^-J9</f>
        <v>1.128569263191062</v>
      </c>
      <c r="O9" s="19">
        <v>0.92127452269878229</v>
      </c>
      <c r="P9" s="19">
        <v>0.8182871223371686</v>
      </c>
    </row>
    <row r="10" spans="1:16" ht="15.25" thickBot="1">
      <c r="C10" s="20" t="s">
        <v>16</v>
      </c>
      <c r="D10" s="21">
        <v>24.703822387696501</v>
      </c>
      <c r="E10" s="22"/>
      <c r="F10" s="22">
        <v>19.602152919656302</v>
      </c>
      <c r="G10" s="22"/>
      <c r="H10" s="23"/>
      <c r="I10" s="20"/>
      <c r="J10" s="23"/>
      <c r="K10" s="24"/>
      <c r="O10" s="19">
        <v>0.86505751506111561</v>
      </c>
      <c r="P10" s="19">
        <v>0.64726917942156437</v>
      </c>
    </row>
    <row r="11" spans="1:16">
      <c r="B11" s="25"/>
      <c r="C11" s="26" t="s">
        <v>14</v>
      </c>
      <c r="D11" s="27">
        <v>23.771358489990234</v>
      </c>
      <c r="E11" s="15"/>
      <c r="F11" s="28">
        <v>18.252819061279297</v>
      </c>
      <c r="G11" s="15"/>
      <c r="I11" s="26"/>
      <c r="K11" s="29"/>
      <c r="O11" s="19">
        <v>1.2082549966433</v>
      </c>
      <c r="P11" s="19">
        <v>0.78827322743451655</v>
      </c>
    </row>
    <row r="12" spans="1:16">
      <c r="B12" s="13">
        <v>99</v>
      </c>
      <c r="C12" s="10" t="s">
        <v>15</v>
      </c>
      <c r="D12" s="14">
        <v>23.8489990277135</v>
      </c>
      <c r="E12" s="15">
        <v>23.80583114018421</v>
      </c>
      <c r="F12" s="15">
        <v>18.281279061922501</v>
      </c>
      <c r="G12" s="15">
        <v>18.278459116161233</v>
      </c>
      <c r="H12" s="16">
        <v>5.5273720240229771</v>
      </c>
      <c r="I12" s="16">
        <v>5.2779095451795408</v>
      </c>
      <c r="J12" s="16">
        <v>0.24946247884343631</v>
      </c>
      <c r="K12" s="18">
        <v>0.84120977588407575</v>
      </c>
      <c r="O12" s="19">
        <v>0.93729481689443228</v>
      </c>
      <c r="P12" s="19">
        <v>0.80804564053121375</v>
      </c>
    </row>
    <row r="13" spans="1:16" ht="15.25" thickBot="1">
      <c r="B13" s="30"/>
      <c r="C13" s="20" t="s">
        <v>16</v>
      </c>
      <c r="D13" s="21">
        <v>23.7971359028489</v>
      </c>
      <c r="E13" s="22"/>
      <c r="F13" s="22">
        <v>18.301279225281899</v>
      </c>
      <c r="G13" s="22"/>
      <c r="H13" s="23"/>
      <c r="I13" s="20"/>
      <c r="J13" s="23"/>
      <c r="K13" s="24"/>
      <c r="O13" s="19">
        <v>1.635703688097093</v>
      </c>
      <c r="P13" s="19">
        <v>0.69978887243850674</v>
      </c>
    </row>
    <row r="14" spans="1:16">
      <c r="C14" s="26" t="s">
        <v>14</v>
      </c>
      <c r="D14" s="27">
        <v>33.209662197683897</v>
      </c>
      <c r="E14" s="15"/>
      <c r="F14" s="28">
        <v>27.601791515294099</v>
      </c>
      <c r="G14" s="15"/>
      <c r="I14" s="26"/>
      <c r="K14" s="29"/>
      <c r="O14" s="19">
        <v>1.2180358997994314</v>
      </c>
      <c r="P14" s="19">
        <v>0.71144574029072927</v>
      </c>
    </row>
    <row r="15" spans="1:16">
      <c r="B15" s="13">
        <v>102</v>
      </c>
      <c r="C15" s="10" t="s">
        <v>15</v>
      </c>
      <c r="D15" s="14">
        <v>33.199092673866197</v>
      </c>
      <c r="E15" s="15">
        <v>33.203579600408894</v>
      </c>
      <c r="F15" s="15">
        <v>27.567410191195201</v>
      </c>
      <c r="G15" s="15">
        <v>27.582787276010404</v>
      </c>
      <c r="H15" s="16">
        <v>5.6207923243984901</v>
      </c>
      <c r="I15" s="16">
        <v>5.2779095451795408</v>
      </c>
      <c r="J15" s="16">
        <v>0.34288277921894927</v>
      </c>
      <c r="K15" s="18">
        <v>0.78846423516147335</v>
      </c>
      <c r="O15" s="19">
        <v>0.69962848514544929</v>
      </c>
      <c r="P15" s="19">
        <v>0.85387743993044685</v>
      </c>
    </row>
    <row r="16" spans="1:16" ht="15.25" thickBot="1">
      <c r="C16" s="20" t="s">
        <v>16</v>
      </c>
      <c r="D16" s="21">
        <v>33.201983929676601</v>
      </c>
      <c r="E16" s="22"/>
      <c r="F16" s="22">
        <v>27.5791601215419</v>
      </c>
      <c r="G16" s="22"/>
      <c r="H16" s="23"/>
      <c r="I16" s="20"/>
      <c r="J16" s="23"/>
      <c r="K16" s="24"/>
      <c r="O16" s="19">
        <v>0.69757315398309094</v>
      </c>
      <c r="P16" s="19">
        <v>0.48847751622227886</v>
      </c>
    </row>
    <row r="17" spans="2:16">
      <c r="B17" s="25"/>
      <c r="C17" s="26" t="s">
        <v>14</v>
      </c>
      <c r="D17" s="27">
        <v>33.702202643947203</v>
      </c>
      <c r="E17" s="15"/>
      <c r="F17" s="28">
        <v>28.142864227294922</v>
      </c>
      <c r="G17" s="15"/>
      <c r="I17" s="26"/>
      <c r="K17" s="29"/>
      <c r="O17" s="19">
        <v>0.68020214737847051</v>
      </c>
      <c r="P17" s="19">
        <v>0.65131509455456438</v>
      </c>
    </row>
    <row r="18" spans="2:16">
      <c r="B18" s="13">
        <v>103</v>
      </c>
      <c r="C18" s="10" t="s">
        <v>15</v>
      </c>
      <c r="D18" s="14">
        <v>33.694770243220198</v>
      </c>
      <c r="E18" s="15">
        <v>33.691394037162603</v>
      </c>
      <c r="F18" s="15">
        <v>27.994967142824201</v>
      </c>
      <c r="G18" s="15">
        <v>28.080233598281108</v>
      </c>
      <c r="H18" s="16">
        <v>5.6111604388814946</v>
      </c>
      <c r="I18" s="16">
        <v>5.2779095451795408</v>
      </c>
      <c r="J18" s="16">
        <v>0.33325089370195382</v>
      </c>
      <c r="K18" s="18">
        <v>0.79374588154883352</v>
      </c>
      <c r="O18" s="19">
        <v>0.41642316902412208</v>
      </c>
      <c r="P18" s="19">
        <v>0.85445494152207502</v>
      </c>
    </row>
    <row r="19" spans="2:16" ht="15.25" thickBot="1">
      <c r="B19" s="30"/>
      <c r="C19" s="20" t="s">
        <v>16</v>
      </c>
      <c r="D19" s="21">
        <v>33.6772092243204</v>
      </c>
      <c r="E19" s="22"/>
      <c r="F19" s="22">
        <v>28.102869424724201</v>
      </c>
      <c r="G19" s="22"/>
      <c r="H19" s="23"/>
      <c r="I19" s="20"/>
      <c r="J19" s="23"/>
      <c r="K19" s="24"/>
      <c r="O19" s="19">
        <v>1.2004198361475158</v>
      </c>
      <c r="P19" s="19">
        <v>0.21440979694699874</v>
      </c>
    </row>
    <row r="20" spans="2:16">
      <c r="B20" s="13" t="s">
        <v>17</v>
      </c>
      <c r="C20" s="26" t="s">
        <v>14</v>
      </c>
      <c r="D20" s="27">
        <v>24.559696197509766</v>
      </c>
      <c r="E20" s="15"/>
      <c r="F20" s="28">
        <v>18.599370956420898</v>
      </c>
      <c r="G20" s="15"/>
      <c r="I20" s="26"/>
      <c r="K20" s="29"/>
      <c r="O20" s="19">
        <v>1.4480956019612401</v>
      </c>
      <c r="P20" s="19">
        <v>0.18501136673392674</v>
      </c>
    </row>
    <row r="21" spans="2:16">
      <c r="B21" s="13">
        <v>106</v>
      </c>
      <c r="C21" s="10" t="s">
        <v>15</v>
      </c>
      <c r="D21" s="14">
        <v>24.597509756961902</v>
      </c>
      <c r="E21" s="15">
        <v>24.588987291409524</v>
      </c>
      <c r="F21" s="15">
        <v>18.5709564208993</v>
      </c>
      <c r="G21" s="15">
        <v>18.590937790343233</v>
      </c>
      <c r="H21" s="16">
        <v>5.9980495010662906</v>
      </c>
      <c r="I21" s="16">
        <v>5.2779095451795408</v>
      </c>
      <c r="J21" s="16">
        <v>0.72013995588674984</v>
      </c>
      <c r="K21" s="18">
        <v>0.60703855051406108</v>
      </c>
      <c r="O21" s="19">
        <v>1.0449377033673408</v>
      </c>
      <c r="P21" s="19">
        <v>0.11456241867114413</v>
      </c>
    </row>
    <row r="22" spans="2:16" ht="15.25" thickBot="1">
      <c r="C22" s="20" t="s">
        <v>16</v>
      </c>
      <c r="D22" s="21">
        <v>24.6097559197569</v>
      </c>
      <c r="E22" s="22"/>
      <c r="F22" s="22">
        <v>18.6024859937095</v>
      </c>
      <c r="G22" s="22"/>
      <c r="H22" s="23"/>
      <c r="I22" s="20"/>
      <c r="J22" s="23"/>
      <c r="K22" s="24"/>
      <c r="O22" s="19">
        <v>1.5553259431217874</v>
      </c>
      <c r="P22" s="19">
        <v>0.17479965552123214</v>
      </c>
    </row>
    <row r="23" spans="2:16">
      <c r="B23" s="25"/>
      <c r="C23" s="26" t="s">
        <v>14</v>
      </c>
      <c r="D23" s="27">
        <v>25.307809829711914</v>
      </c>
      <c r="E23" s="15"/>
      <c r="F23" s="28">
        <v>19.915441513061523</v>
      </c>
      <c r="G23" s="15"/>
      <c r="I23" s="26"/>
      <c r="K23" s="29"/>
      <c r="O23" s="19">
        <v>1.069501646121507</v>
      </c>
      <c r="P23" s="19">
        <v>0.21023624568934207</v>
      </c>
    </row>
    <row r="24" spans="2:16">
      <c r="B24" s="13">
        <v>107</v>
      </c>
      <c r="C24" s="10" t="s">
        <v>15</v>
      </c>
      <c r="D24" s="14">
        <v>25.297180981930701</v>
      </c>
      <c r="E24" s="15">
        <f t="shared" ref="E24" si="4">AVERAGE(D23:D25)</f>
        <v>25.302062703247106</v>
      </c>
      <c r="F24" s="15">
        <v>19.910615513544101</v>
      </c>
      <c r="G24" s="15">
        <f t="shared" ref="G24" si="5">AVERAGE(F23:F25)</f>
        <v>19.905856179890009</v>
      </c>
      <c r="H24" s="16">
        <f t="shared" ref="H24" si="6">E24-G24</f>
        <v>5.3962065233570975</v>
      </c>
      <c r="I24" s="16">
        <v>5.2779095451795408</v>
      </c>
      <c r="J24" s="16">
        <f t="shared" ref="J24" si="7">H24-I24</f>
        <v>0.11829697817755669</v>
      </c>
      <c r="K24" s="18">
        <f t="shared" ref="K24" si="8">2^-J24</f>
        <v>0.92127452269878229</v>
      </c>
      <c r="O24" s="19">
        <v>1.2871444419209761</v>
      </c>
      <c r="P24" s="19">
        <v>0.23309365026317397</v>
      </c>
    </row>
    <row r="25" spans="2:16" ht="15.25" thickBot="1">
      <c r="B25" s="30"/>
      <c r="C25" s="20" t="s">
        <v>16</v>
      </c>
      <c r="D25" s="21">
        <v>25.3011972980987</v>
      </c>
      <c r="E25" s="22"/>
      <c r="F25" s="22">
        <v>19.891511513064401</v>
      </c>
      <c r="G25" s="22"/>
      <c r="H25" s="23"/>
      <c r="I25" s="20"/>
      <c r="J25" s="23"/>
      <c r="K25" s="24"/>
      <c r="O25" s="19">
        <v>0.98630157151300912</v>
      </c>
      <c r="P25" s="19">
        <v>0.212316085354881</v>
      </c>
    </row>
    <row r="26" spans="2:16">
      <c r="C26" s="26" t="s">
        <v>14</v>
      </c>
      <c r="D26" s="27">
        <v>25.704402923583984</v>
      </c>
      <c r="E26" s="15"/>
      <c r="F26" s="28">
        <v>20.23707389831543</v>
      </c>
      <c r="G26" s="15"/>
      <c r="I26" s="26"/>
      <c r="K26" s="29"/>
      <c r="O26" s="19">
        <v>1.0846898132799525</v>
      </c>
      <c r="P26" s="19">
        <v>0.67550879438667832</v>
      </c>
    </row>
    <row r="27" spans="2:16">
      <c r="B27" s="13">
        <v>144</v>
      </c>
      <c r="C27" s="10" t="s">
        <v>15</v>
      </c>
      <c r="D27" s="14">
        <v>25.670235402834901</v>
      </c>
      <c r="E27" s="15">
        <f t="shared" ref="E27" si="9">AVERAGE(D26:D28)</f>
        <v>25.701289594937631</v>
      </c>
      <c r="F27" s="15">
        <v>20.198354237073801</v>
      </c>
      <c r="G27" s="15">
        <f t="shared" ref="G27" si="10">AVERAGE(F26:F28)</f>
        <v>20.214248011244312</v>
      </c>
      <c r="H27" s="16">
        <f t="shared" ref="H27" si="11">E27-G27</f>
        <v>5.4870415836933191</v>
      </c>
      <c r="I27" s="16">
        <v>5.2779095451795408</v>
      </c>
      <c r="J27" s="16">
        <f t="shared" ref="J27" si="12">H27-I27</f>
        <v>0.20913203851377826</v>
      </c>
      <c r="K27" s="18">
        <f t="shared" ref="K27" si="13">2^-J27</f>
        <v>0.86505751506111561</v>
      </c>
      <c r="O27" s="19">
        <v>1.0550185486505845</v>
      </c>
      <c r="P27" s="19">
        <v>0.27536795307334722</v>
      </c>
    </row>
    <row r="28" spans="2:16" ht="15.25" thickBot="1">
      <c r="C28" s="20" t="s">
        <v>16</v>
      </c>
      <c r="D28" s="21">
        <v>25.729230458393999</v>
      </c>
      <c r="E28" s="22"/>
      <c r="F28" s="22">
        <v>20.207315898343701</v>
      </c>
      <c r="G28" s="22"/>
      <c r="H28" s="23"/>
      <c r="I28" s="20"/>
      <c r="J28" s="23"/>
      <c r="K28" s="24"/>
      <c r="O28" s="19">
        <v>1.0668686807798409</v>
      </c>
      <c r="P28" s="19">
        <v>0.5266848074551459</v>
      </c>
    </row>
    <row r="29" spans="2:16">
      <c r="B29" s="25"/>
      <c r="C29" s="26" t="s">
        <v>14</v>
      </c>
      <c r="D29" s="27">
        <v>25.279659271240234</v>
      </c>
      <c r="E29" s="15"/>
      <c r="F29" s="28">
        <v>20.267012914021809</v>
      </c>
      <c r="G29" s="15"/>
      <c r="I29" s="26"/>
      <c r="K29" s="29"/>
      <c r="O29" s="19">
        <v>1.0570909858884083</v>
      </c>
      <c r="P29" s="19">
        <v>0.41492505407655489</v>
      </c>
    </row>
    <row r="30" spans="2:16">
      <c r="B30" s="13">
        <v>149</v>
      </c>
      <c r="C30" s="10" t="s">
        <v>15</v>
      </c>
      <c r="D30" s="14">
        <v>25.292796571240199</v>
      </c>
      <c r="E30" s="15">
        <f t="shared" ref="E30" si="14">AVERAGE(D29:D31)</f>
        <v>25.291576202797614</v>
      </c>
      <c r="F30" s="15">
        <v>20.291470120218602</v>
      </c>
      <c r="G30" s="15">
        <f t="shared" ref="G30" si="15">AVERAGE(F29:F31)</f>
        <v>20.286591618547671</v>
      </c>
      <c r="H30" s="16">
        <f t="shared" ref="H30" si="16">E30-G30</f>
        <v>5.004984584249943</v>
      </c>
      <c r="I30" s="16">
        <v>5.2779095451795408</v>
      </c>
      <c r="J30" s="16">
        <f t="shared" ref="J30" si="17">H30-I30</f>
        <v>-0.27292496092959784</v>
      </c>
      <c r="K30" s="18">
        <f t="shared" ref="K30" si="18">2^-J30</f>
        <v>1.2082549966433</v>
      </c>
      <c r="O30" s="19">
        <v>1.2989683960878675</v>
      </c>
      <c r="P30" s="19">
        <v>0.90944437697673897</v>
      </c>
    </row>
    <row r="31" spans="2:16" ht="15.25" thickBot="1">
      <c r="B31" s="30"/>
      <c r="C31" s="20" t="s">
        <v>16</v>
      </c>
      <c r="D31" s="21">
        <v>25.302272765912399</v>
      </c>
      <c r="E31" s="22"/>
      <c r="F31" s="22">
        <v>20.3012918214026</v>
      </c>
      <c r="G31" s="22"/>
      <c r="H31" s="23"/>
      <c r="I31" s="20"/>
      <c r="J31" s="23"/>
      <c r="K31" s="24"/>
      <c r="O31" s="19">
        <v>1.3581351619516944</v>
      </c>
      <c r="P31" s="19">
        <v>0.57639073637854799</v>
      </c>
    </row>
    <row r="32" spans="2:16">
      <c r="C32" s="26" t="s">
        <v>14</v>
      </c>
      <c r="D32" s="27">
        <v>24.899761199951172</v>
      </c>
      <c r="E32" s="15"/>
      <c r="F32" s="28">
        <v>19.544300079345703</v>
      </c>
      <c r="G32" s="15"/>
      <c r="I32" s="26"/>
      <c r="K32" s="29"/>
      <c r="O32" s="19">
        <v>1.0344486318648431</v>
      </c>
      <c r="P32" s="19">
        <v>0.45773567964016471</v>
      </c>
    </row>
    <row r="33" spans="2:16">
      <c r="B33" s="13">
        <v>151</v>
      </c>
      <c r="C33" s="10" t="s">
        <v>15</v>
      </c>
      <c r="D33" s="14">
        <v>24.7611919951899</v>
      </c>
      <c r="E33" s="15">
        <v>24.856717437586855</v>
      </c>
      <c r="F33" s="15">
        <v>19.454307093450701</v>
      </c>
      <c r="G33" s="15">
        <v>19.485382702365701</v>
      </c>
      <c r="H33" s="16">
        <v>5.3713347352211542</v>
      </c>
      <c r="I33" s="16">
        <v>5.2779095451795408</v>
      </c>
      <c r="J33" s="16">
        <v>9.3425190041613426E-2</v>
      </c>
      <c r="K33" s="18">
        <v>0.93729481689443228</v>
      </c>
      <c r="O33" s="19">
        <v>0.78164533930325131</v>
      </c>
      <c r="P33" s="19">
        <v>0.6062511140310507</v>
      </c>
    </row>
    <row r="34" spans="2:16" ht="15.25" thickBot="1">
      <c r="C34" s="20" t="s">
        <v>16</v>
      </c>
      <c r="D34" s="21">
        <v>24.909199117619501</v>
      </c>
      <c r="E34" s="22"/>
      <c r="F34" s="22">
        <v>19.457540934300699</v>
      </c>
      <c r="G34" s="22"/>
      <c r="H34" s="23"/>
      <c r="I34" s="20"/>
      <c r="J34" s="23"/>
      <c r="K34" s="24"/>
      <c r="O34" s="19">
        <v>1.11321062402125</v>
      </c>
    </row>
    <row r="35" spans="2:16">
      <c r="B35" s="25"/>
      <c r="C35" s="26" t="s">
        <v>14</v>
      </c>
      <c r="D35" s="27">
        <v>24.038972854614258</v>
      </c>
      <c r="E35" s="15"/>
      <c r="F35" s="28">
        <v>19.40772819519043</v>
      </c>
      <c r="G35" s="15"/>
      <c r="I35" s="26"/>
      <c r="K35" s="29"/>
      <c r="O35" s="19">
        <v>0.98769172328946486</v>
      </c>
    </row>
    <row r="36" spans="2:16">
      <c r="B36" s="13">
        <v>152</v>
      </c>
      <c r="C36" s="10" t="s">
        <v>15</v>
      </c>
      <c r="D36" s="14">
        <v>23.972842038546101</v>
      </c>
      <c r="E36" s="15">
        <v>23.969615902471656</v>
      </c>
      <c r="F36" s="15">
        <v>19.4019281047795</v>
      </c>
      <c r="G36" s="15">
        <v>19.401617781347579</v>
      </c>
      <c r="H36" s="16">
        <v>4.5679981211240772</v>
      </c>
      <c r="I36" s="16">
        <v>5.2779095451795408</v>
      </c>
      <c r="J36" s="16">
        <v>-0.70991142405546359</v>
      </c>
      <c r="K36" s="18">
        <v>1.635703688097093</v>
      </c>
    </row>
    <row r="37" spans="2:16" ht="15.25" thickBot="1">
      <c r="B37" s="30"/>
      <c r="C37" s="20" t="s">
        <v>16</v>
      </c>
      <c r="D37" s="21">
        <v>23.897032814254601</v>
      </c>
      <c r="E37" s="22"/>
      <c r="F37" s="22">
        <v>19.395197044072798</v>
      </c>
      <c r="G37" s="22"/>
      <c r="H37" s="23"/>
      <c r="I37" s="20"/>
      <c r="J37" s="23"/>
      <c r="K37" s="24"/>
    </row>
    <row r="38" spans="2:16">
      <c r="C38" s="26" t="s">
        <v>14</v>
      </c>
      <c r="D38" s="27">
        <v>24.469367027282715</v>
      </c>
      <c r="E38" s="15"/>
      <c r="F38" s="28">
        <v>19.476014137268066</v>
      </c>
      <c r="G38" s="15"/>
      <c r="I38" s="26"/>
      <c r="K38" s="29"/>
    </row>
    <row r="39" spans="2:16">
      <c r="B39" s="13">
        <v>153</v>
      </c>
      <c r="C39" s="10" t="s">
        <v>15</v>
      </c>
      <c r="D39" s="14">
        <v>24.469367027282715</v>
      </c>
      <c r="E39" s="15">
        <f t="shared" ref="E39" si="19">AVERAGE(D38:D40)</f>
        <v>24.469367027282715</v>
      </c>
      <c r="F39" s="15">
        <v>19.476014137268066</v>
      </c>
      <c r="G39" s="15">
        <f t="shared" ref="G39" si="20">AVERAGE(F38:F40)</f>
        <v>19.476014137268066</v>
      </c>
      <c r="H39" s="16">
        <f t="shared" ref="H39" si="21">E39-G39</f>
        <v>4.9933528900146484</v>
      </c>
      <c r="I39" s="16">
        <v>5.2779095451795408</v>
      </c>
      <c r="J39" s="16">
        <f t="shared" ref="J39" si="22">H39-I39</f>
        <v>-0.28455665516489237</v>
      </c>
      <c r="K39" s="18">
        <f t="shared" ref="K39" si="23">2^-J39</f>
        <v>1.2180358997994314</v>
      </c>
    </row>
    <row r="40" spans="2:16" ht="15.25" thickBot="1">
      <c r="C40" s="20" t="s">
        <v>16</v>
      </c>
      <c r="D40" s="21">
        <v>24.469367027282715</v>
      </c>
      <c r="E40" s="22"/>
      <c r="F40" s="22">
        <v>19.476014137268066</v>
      </c>
      <c r="G40" s="22"/>
      <c r="H40" s="23"/>
      <c r="I40" s="20"/>
      <c r="J40" s="23"/>
      <c r="K40" s="24"/>
    </row>
    <row r="41" spans="2:16">
      <c r="B41" s="25"/>
      <c r="C41" s="26" t="s">
        <v>14</v>
      </c>
      <c r="D41" s="27">
        <v>32.032512664794922</v>
      </c>
      <c r="E41" s="15"/>
      <c r="F41" s="28">
        <v>26.241044998168899</v>
      </c>
      <c r="G41" s="15"/>
      <c r="I41" s="26"/>
      <c r="K41" s="29"/>
      <c r="L41" s="19">
        <f>AVERAGE(K2:K103)</f>
        <v>1.0391287543771486</v>
      </c>
      <c r="M41" s="18">
        <f>STDEV(K2:K103)</f>
        <v>0.27966926144516574</v>
      </c>
    </row>
    <row r="42" spans="2:16">
      <c r="B42" s="13">
        <v>171</v>
      </c>
      <c r="C42" s="10" t="s">
        <v>15</v>
      </c>
      <c r="D42" s="14">
        <v>31.949032645126699</v>
      </c>
      <c r="E42" s="15">
        <f t="shared" ref="E42" si="24">AVERAGE(D41:D43)</f>
        <v>31.998071552621372</v>
      </c>
      <c r="F42" s="15">
        <v>26.1689249104498</v>
      </c>
      <c r="G42" s="15">
        <f t="shared" ref="G42" si="25">AVERAGE(F41:F43)</f>
        <v>26.204822941867601</v>
      </c>
      <c r="H42" s="16">
        <f t="shared" ref="H42" si="26">E42-G42</f>
        <v>5.7932486107537713</v>
      </c>
      <c r="I42" s="16">
        <v>5.2779095451795408</v>
      </c>
      <c r="J42" s="16">
        <f t="shared" ref="J42" si="27">H42-I42</f>
        <v>0.51533906557423048</v>
      </c>
      <c r="K42" s="18">
        <f t="shared" ref="K42" si="28">2^-J42</f>
        <v>0.69962848514544929</v>
      </c>
    </row>
    <row r="43" spans="2:16" ht="15.25" thickBot="1">
      <c r="B43" s="30"/>
      <c r="C43" s="20" t="s">
        <v>16</v>
      </c>
      <c r="D43" s="21">
        <v>32.012669347942499</v>
      </c>
      <c r="E43" s="22"/>
      <c r="F43" s="22">
        <v>26.2044989169841</v>
      </c>
      <c r="G43" s="22"/>
      <c r="H43" s="23"/>
      <c r="I43" s="20"/>
      <c r="J43" s="23"/>
      <c r="K43" s="24"/>
    </row>
    <row r="44" spans="2:16">
      <c r="C44" s="26" t="s">
        <v>14</v>
      </c>
      <c r="D44" s="27">
        <v>31.4132080078125</v>
      </c>
      <c r="E44" s="15"/>
      <c r="F44" s="28">
        <v>25.609956741333008</v>
      </c>
      <c r="G44" s="15"/>
      <c r="I44" s="26"/>
      <c r="K44" s="29"/>
    </row>
    <row r="45" spans="2:16">
      <c r="B45" s="13">
        <v>174</v>
      </c>
      <c r="C45" s="10" t="s">
        <v>15</v>
      </c>
      <c r="D45" s="14">
        <v>31.3802078125041</v>
      </c>
      <c r="E45" s="15">
        <f t="shared" ref="E45" si="29">AVERAGE(D44:D46)</f>
        <v>31.401156533845796</v>
      </c>
      <c r="F45" s="15">
        <v>25.599674130336101</v>
      </c>
      <c r="G45" s="15">
        <f t="shared" ref="G45" si="30">AVERAGE(F44:F46)</f>
        <v>25.603663413021135</v>
      </c>
      <c r="H45" s="16">
        <f t="shared" ref="H45" si="31">E45-G45</f>
        <v>5.7974931208246616</v>
      </c>
      <c r="I45" s="16">
        <v>5.2779095451795408</v>
      </c>
      <c r="J45" s="16">
        <f t="shared" ref="J45" si="32">H45-I45</f>
        <v>0.51958357564512081</v>
      </c>
      <c r="K45" s="18">
        <f t="shared" ref="K45" si="33">2^-J45</f>
        <v>0.69757315398309094</v>
      </c>
    </row>
    <row r="46" spans="2:16" ht="15.25" thickBot="1">
      <c r="C46" s="20" t="s">
        <v>16</v>
      </c>
      <c r="D46" s="21">
        <v>31.4100537812208</v>
      </c>
      <c r="E46" s="22"/>
      <c r="F46" s="22">
        <v>25.601359367394299</v>
      </c>
      <c r="G46" s="22"/>
      <c r="H46" s="23"/>
      <c r="I46" s="20"/>
      <c r="J46" s="23"/>
      <c r="K46" s="24"/>
    </row>
    <row r="47" spans="2:16">
      <c r="B47" s="25"/>
      <c r="C47" s="26" t="s">
        <v>14</v>
      </c>
      <c r="D47" s="27">
        <v>31.722860336303711</v>
      </c>
      <c r="E47" s="15"/>
      <c r="F47" s="28">
        <v>25.925500869750955</v>
      </c>
      <c r="G47" s="15"/>
      <c r="I47" s="26"/>
      <c r="K47" s="29"/>
    </row>
    <row r="48" spans="2:16">
      <c r="B48" s="13">
        <v>176</v>
      </c>
      <c r="C48" s="10" t="s">
        <v>15</v>
      </c>
      <c r="D48" s="14">
        <v>31.703720328636301</v>
      </c>
      <c r="E48" s="15">
        <f t="shared" ref="E48" si="34">AVERAGE(D47:D49)</f>
        <v>31.696539232887602</v>
      </c>
      <c r="F48" s="15">
        <v>25.869925075501101</v>
      </c>
      <c r="G48" s="15">
        <f t="shared" ref="G48" si="35">AVERAGE(F47:F49)</f>
        <v>25.862665153420085</v>
      </c>
      <c r="H48" s="16">
        <f t="shared" ref="H48" si="36">E48-G48</f>
        <v>5.8338740794675168</v>
      </c>
      <c r="I48" s="16">
        <v>5.2779095451795408</v>
      </c>
      <c r="J48" s="16">
        <f t="shared" ref="J48" si="37">H48-I48</f>
        <v>0.55596453428797599</v>
      </c>
      <c r="K48" s="18">
        <f t="shared" ref="K48" si="38">2^-J48</f>
        <v>0.68020214737847051</v>
      </c>
    </row>
    <row r="49" spans="2:11" ht="15.25" thickBot="1">
      <c r="B49" s="30"/>
      <c r="C49" s="20" t="s">
        <v>16</v>
      </c>
      <c r="D49" s="21">
        <v>31.663037033722802</v>
      </c>
      <c r="E49" s="22"/>
      <c r="F49" s="22">
        <v>25.7925695150082</v>
      </c>
      <c r="G49" s="22"/>
      <c r="H49" s="23"/>
      <c r="I49" s="20"/>
      <c r="J49" s="23"/>
      <c r="K49" s="24"/>
    </row>
    <row r="50" spans="2:11">
      <c r="C50" s="26" t="s">
        <v>14</v>
      </c>
      <c r="D50" s="27">
        <v>24.855783462524414</v>
      </c>
      <c r="E50" s="15"/>
      <c r="F50" s="28">
        <v>18.365154266357422</v>
      </c>
      <c r="G50" s="15"/>
      <c r="I50" s="26"/>
      <c r="K50" s="29"/>
    </row>
    <row r="51" spans="2:11">
      <c r="B51" s="13">
        <v>177</v>
      </c>
      <c r="C51" s="10" t="s">
        <v>15</v>
      </c>
      <c r="D51" s="14">
        <v>24.8834576252445</v>
      </c>
      <c r="E51" s="15">
        <f t="shared" ref="E51" si="39">AVERAGE(D50:D52)</f>
        <v>24.880365623743803</v>
      </c>
      <c r="F51" s="15">
        <v>18.315426436565701</v>
      </c>
      <c r="G51" s="15">
        <f t="shared" ref="G51" si="40">AVERAGE(F50:F52)</f>
        <v>18.338578323462908</v>
      </c>
      <c r="H51" s="16">
        <f t="shared" ref="H51" si="41">E51-G51</f>
        <v>6.5417873002808946</v>
      </c>
      <c r="I51" s="16">
        <v>5.2779095451795408</v>
      </c>
      <c r="J51" s="16">
        <f t="shared" ref="J51" si="42">H51-I51</f>
        <v>1.2638777551013538</v>
      </c>
      <c r="K51" s="18">
        <f t="shared" ref="K51" si="43">2^-J51</f>
        <v>0.41642316902412208</v>
      </c>
    </row>
    <row r="52" spans="2:11" ht="15.25" thickBot="1">
      <c r="C52" s="20" t="s">
        <v>16</v>
      </c>
      <c r="D52" s="21">
        <v>24.901855783462501</v>
      </c>
      <c r="E52" s="22"/>
      <c r="F52" s="22">
        <v>18.335154267465601</v>
      </c>
      <c r="G52" s="22"/>
      <c r="H52" s="23"/>
      <c r="I52" s="20"/>
      <c r="J52" s="23"/>
      <c r="K52" s="24"/>
    </row>
    <row r="53" spans="2:11">
      <c r="B53" s="25"/>
      <c r="C53" s="26" t="s">
        <v>14</v>
      </c>
      <c r="D53" s="27">
        <v>24.841817855834961</v>
      </c>
      <c r="E53" s="15"/>
      <c r="F53" s="28">
        <v>19.832769393920898</v>
      </c>
      <c r="G53" s="15"/>
      <c r="I53" s="26"/>
      <c r="K53" s="29"/>
    </row>
    <row r="54" spans="2:11">
      <c r="B54" s="13">
        <v>187</v>
      </c>
      <c r="C54" s="10" t="s">
        <v>15</v>
      </c>
      <c r="D54" s="14">
        <v>24.785498415838099</v>
      </c>
      <c r="E54" s="15">
        <f t="shared" ref="E54" si="44">AVERAGE(D53:D55)</f>
        <v>24.809555376497187</v>
      </c>
      <c r="F54" s="15">
        <v>19.769393208832899</v>
      </c>
      <c r="G54" s="15">
        <f t="shared" ref="G54" si="45">AVERAGE(F53:F55)</f>
        <v>19.79518489514923</v>
      </c>
      <c r="H54" s="16">
        <f t="shared" ref="H54" si="46">E54-G54</f>
        <v>5.0143704813479566</v>
      </c>
      <c r="I54" s="16">
        <v>5.2779095451795408</v>
      </c>
      <c r="J54" s="16">
        <f t="shared" ref="J54" si="47">H54-I54</f>
        <v>-0.26353906383158421</v>
      </c>
      <c r="K54" s="18">
        <f t="shared" ref="K54" si="48">2^-J54</f>
        <v>1.2004198361475158</v>
      </c>
    </row>
    <row r="55" spans="2:11" ht="15.25" thickBot="1">
      <c r="B55" s="30"/>
      <c r="C55" s="20" t="s">
        <v>16</v>
      </c>
      <c r="D55" s="21">
        <v>24.801349857818501</v>
      </c>
      <c r="E55" s="22"/>
      <c r="F55" s="22">
        <v>19.783392082693901</v>
      </c>
      <c r="G55" s="22"/>
      <c r="H55" s="23"/>
      <c r="I55" s="20"/>
      <c r="J55" s="23"/>
      <c r="K55" s="24"/>
    </row>
    <row r="56" spans="2:11">
      <c r="C56" s="26" t="s">
        <v>14</v>
      </c>
      <c r="D56" s="27">
        <v>23.621171951293945</v>
      </c>
      <c r="E56" s="15"/>
      <c r="F56" s="28">
        <v>18.905109405517578</v>
      </c>
      <c r="G56" s="15"/>
      <c r="I56" s="26"/>
      <c r="K56" s="29"/>
    </row>
    <row r="57" spans="2:11">
      <c r="B57" s="13">
        <v>189</v>
      </c>
      <c r="C57" s="10" t="s">
        <v>15</v>
      </c>
      <c r="D57" s="14">
        <v>23.593962117192099</v>
      </c>
      <c r="E57" s="15">
        <v>23.605776666537718</v>
      </c>
      <c r="F57" s="15">
        <v>18.890410917505498</v>
      </c>
      <c r="G57" s="15">
        <v>18.862023972344527</v>
      </c>
      <c r="H57" s="16">
        <v>4.7437526941931907</v>
      </c>
      <c r="I57" s="16">
        <v>5.2779095451795408</v>
      </c>
      <c r="J57" s="16">
        <v>-0.53415685098635013</v>
      </c>
      <c r="K57" s="18">
        <v>1.4480956019612401</v>
      </c>
    </row>
    <row r="58" spans="2:11" ht="15.25" thickBot="1">
      <c r="C58" s="20" t="s">
        <v>16</v>
      </c>
      <c r="D58" s="21">
        <v>23.602195931127099</v>
      </c>
      <c r="E58" s="22"/>
      <c r="F58" s="22">
        <v>18.790551594010498</v>
      </c>
      <c r="G58" s="22"/>
      <c r="H58" s="23"/>
      <c r="I58" s="20"/>
      <c r="J58" s="23"/>
      <c r="K58" s="24"/>
    </row>
    <row r="59" spans="2:11">
      <c r="B59" s="25"/>
      <c r="C59" s="26" t="s">
        <v>14</v>
      </c>
      <c r="D59" s="27">
        <v>24.448345820109051</v>
      </c>
      <c r="E59" s="15"/>
      <c r="F59" s="28">
        <v>19.221371968587238</v>
      </c>
      <c r="G59" s="15"/>
      <c r="I59" s="26"/>
      <c r="K59" s="29"/>
    </row>
    <row r="60" spans="2:11">
      <c r="B60" s="13">
        <v>190</v>
      </c>
      <c r="C60" s="10" t="s">
        <v>15</v>
      </c>
      <c r="D60" s="14">
        <v>24.384204140591802</v>
      </c>
      <c r="E60" s="15">
        <v>24.411199596611784</v>
      </c>
      <c r="F60" s="15">
        <v>19.196822137587201</v>
      </c>
      <c r="G60" s="15">
        <v>19.196706986348914</v>
      </c>
      <c r="H60" s="16">
        <v>5.2144926102628695</v>
      </c>
      <c r="I60" s="16">
        <v>5.2779095451795408</v>
      </c>
      <c r="J60" s="16">
        <v>-6.341693491667133E-2</v>
      </c>
      <c r="K60" s="18">
        <v>1.0449377033673408</v>
      </c>
    </row>
    <row r="61" spans="2:11" ht="15.25" thickBot="1">
      <c r="B61" s="30"/>
      <c r="C61" s="20" t="s">
        <v>16</v>
      </c>
      <c r="D61" s="21">
        <v>24.401048829134499</v>
      </c>
      <c r="E61" s="22"/>
      <c r="F61" s="22">
        <v>19.1719268528723</v>
      </c>
      <c r="G61" s="22"/>
      <c r="H61" s="23"/>
      <c r="I61" s="20"/>
      <c r="J61" s="23"/>
      <c r="K61" s="24"/>
    </row>
    <row r="62" spans="2:11">
      <c r="C62" s="26" t="s">
        <v>14</v>
      </c>
      <c r="D62" s="27">
        <v>23.660724004109699</v>
      </c>
      <c r="E62" s="15"/>
      <c r="F62" s="28">
        <v>19.013424555460613</v>
      </c>
      <c r="G62" s="15"/>
      <c r="I62" s="26"/>
      <c r="K62" s="29"/>
    </row>
    <row r="63" spans="2:11">
      <c r="B63" s="13">
        <v>192</v>
      </c>
      <c r="C63" s="10" t="s">
        <v>15</v>
      </c>
      <c r="D63" s="14">
        <v>23.567600072404101</v>
      </c>
      <c r="E63" s="15">
        <v>23.61081110575817</v>
      </c>
      <c r="F63" s="15">
        <v>18.913506425546402</v>
      </c>
      <c r="G63" s="15">
        <v>18.970118512155874</v>
      </c>
      <c r="H63" s="16">
        <v>4.6406925936022958</v>
      </c>
      <c r="I63" s="16">
        <v>5.2779095451795408</v>
      </c>
      <c r="J63" s="16">
        <v>-0.63721695157724501</v>
      </c>
      <c r="K63" s="18">
        <v>1.5553259431217874</v>
      </c>
    </row>
    <row r="64" spans="2:11" ht="15.25" thickBot="1">
      <c r="C64" s="20" t="s">
        <v>16</v>
      </c>
      <c r="D64" s="21">
        <v>23.6041092407607</v>
      </c>
      <c r="E64" s="22"/>
      <c r="F64" s="22">
        <v>18.983424555460601</v>
      </c>
      <c r="G64" s="22"/>
      <c r="H64" s="23"/>
      <c r="I64" s="20"/>
      <c r="J64" s="23"/>
      <c r="K64" s="24"/>
    </row>
    <row r="65" spans="2:11">
      <c r="B65" s="25"/>
      <c r="C65" s="26" t="s">
        <v>14</v>
      </c>
      <c r="D65" s="27">
        <v>23.626413345336914</v>
      </c>
      <c r="E65" s="15"/>
      <c r="F65" s="28">
        <v>18.465553283691406</v>
      </c>
      <c r="G65" s="15"/>
      <c r="I65" s="26"/>
      <c r="K65" s="29"/>
    </row>
    <row r="66" spans="2:11">
      <c r="B66" s="13">
        <v>193</v>
      </c>
      <c r="C66" s="10" t="s">
        <v>15</v>
      </c>
      <c r="D66" s="14">
        <v>23.5696264133433</v>
      </c>
      <c r="E66" s="15">
        <v>23.599567964044507</v>
      </c>
      <c r="F66" s="15">
        <v>18.4065915528363</v>
      </c>
      <c r="G66" s="15">
        <v>18.418597121891072</v>
      </c>
      <c r="H66" s="16">
        <v>5.1809708421534353</v>
      </c>
      <c r="I66" s="16">
        <v>5.2779095451795408</v>
      </c>
      <c r="J66" s="16">
        <v>-9.6938703026105522E-2</v>
      </c>
      <c r="K66" s="18">
        <v>1.069501646121507</v>
      </c>
    </row>
    <row r="67" spans="2:11" ht="15.25" thickBot="1">
      <c r="B67" s="30"/>
      <c r="C67" s="20" t="s">
        <v>16</v>
      </c>
      <c r="D67" s="21">
        <v>23.602664133453299</v>
      </c>
      <c r="E67" s="22"/>
      <c r="F67" s="22">
        <v>18.383646529145501</v>
      </c>
      <c r="G67" s="22"/>
      <c r="H67" s="23"/>
      <c r="I67" s="20"/>
      <c r="J67" s="23"/>
      <c r="K67" s="24"/>
    </row>
    <row r="68" spans="2:11">
      <c r="C68" s="26" t="s">
        <v>14</v>
      </c>
      <c r="D68" s="27">
        <v>23.62379264831543</v>
      </c>
      <c r="E68" s="15"/>
      <c r="F68" s="28">
        <v>18.685331344604492</v>
      </c>
      <c r="G68" s="15"/>
      <c r="I68" s="26"/>
      <c r="K68" s="29"/>
    </row>
    <row r="69" spans="2:11">
      <c r="B69" s="13">
        <v>195</v>
      </c>
      <c r="C69" s="10" t="s">
        <v>15</v>
      </c>
      <c r="D69" s="14">
        <v>23.5622614348379</v>
      </c>
      <c r="E69" s="15">
        <f t="shared" ref="E69" si="49">AVERAGE(D68:D70)</f>
        <v>23.596105210497075</v>
      </c>
      <c r="F69" s="15">
        <v>18.660431485334399</v>
      </c>
      <c r="G69" s="15">
        <f t="shared" ref="G69" si="50">AVERAGE(F68:F70)</f>
        <v>18.682369625597399</v>
      </c>
      <c r="H69" s="16">
        <f t="shared" ref="H69" si="51">E69-G69</f>
        <v>4.9137355848996762</v>
      </c>
      <c r="I69" s="16">
        <v>5.2779095451795408</v>
      </c>
      <c r="J69" s="16">
        <f t="shared" ref="J69" si="52">H69-I69</f>
        <v>-0.36417396027986459</v>
      </c>
      <c r="K69" s="18">
        <f t="shared" ref="K69" si="53">2^-J69</f>
        <v>1.2871444419209761</v>
      </c>
    </row>
    <row r="70" spans="2:11" ht="15.25" thickBot="1">
      <c r="C70" s="20" t="s">
        <v>16</v>
      </c>
      <c r="D70" s="21">
        <v>23.6022615483379</v>
      </c>
      <c r="E70" s="22"/>
      <c r="F70" s="22">
        <v>18.701346046853299</v>
      </c>
      <c r="G70" s="22"/>
      <c r="H70" s="23"/>
      <c r="I70" s="20"/>
      <c r="J70" s="23"/>
      <c r="K70" s="24"/>
    </row>
    <row r="71" spans="2:11">
      <c r="B71" s="25"/>
      <c r="C71" s="26" t="s">
        <v>14</v>
      </c>
      <c r="D71" s="27">
        <v>28.495786666870117</v>
      </c>
      <c r="E71" s="15"/>
      <c r="F71" s="28">
        <v>23.199304580688477</v>
      </c>
      <c r="G71" s="15"/>
      <c r="I71" s="26"/>
      <c r="K71" s="29"/>
    </row>
    <row r="72" spans="2:11">
      <c r="B72" s="13">
        <v>199</v>
      </c>
      <c r="C72" s="10" t="s">
        <v>15</v>
      </c>
      <c r="D72" s="14">
        <v>28.4869576760168</v>
      </c>
      <c r="E72" s="15">
        <f t="shared" ref="E72" si="54">AVERAGE(D71:D73)</f>
        <v>28.494843676845505</v>
      </c>
      <c r="F72" s="15">
        <v>23.189806958430399</v>
      </c>
      <c r="G72" s="15">
        <f t="shared" ref="G72" si="55">AVERAGE(F71:F73)</f>
        <v>23.197034869188226</v>
      </c>
      <c r="H72" s="16">
        <f t="shared" ref="H72" si="56">E72-G72</f>
        <v>5.2978088076572796</v>
      </c>
      <c r="I72" s="16">
        <v>5.2779095451795408</v>
      </c>
      <c r="J72" s="16">
        <f t="shared" ref="J72" si="57">H72-I72</f>
        <v>1.9899262477738766E-2</v>
      </c>
      <c r="K72" s="18">
        <f t="shared" ref="K72" si="58">2^-J72</f>
        <v>0.98630157151300912</v>
      </c>
    </row>
    <row r="73" spans="2:11" ht="15.25" thickBot="1">
      <c r="B73" s="30"/>
      <c r="C73" s="20" t="s">
        <v>16</v>
      </c>
      <c r="D73" s="21">
        <v>28.501786687649599</v>
      </c>
      <c r="E73" s="22"/>
      <c r="F73" s="22">
        <v>23.201993068445798</v>
      </c>
      <c r="G73" s="22"/>
      <c r="H73" s="23"/>
      <c r="I73" s="20"/>
      <c r="J73" s="23"/>
      <c r="K73" s="24"/>
    </row>
    <row r="74" spans="2:11">
      <c r="C74" s="26" t="s">
        <v>14</v>
      </c>
      <c r="D74" s="27">
        <v>28.228247070312502</v>
      </c>
      <c r="E74" s="15"/>
      <c r="F74" s="28">
        <v>23.067177327473956</v>
      </c>
      <c r="G74" s="15"/>
      <c r="I74" s="26"/>
      <c r="K74" s="29"/>
    </row>
    <row r="75" spans="2:11">
      <c r="B75" s="13">
        <v>203</v>
      </c>
      <c r="C75" s="10" t="s">
        <v>15</v>
      </c>
      <c r="D75" s="14">
        <v>28.203282524707099</v>
      </c>
      <c r="E75" s="15">
        <f t="shared" ref="E75" si="59">AVERAGE(D74:D76)</f>
        <v>28.204666615763301</v>
      </c>
      <c r="F75" s="15">
        <v>23.017474167732701</v>
      </c>
      <c r="G75" s="15">
        <f t="shared" ref="G75" si="60">AVERAGE(F74:F76)</f>
        <v>23.044039607426118</v>
      </c>
      <c r="H75" s="16">
        <f t="shared" ref="H75" si="61">E75-G75</f>
        <v>5.1606270083371832</v>
      </c>
      <c r="I75" s="16">
        <v>5.2779095451795408</v>
      </c>
      <c r="J75" s="16">
        <f t="shared" ref="J75" si="62">H75-I75</f>
        <v>-0.11728253684235757</v>
      </c>
      <c r="K75" s="18">
        <f t="shared" ref="K75" si="63">2^-J75</f>
        <v>1.0846898132799525</v>
      </c>
    </row>
    <row r="76" spans="2:11" ht="15.25" thickBot="1">
      <c r="C76" s="20" t="s">
        <v>16</v>
      </c>
      <c r="D76" s="21">
        <v>28.182470252270299</v>
      </c>
      <c r="E76" s="22"/>
      <c r="F76" s="22">
        <v>23.047467327071701</v>
      </c>
      <c r="G76" s="22"/>
      <c r="H76" s="23"/>
      <c r="I76" s="20"/>
      <c r="J76" s="23"/>
      <c r="K76" s="24"/>
    </row>
    <row r="77" spans="2:11">
      <c r="B77" s="25"/>
      <c r="C77" s="26" t="s">
        <v>14</v>
      </c>
      <c r="D77" s="27">
        <v>28.34789333343506</v>
      </c>
      <c r="E77" s="15"/>
      <c r="F77" s="28">
        <v>23.149652290344239</v>
      </c>
      <c r="G77" s="15"/>
      <c r="I77" s="26"/>
      <c r="K77" s="29"/>
    </row>
    <row r="78" spans="2:11">
      <c r="B78" s="13">
        <v>204</v>
      </c>
      <c r="C78" s="10" t="s">
        <v>15</v>
      </c>
      <c r="D78" s="14">
        <v>28.289333435134701</v>
      </c>
      <c r="E78" s="15">
        <f t="shared" ref="E78" si="64">AVERAGE(D77:D79)</f>
        <v>28.317187500686355</v>
      </c>
      <c r="F78" s="15">
        <v>23.103465224929401</v>
      </c>
      <c r="G78" s="15">
        <f t="shared" ref="G78" si="65">AVERAGE(F77:F79)</f>
        <v>23.116546319189013</v>
      </c>
      <c r="H78" s="16">
        <f t="shared" ref="H78" si="66">E78-G78</f>
        <v>5.2006411814973426</v>
      </c>
      <c r="I78" s="16">
        <v>5.2779095451795408</v>
      </c>
      <c r="J78" s="16">
        <f t="shared" ref="J78" si="67">H78-I78</f>
        <v>-7.7268363682198249E-2</v>
      </c>
      <c r="K78" s="18">
        <f t="shared" ref="K78" si="68">2^-J78</f>
        <v>1.0550185486505845</v>
      </c>
    </row>
    <row r="79" spans="2:11" ht="15.25" thickBot="1">
      <c r="B79" s="30"/>
      <c r="C79" s="20" t="s">
        <v>16</v>
      </c>
      <c r="D79" s="21">
        <v>28.314335733489301</v>
      </c>
      <c r="E79" s="22"/>
      <c r="F79" s="22">
        <v>23.096521442293401</v>
      </c>
      <c r="G79" s="22"/>
      <c r="H79" s="23"/>
      <c r="I79" s="20"/>
      <c r="J79" s="23"/>
      <c r="K79" s="24"/>
    </row>
    <row r="80" spans="2:11">
      <c r="C80" s="26" t="s">
        <v>14</v>
      </c>
      <c r="D80" s="27">
        <v>23.339073181152344</v>
      </c>
      <c r="E80" s="15"/>
      <c r="F80" s="28">
        <v>18.169424057006836</v>
      </c>
      <c r="G80" s="15"/>
      <c r="I80" s="26"/>
      <c r="K80" s="29"/>
    </row>
    <row r="81" spans="2:11">
      <c r="B81" s="13">
        <v>210</v>
      </c>
      <c r="C81" s="10" t="s">
        <v>15</v>
      </c>
      <c r="D81" s="14">
        <v>23.307331523918101</v>
      </c>
      <c r="E81" s="15">
        <f t="shared" ref="E81" si="69">AVERAGE(D80:D82)</f>
        <v>23.312378618967916</v>
      </c>
      <c r="F81" s="15">
        <v>18.1570640940682</v>
      </c>
      <c r="G81" s="15">
        <f t="shared" ref="G81" si="70">AVERAGE(F80:F82)</f>
        <v>18.127851681771713</v>
      </c>
      <c r="H81" s="16">
        <f t="shared" ref="H81" si="71">E81-G81</f>
        <v>5.1845269371962033</v>
      </c>
      <c r="I81" s="16">
        <v>5.2779095451795408</v>
      </c>
      <c r="J81" s="16">
        <f t="shared" ref="J81" si="72">H81-I81</f>
        <v>-9.3382607983337529E-2</v>
      </c>
      <c r="K81" s="18">
        <f t="shared" ref="K81" si="73">2^-J81</f>
        <v>1.0668686807798409</v>
      </c>
    </row>
    <row r="82" spans="2:11" ht="15.25" thickBot="1">
      <c r="C82" s="20" t="s">
        <v>16</v>
      </c>
      <c r="D82" s="21">
        <v>23.290731151833299</v>
      </c>
      <c r="E82" s="22"/>
      <c r="F82" s="22">
        <v>18.057066894240101</v>
      </c>
      <c r="G82" s="22"/>
      <c r="H82" s="23"/>
      <c r="I82" s="20"/>
      <c r="J82" s="23"/>
      <c r="K82" s="24"/>
    </row>
    <row r="83" spans="2:11">
      <c r="B83" s="25"/>
      <c r="C83" s="26" t="s">
        <v>14</v>
      </c>
      <c r="D83" s="27">
        <v>23.233240127563477</v>
      </c>
      <c r="E83" s="15"/>
      <c r="F83" s="28">
        <v>18.060258865356445</v>
      </c>
      <c r="G83" s="15"/>
      <c r="I83" s="26"/>
      <c r="K83" s="29"/>
    </row>
    <row r="84" spans="2:11">
      <c r="B84" s="13">
        <v>223</v>
      </c>
      <c r="C84" s="10" t="s">
        <v>15</v>
      </c>
      <c r="D84" s="14">
        <v>23.201275634342299</v>
      </c>
      <c r="E84" s="15">
        <f t="shared" ref="E84" si="74">AVERAGE(D83:D85)</f>
        <v>23.245253001554023</v>
      </c>
      <c r="F84" s="15">
        <v>18.025583640686499</v>
      </c>
      <c r="G84" s="15">
        <f t="shared" ref="G84" si="75">AVERAGE(F83:F85)</f>
        <v>18.047443014022914</v>
      </c>
      <c r="H84" s="16">
        <f t="shared" ref="H84" si="76">E84-G84</f>
        <v>5.1978099875311088</v>
      </c>
      <c r="I84" s="16">
        <v>5.2779095451795408</v>
      </c>
      <c r="J84" s="16">
        <f t="shared" ref="J84" si="77">H84-I84</f>
        <v>-8.0099557648432018E-2</v>
      </c>
      <c r="K84" s="18">
        <f t="shared" ref="K84" si="78">2^-J84</f>
        <v>1.0570909858884083</v>
      </c>
    </row>
    <row r="85" spans="2:11" ht="15.25" thickBot="1">
      <c r="B85" s="30"/>
      <c r="C85" s="20" t="s">
        <v>16</v>
      </c>
      <c r="D85" s="21">
        <v>23.3012432427563</v>
      </c>
      <c r="E85" s="22"/>
      <c r="F85" s="22">
        <v>18.056486536025801</v>
      </c>
      <c r="G85" s="22"/>
      <c r="H85" s="23"/>
      <c r="I85" s="20"/>
      <c r="J85" s="23"/>
      <c r="K85" s="24"/>
    </row>
    <row r="86" spans="2:11">
      <c r="C86" s="26" t="s">
        <v>14</v>
      </c>
      <c r="D86" s="27">
        <v>24.706933975219727</v>
      </c>
      <c r="E86" s="15"/>
      <c r="F86" s="28">
        <v>19.833697636922199</v>
      </c>
      <c r="G86" s="15"/>
      <c r="I86" s="26"/>
      <c r="K86" s="29"/>
    </row>
    <row r="87" spans="2:11">
      <c r="B87" s="13">
        <v>229</v>
      </c>
      <c r="C87" s="10" t="s">
        <v>15</v>
      </c>
      <c r="D87" s="14">
        <v>24.693521939770701</v>
      </c>
      <c r="E87" s="15">
        <v>24.70088443756131</v>
      </c>
      <c r="F87" s="15">
        <v>19.763692362283901</v>
      </c>
      <c r="G87" s="15">
        <v>19.800341222811934</v>
      </c>
      <c r="H87" s="16">
        <v>4.9005432147493764</v>
      </c>
      <c r="I87" s="16">
        <v>5.2779095451795408</v>
      </c>
      <c r="J87" s="16">
        <v>-0.37736633043016443</v>
      </c>
      <c r="K87" s="18">
        <v>1.2989683960878675</v>
      </c>
    </row>
    <row r="88" spans="2:11" ht="15.25" thickBot="1">
      <c r="C88" s="20" t="s">
        <v>16</v>
      </c>
      <c r="D88" s="21">
        <v>24.702197397693499</v>
      </c>
      <c r="E88" s="22"/>
      <c r="F88" s="22">
        <v>19.803633669229701</v>
      </c>
      <c r="G88" s="22"/>
      <c r="H88" s="23"/>
      <c r="I88" s="20"/>
      <c r="J88" s="23"/>
      <c r="K88" s="24"/>
    </row>
    <row r="89" spans="2:11">
      <c r="B89" s="25"/>
      <c r="C89" s="26" t="s">
        <v>14</v>
      </c>
      <c r="D89" s="27">
        <v>24.854359944661457</v>
      </c>
      <c r="E89" s="15"/>
      <c r="F89" s="28">
        <v>20.005121231079102</v>
      </c>
      <c r="G89" s="15"/>
      <c r="I89" s="26"/>
      <c r="K89" s="29"/>
    </row>
    <row r="90" spans="2:11">
      <c r="B90" s="13">
        <v>237</v>
      </c>
      <c r="C90" s="10" t="s">
        <v>15</v>
      </c>
      <c r="D90" s="14">
        <v>24.8961554359446</v>
      </c>
      <c r="E90" s="15">
        <v>24.870703282013988</v>
      </c>
      <c r="F90" s="15">
        <v>20.107910120512301</v>
      </c>
      <c r="G90" s="15">
        <v>20.034420800934033</v>
      </c>
      <c r="H90" s="16">
        <v>4.8362824810799552</v>
      </c>
      <c r="I90" s="16">
        <v>5.2779095451795408</v>
      </c>
      <c r="J90" s="16">
        <v>-0.44162706409958563</v>
      </c>
      <c r="K90" s="18">
        <v>1.3581351619516944</v>
      </c>
    </row>
    <row r="91" spans="2:11" ht="15.25" thickBot="1">
      <c r="B91" s="30"/>
      <c r="C91" s="20" t="s">
        <v>16</v>
      </c>
      <c r="D91" s="21">
        <v>24.8615944654359</v>
      </c>
      <c r="E91" s="22"/>
      <c r="F91" s="22">
        <v>19.990231051210699</v>
      </c>
      <c r="G91" s="22"/>
      <c r="H91" s="23"/>
      <c r="I91" s="20"/>
      <c r="J91" s="23"/>
      <c r="K91" s="24"/>
    </row>
    <row r="92" spans="2:11">
      <c r="B92" s="25"/>
      <c r="C92" s="26" t="s">
        <v>14</v>
      </c>
      <c r="D92" s="27">
        <v>25.220037460327148</v>
      </c>
      <c r="E92" s="15"/>
      <c r="F92" s="28">
        <v>20.001806259155273</v>
      </c>
      <c r="G92" s="15"/>
      <c r="I92" s="26"/>
      <c r="K92" s="29"/>
    </row>
    <row r="93" spans="2:11">
      <c r="B93" s="13">
        <v>239</v>
      </c>
      <c r="C93" s="10" t="s">
        <v>15</v>
      </c>
      <c r="D93" s="14">
        <v>25.174272206030299</v>
      </c>
      <c r="E93" s="15">
        <f t="shared" ref="E93" si="79">AVERAGE(D92:D94)</f>
        <v>25.199337645926011</v>
      </c>
      <c r="F93" s="15">
        <v>19.918062510055201</v>
      </c>
      <c r="G93" s="15">
        <f t="shared" ref="G93" si="80">AVERAGE(F92:F94)</f>
        <v>19.970290107090992</v>
      </c>
      <c r="H93" s="16">
        <f>E93-G93</f>
        <v>5.2290475388350188</v>
      </c>
      <c r="I93" s="16">
        <v>5.2779095451795408</v>
      </c>
      <c r="J93" s="16">
        <f t="shared" ref="J93" si="81">H93-I93</f>
        <v>-4.886200634452198E-2</v>
      </c>
      <c r="K93" s="18">
        <f t="shared" ref="K93" si="82">2^-J93</f>
        <v>1.0344486318648431</v>
      </c>
    </row>
    <row r="94" spans="2:11" ht="15.25" thickBot="1">
      <c r="B94" s="30"/>
      <c r="C94" s="20" t="s">
        <v>16</v>
      </c>
      <c r="D94" s="21">
        <v>25.203703271420601</v>
      </c>
      <c r="E94" s="22"/>
      <c r="F94" s="22">
        <v>19.9910015520625</v>
      </c>
      <c r="G94" s="22"/>
      <c r="H94" s="23"/>
      <c r="I94" s="20"/>
      <c r="J94" s="23"/>
      <c r="K94" s="24"/>
    </row>
    <row r="95" spans="2:11">
      <c r="C95" s="26" t="s">
        <v>14</v>
      </c>
      <c r="D95" s="27">
        <v>33.181201718724402</v>
      </c>
      <c r="E95" s="15"/>
      <c r="F95" s="28">
        <v>27.586702424121601</v>
      </c>
      <c r="G95" s="15"/>
      <c r="I95" s="26"/>
      <c r="K95" s="29"/>
    </row>
    <row r="96" spans="2:11">
      <c r="B96" s="13">
        <v>247</v>
      </c>
      <c r="C96" s="10" t="s">
        <v>15</v>
      </c>
      <c r="D96" s="14">
        <v>33.189242014811697</v>
      </c>
      <c r="E96" s="15">
        <f t="shared" ref="E96" si="83">AVERAGE(D95:D97)</f>
        <v>33.217219250241165</v>
      </c>
      <c r="F96" s="15">
        <v>27.462572041821499</v>
      </c>
      <c r="G96" s="15">
        <f t="shared" ref="G96" si="84">AVERAGE(F95:F97)</f>
        <v>27.583895763369565</v>
      </c>
      <c r="H96" s="16">
        <f>E96-G96</f>
        <v>5.6333234868715998</v>
      </c>
      <c r="I96" s="16">
        <v>5.2779095451795408</v>
      </c>
      <c r="J96" s="16">
        <f t="shared" ref="J96" si="85">H96-I96</f>
        <v>0.35541394169205898</v>
      </c>
      <c r="K96" s="18">
        <f t="shared" ref="K96" si="86">2^-J96</f>
        <v>0.78164533930325131</v>
      </c>
    </row>
    <row r="97" spans="1:13" ht="15.25" thickBot="1">
      <c r="C97" s="20" t="s">
        <v>16</v>
      </c>
      <c r="D97" s="21">
        <v>33.281214017187402</v>
      </c>
      <c r="E97" s="22"/>
      <c r="F97" s="22">
        <v>27.702412824165599</v>
      </c>
      <c r="G97" s="22"/>
      <c r="H97" s="23"/>
      <c r="I97" s="20"/>
      <c r="J97" s="23"/>
      <c r="K97" s="24"/>
    </row>
    <row r="98" spans="1:13">
      <c r="B98" s="25"/>
      <c r="C98" s="26" t="s">
        <v>14</v>
      </c>
      <c r="D98" s="27">
        <v>32.857765197753906</v>
      </c>
      <c r="E98" s="15"/>
      <c r="F98" s="28">
        <v>27.713190078735352</v>
      </c>
      <c r="G98" s="15"/>
      <c r="I98" s="26"/>
      <c r="K98" s="29"/>
    </row>
    <row r="99" spans="1:13">
      <c r="B99" s="13">
        <v>261</v>
      </c>
      <c r="C99" s="10" t="s">
        <v>15</v>
      </c>
      <c r="D99" s="14">
        <v>32.7978765175395</v>
      </c>
      <c r="E99" s="15">
        <f t="shared" ref="E99" si="87">AVERAGE(D98:D100)</f>
        <v>32.836279837023305</v>
      </c>
      <c r="F99" s="15">
        <v>27.635313190078701</v>
      </c>
      <c r="G99" s="15">
        <f t="shared" ref="G99" si="88">AVERAGE(F98:F100)</f>
        <v>27.713096874175719</v>
      </c>
      <c r="H99" s="16">
        <f>E99-G99</f>
        <v>5.1231829628475865</v>
      </c>
      <c r="I99" s="16">
        <v>5.2779095451795408</v>
      </c>
      <c r="J99" s="16">
        <f t="shared" ref="J99" si="89">H99-I99</f>
        <v>-0.15472658233195435</v>
      </c>
      <c r="K99" s="18">
        <f t="shared" ref="K99" si="90">2^-J99</f>
        <v>1.11321062402125</v>
      </c>
    </row>
    <row r="100" spans="1:13" ht="15.25" thickBot="1">
      <c r="B100" s="30"/>
      <c r="C100" s="20" t="s">
        <v>16</v>
      </c>
      <c r="D100" s="21">
        <v>32.853197795776502</v>
      </c>
      <c r="E100" s="22"/>
      <c r="F100" s="22">
        <v>27.7907873537131</v>
      </c>
      <c r="G100" s="22"/>
      <c r="H100" s="23"/>
      <c r="I100" s="20"/>
      <c r="J100" s="23"/>
      <c r="K100" s="24"/>
    </row>
    <row r="101" spans="1:13">
      <c r="B101" s="25"/>
      <c r="C101" s="26" t="s">
        <v>14</v>
      </c>
      <c r="D101" s="27">
        <v>28.510265350341797</v>
      </c>
      <c r="E101" s="15"/>
      <c r="F101" s="28">
        <v>23.221075057983398</v>
      </c>
      <c r="G101" s="15"/>
      <c r="I101" s="26"/>
      <c r="K101" s="29"/>
    </row>
    <row r="102" spans="1:13">
      <c r="B102" s="13">
        <v>282</v>
      </c>
      <c r="C102" s="10" t="s">
        <v>15</v>
      </c>
      <c r="D102" s="14">
        <v>28.4751026535031</v>
      </c>
      <c r="E102" s="15">
        <f t="shared" ref="E102" si="91">AVERAGE(D101:D103)</f>
        <v>28.496261524956129</v>
      </c>
      <c r="F102" s="15">
        <v>23.205321075798299</v>
      </c>
      <c r="G102" s="15">
        <f t="shared" ref="G102" si="92">AVERAGE(F101:F103)</f>
        <v>23.200484705361632</v>
      </c>
      <c r="H102" s="16">
        <f t="shared" ref="H102" si="93">E102-G102</f>
        <v>5.2957768195944972</v>
      </c>
      <c r="I102" s="16">
        <v>5.2779095451795408</v>
      </c>
      <c r="J102" s="16">
        <f t="shared" ref="J102" si="94">H102-I102</f>
        <v>1.7867274414956391E-2</v>
      </c>
      <c r="K102" s="18">
        <f t="shared" ref="K102" si="95">2^-J102</f>
        <v>0.98769172328946486</v>
      </c>
    </row>
    <row r="103" spans="1:13" ht="15.25" thickBot="1">
      <c r="B103" s="30"/>
      <c r="C103" s="10" t="s">
        <v>16</v>
      </c>
      <c r="D103" s="14">
        <v>28.5034165710235</v>
      </c>
      <c r="E103" s="22"/>
      <c r="F103" s="15">
        <v>23.175057982303201</v>
      </c>
      <c r="G103" s="22"/>
      <c r="H103" s="23"/>
      <c r="I103" s="20"/>
      <c r="J103" s="23"/>
      <c r="K103" s="18"/>
    </row>
    <row r="104" spans="1:13">
      <c r="A104" s="25" t="s">
        <v>12</v>
      </c>
      <c r="B104" s="25"/>
      <c r="C104" s="26" t="s">
        <v>14</v>
      </c>
      <c r="D104" s="27">
        <v>32.21529006958</v>
      </c>
      <c r="E104" s="15"/>
      <c r="F104" s="28">
        <v>25.799247741699219</v>
      </c>
      <c r="G104" s="15"/>
      <c r="I104" s="26"/>
      <c r="K104" s="31"/>
      <c r="L104" s="32"/>
      <c r="M104" s="29"/>
    </row>
    <row r="105" spans="1:13">
      <c r="A105" s="13"/>
      <c r="B105" s="13">
        <v>23</v>
      </c>
      <c r="C105" s="10" t="s">
        <v>15</v>
      </c>
      <c r="D105" s="14">
        <v>32.1958529006221</v>
      </c>
      <c r="E105" s="15">
        <v>32.203765290352997</v>
      </c>
      <c r="F105" s="15">
        <v>25.7699299247741</v>
      </c>
      <c r="G105" s="15">
        <v>25.79029231524024</v>
      </c>
      <c r="H105" s="16">
        <v>6.4134729751127573</v>
      </c>
      <c r="I105" s="16">
        <v>5.2779095451795408</v>
      </c>
      <c r="J105" s="16">
        <v>1.1355634299332165</v>
      </c>
      <c r="K105" s="19">
        <v>0.45515712507657297</v>
      </c>
      <c r="L105" s="33"/>
    </row>
    <row r="106" spans="1:13" ht="15.25" thickBot="1">
      <c r="A106" s="13"/>
      <c r="B106" s="30"/>
      <c r="C106" s="20" t="s">
        <v>16</v>
      </c>
      <c r="D106" s="21">
        <v>32.200152900856899</v>
      </c>
      <c r="E106" s="22"/>
      <c r="F106" s="22">
        <v>25.801699279247401</v>
      </c>
      <c r="G106" s="22"/>
      <c r="H106" s="23"/>
      <c r="I106" s="20"/>
      <c r="J106" s="23"/>
      <c r="K106" s="34"/>
      <c r="L106" s="33"/>
    </row>
    <row r="107" spans="1:13">
      <c r="A107" s="13"/>
      <c r="C107" s="10" t="s">
        <v>14</v>
      </c>
      <c r="D107" s="14">
        <v>33.794515622121096</v>
      </c>
      <c r="E107" s="15"/>
      <c r="F107" s="15">
        <v>27.603676398450901</v>
      </c>
      <c r="G107" s="15"/>
      <c r="H107" s="16">
        <v>6.2</v>
      </c>
      <c r="I107" s="26"/>
      <c r="L107" s="33"/>
    </row>
    <row r="108" spans="1:13">
      <c r="A108" s="13"/>
      <c r="B108" s="13">
        <v>33</v>
      </c>
      <c r="C108" s="10" t="s">
        <v>15</v>
      </c>
      <c r="D108" s="14">
        <v>33.8112125694512</v>
      </c>
      <c r="E108" s="15">
        <v>33.790314234694499</v>
      </c>
      <c r="F108" s="15">
        <v>27.596984603660299</v>
      </c>
      <c r="G108" s="15">
        <v>27.594890545239036</v>
      </c>
      <c r="H108" s="16">
        <v>6.1954236894554633</v>
      </c>
      <c r="I108" s="16">
        <v>5.2779095451795408</v>
      </c>
      <c r="J108" s="16">
        <v>0.91751414427592248</v>
      </c>
      <c r="K108" s="19">
        <v>0.52942046009619859</v>
      </c>
      <c r="L108" s="33"/>
    </row>
    <row r="109" spans="1:13" ht="15.25" thickBot="1">
      <c r="A109" s="13"/>
      <c r="B109" s="30"/>
      <c r="C109" s="10" t="s">
        <v>16</v>
      </c>
      <c r="D109" s="14">
        <v>33.7652145125112</v>
      </c>
      <c r="E109" s="22"/>
      <c r="F109" s="15">
        <v>27.584010633605899</v>
      </c>
      <c r="G109" s="22"/>
      <c r="H109" s="23"/>
      <c r="I109" s="20"/>
      <c r="J109" s="23"/>
      <c r="L109" s="33"/>
    </row>
    <row r="110" spans="1:13">
      <c r="A110" s="13"/>
      <c r="B110" s="25"/>
      <c r="C110" s="26" t="s">
        <v>14</v>
      </c>
      <c r="D110" s="27">
        <v>33.921145121256508</v>
      </c>
      <c r="E110" s="15"/>
      <c r="F110" s="28">
        <v>27.69840367635091</v>
      </c>
      <c r="G110" s="15"/>
      <c r="I110" s="26"/>
      <c r="K110" s="31"/>
      <c r="L110" s="33"/>
    </row>
    <row r="111" spans="1:13">
      <c r="A111" s="13"/>
      <c r="B111" s="13">
        <v>38</v>
      </c>
      <c r="C111" s="10" t="s">
        <v>15</v>
      </c>
      <c r="D111" s="14">
        <v>33.692112145125499</v>
      </c>
      <c r="E111" s="15">
        <f t="shared" ref="E111" si="96">AVERAGE(D110:D112)</f>
        <v>33.775257259678035</v>
      </c>
      <c r="F111" s="15">
        <v>27.6036635096984</v>
      </c>
      <c r="G111" s="15">
        <f t="shared" ref="G111" si="97">AVERAGE(F110:F112)</f>
        <v>27.604235675469937</v>
      </c>
      <c r="H111" s="16">
        <f t="shared" ref="H111" si="98">E111-G111</f>
        <v>6.1710215842080984</v>
      </c>
      <c r="I111" s="16">
        <v>5.2779095451795408</v>
      </c>
      <c r="J111" s="16">
        <f t="shared" ref="J111" si="99">H111-I111</f>
        <v>0.89311203902855762</v>
      </c>
      <c r="K111" s="19">
        <f t="shared" ref="K111" si="100">2^-J111</f>
        <v>0.53845137058877479</v>
      </c>
      <c r="L111" s="33"/>
    </row>
    <row r="112" spans="1:13" ht="15.25" thickBot="1">
      <c r="A112" s="13"/>
      <c r="B112" s="30"/>
      <c r="C112" s="20" t="s">
        <v>16</v>
      </c>
      <c r="D112" s="21">
        <v>33.712514512652099</v>
      </c>
      <c r="E112" s="22"/>
      <c r="F112" s="22">
        <v>27.510639840360501</v>
      </c>
      <c r="G112" s="22"/>
      <c r="H112" s="23"/>
      <c r="I112" s="20"/>
      <c r="J112" s="23"/>
      <c r="K112" s="34"/>
      <c r="L112" s="33"/>
    </row>
    <row r="113" spans="1:12">
      <c r="A113" s="13"/>
      <c r="B113" s="25"/>
      <c r="C113" s="10" t="s">
        <v>14</v>
      </c>
      <c r="D113" s="14">
        <v>31.811970710754395</v>
      </c>
      <c r="E113" s="15"/>
      <c r="F113" s="15">
        <v>25.460414886474609</v>
      </c>
      <c r="G113" s="15"/>
      <c r="I113" s="26"/>
      <c r="L113" s="33"/>
    </row>
    <row r="114" spans="1:12">
      <c r="A114" s="13"/>
      <c r="B114" s="13">
        <v>55</v>
      </c>
      <c r="C114" s="10" t="s">
        <v>15</v>
      </c>
      <c r="D114" s="14">
        <v>31.897438110751899</v>
      </c>
      <c r="E114" s="15">
        <v>31.84566875087113</v>
      </c>
      <c r="F114" s="15">
        <v>25.485086474461401</v>
      </c>
      <c r="G114" s="15">
        <v>25.4823300027988</v>
      </c>
      <c r="H114" s="16">
        <v>6.36333874807233</v>
      </c>
      <c r="I114" s="16">
        <v>5.2779095451795408</v>
      </c>
      <c r="J114" s="16">
        <v>1.0854292028927892</v>
      </c>
      <c r="K114" s="19">
        <v>0.47125204925268221</v>
      </c>
      <c r="L114" s="33"/>
    </row>
    <row r="115" spans="1:12" ht="15.25" thickBot="1">
      <c r="A115" s="13"/>
      <c r="B115" s="30"/>
      <c r="C115" s="10" t="s">
        <v>16</v>
      </c>
      <c r="D115" s="14">
        <v>31.827597431107101</v>
      </c>
      <c r="E115" s="22"/>
      <c r="F115" s="15">
        <v>25.501488647460398</v>
      </c>
      <c r="G115" s="22"/>
      <c r="H115" s="23"/>
      <c r="I115" s="20"/>
      <c r="J115" s="23"/>
      <c r="L115" s="33"/>
    </row>
    <row r="116" spans="1:12">
      <c r="A116" s="13"/>
      <c r="B116" s="25"/>
      <c r="C116" s="26" t="s">
        <v>14</v>
      </c>
      <c r="D116" s="27">
        <v>35.077968597412109</v>
      </c>
      <c r="E116" s="15"/>
      <c r="F116" s="28">
        <v>27.980846405029297</v>
      </c>
      <c r="G116" s="15"/>
      <c r="I116" s="26"/>
      <c r="K116" s="29"/>
      <c r="L116" s="33"/>
    </row>
    <row r="117" spans="1:12">
      <c r="A117" s="13"/>
      <c r="B117" s="13">
        <v>59</v>
      </c>
      <c r="C117" s="10" t="s">
        <v>15</v>
      </c>
      <c r="D117" s="14">
        <v>35.0859741217796</v>
      </c>
      <c r="E117" s="15">
        <f t="shared" ref="E117" si="101">AVERAGE(D116:D118)</f>
        <v>35.095007099629704</v>
      </c>
      <c r="F117" s="15">
        <v>28.084640502929801</v>
      </c>
      <c r="G117" s="15">
        <f t="shared" ref="G117" si="102">AVERAGE(F116:F118)</f>
        <v>27.996709296269767</v>
      </c>
      <c r="H117" s="16">
        <f t="shared" ref="H117" si="103">E117-G117</f>
        <v>7.0982978033599373</v>
      </c>
      <c r="I117" s="16">
        <v>5.2779095451795408</v>
      </c>
      <c r="J117" s="16">
        <f t="shared" ref="J117" si="104">H117-I117</f>
        <v>1.8203882581803965</v>
      </c>
      <c r="K117" s="18">
        <f t="shared" ref="K117" si="105">2^-J117</f>
        <v>0.2831447611335895</v>
      </c>
      <c r="L117" s="33"/>
    </row>
    <row r="118" spans="1:12" ht="15.25" thickBot="1">
      <c r="A118" s="13"/>
      <c r="B118" s="30"/>
      <c r="C118" s="20" t="s">
        <v>16</v>
      </c>
      <c r="D118" s="21">
        <v>35.121078579697397</v>
      </c>
      <c r="E118" s="22"/>
      <c r="F118" s="22">
        <v>27.924640980850199</v>
      </c>
      <c r="G118" s="22"/>
      <c r="H118" s="23"/>
      <c r="I118" s="20"/>
      <c r="J118" s="23"/>
      <c r="K118" s="24"/>
      <c r="L118" s="33"/>
    </row>
    <row r="119" spans="1:12">
      <c r="A119" s="13"/>
      <c r="B119" s="25"/>
      <c r="C119" s="10" t="s">
        <v>14</v>
      </c>
      <c r="D119" s="14">
        <v>28.831655502319336</v>
      </c>
      <c r="E119" s="15"/>
      <c r="F119" s="15">
        <v>22.595891952514648</v>
      </c>
      <c r="G119" s="15"/>
      <c r="I119" s="26"/>
      <c r="L119" s="33"/>
    </row>
    <row r="120" spans="1:12">
      <c r="A120" s="13"/>
      <c r="B120" s="13">
        <v>71</v>
      </c>
      <c r="C120" s="10" t="s">
        <v>15</v>
      </c>
      <c r="D120" s="14">
        <v>28.786535150231899</v>
      </c>
      <c r="E120" s="15">
        <f t="shared" ref="E120" si="106">AVERAGE(D119:D121)</f>
        <v>28.811574195367143</v>
      </c>
      <c r="F120" s="15">
        <v>22.5891995525146</v>
      </c>
      <c r="G120" s="15">
        <f t="shared" ref="G120" si="107">AVERAGE(F119:F121)</f>
        <v>22.595683698093552</v>
      </c>
      <c r="H120" s="16">
        <f t="shared" ref="H120" si="108">E120-G120</f>
        <v>6.2158904972735911</v>
      </c>
      <c r="I120" s="16">
        <v>5.2779095451795408</v>
      </c>
      <c r="J120" s="16">
        <f t="shared" ref="J120" si="109">H120-I120</f>
        <v>0.9379809520940503</v>
      </c>
      <c r="K120" s="19">
        <f t="shared" ref="K120" si="110">2^-J120</f>
        <v>0.52196285514214491</v>
      </c>
      <c r="L120" s="33"/>
    </row>
    <row r="121" spans="1:12" ht="15.25" thickBot="1">
      <c r="A121" s="13"/>
      <c r="B121" s="30"/>
      <c r="C121" s="10" t="s">
        <v>16</v>
      </c>
      <c r="D121" s="14">
        <v>28.816531933550198</v>
      </c>
      <c r="E121" s="22"/>
      <c r="F121" s="15">
        <v>22.6019595892514</v>
      </c>
      <c r="G121" s="22"/>
      <c r="H121" s="23"/>
      <c r="I121" s="20"/>
      <c r="J121" s="23"/>
      <c r="L121" s="33"/>
    </row>
    <row r="122" spans="1:12">
      <c r="A122" s="13"/>
      <c r="B122" s="25"/>
      <c r="C122" s="26" t="s">
        <v>14</v>
      </c>
      <c r="D122" s="27">
        <v>28.920047760009766</v>
      </c>
      <c r="E122" s="15"/>
      <c r="F122" s="28">
        <v>22.805641174316406</v>
      </c>
      <c r="G122" s="15"/>
      <c r="I122" s="26"/>
      <c r="K122" s="29"/>
      <c r="L122" s="33"/>
    </row>
    <row r="123" spans="1:12">
      <c r="A123" s="13"/>
      <c r="B123" s="13">
        <v>93</v>
      </c>
      <c r="C123" s="10" t="s">
        <v>15</v>
      </c>
      <c r="D123" s="14">
        <v>28.892047760009699</v>
      </c>
      <c r="E123" s="15">
        <f t="shared" ref="E123" si="111">AVERAGE(D122:D124)</f>
        <v>28.904188832539887</v>
      </c>
      <c r="F123" s="15">
        <v>22.8016456417431</v>
      </c>
      <c r="G123" s="15">
        <f t="shared" ref="G123" si="112">AVERAGE(F122:F124)</f>
        <v>22.795943326900201</v>
      </c>
      <c r="H123" s="16">
        <f t="shared" ref="H123" si="113">E123-G123</f>
        <v>6.1082455056396867</v>
      </c>
      <c r="I123" s="16">
        <v>5.2779095451795408</v>
      </c>
      <c r="J123" s="16">
        <f t="shared" ref="J123" si="114">H123-I123</f>
        <v>0.83033596046014591</v>
      </c>
      <c r="K123" s="18">
        <f t="shared" ref="K123" si="115">2^-J123</f>
        <v>0.56239826138537852</v>
      </c>
      <c r="L123" s="33"/>
    </row>
    <row r="124" spans="1:12" ht="15.25" thickBot="1">
      <c r="A124" s="13"/>
      <c r="B124" s="30"/>
      <c r="C124" s="20" t="s">
        <v>16</v>
      </c>
      <c r="D124" s="21">
        <v>28.9004709776002</v>
      </c>
      <c r="E124" s="22"/>
      <c r="F124" s="22">
        <v>22.780543164641099</v>
      </c>
      <c r="G124" s="22"/>
      <c r="H124" s="23"/>
      <c r="I124" s="20"/>
      <c r="J124" s="23"/>
      <c r="K124" s="24"/>
      <c r="L124" s="33"/>
    </row>
    <row r="125" spans="1:12">
      <c r="A125" s="13"/>
      <c r="B125" s="25"/>
      <c r="C125" s="10" t="s">
        <v>14</v>
      </c>
      <c r="D125" s="14">
        <v>33.24481201171875</v>
      </c>
      <c r="E125" s="15"/>
      <c r="F125" s="15">
        <v>27.658046722412109</v>
      </c>
      <c r="G125" s="15"/>
      <c r="I125" s="26"/>
      <c r="L125" s="33"/>
    </row>
    <row r="126" spans="1:12">
      <c r="A126" s="13"/>
      <c r="B126" s="13">
        <v>115</v>
      </c>
      <c r="C126" s="10" t="s">
        <v>15</v>
      </c>
      <c r="D126" s="14">
        <v>33.187242014811702</v>
      </c>
      <c r="E126" s="15">
        <v>33.211178414572622</v>
      </c>
      <c r="F126" s="15">
        <v>27.572580462412098</v>
      </c>
      <c r="G126" s="15">
        <v>27.643947922428868</v>
      </c>
      <c r="H126" s="16">
        <v>5.5672304921437537</v>
      </c>
      <c r="I126" s="16">
        <v>5.2779095451795408</v>
      </c>
      <c r="J126" s="16">
        <v>0.28932094696421284</v>
      </c>
      <c r="K126" s="19">
        <v>0.8182871223371686</v>
      </c>
      <c r="L126" s="33"/>
    </row>
    <row r="127" spans="1:12" ht="15.25" thickBot="1">
      <c r="A127" s="13"/>
      <c r="B127" s="30"/>
      <c r="C127" s="10" t="s">
        <v>16</v>
      </c>
      <c r="D127" s="14">
        <v>33.2014812171874</v>
      </c>
      <c r="E127" s="22"/>
      <c r="F127" s="15">
        <v>27.701216582462401</v>
      </c>
      <c r="G127" s="22"/>
      <c r="H127" s="23"/>
      <c r="I127" s="20"/>
      <c r="J127" s="23"/>
      <c r="L127" s="33"/>
    </row>
    <row r="128" spans="1:12">
      <c r="A128" s="13"/>
      <c r="B128" s="25"/>
      <c r="C128" s="26" t="s">
        <v>14</v>
      </c>
      <c r="D128" s="27">
        <v>28.753989537556965</v>
      </c>
      <c r="E128" s="15"/>
      <c r="F128" s="28">
        <v>22.874202728271484</v>
      </c>
      <c r="G128" s="15"/>
      <c r="I128" s="26"/>
      <c r="K128" s="29"/>
      <c r="L128" s="33"/>
    </row>
    <row r="129" spans="1:13">
      <c r="A129" s="13"/>
      <c r="B129" s="13">
        <v>118</v>
      </c>
      <c r="C129" s="10" t="s">
        <v>15</v>
      </c>
      <c r="D129" s="14">
        <v>28.727595339875499</v>
      </c>
      <c r="E129" s="15">
        <f t="shared" ref="E129" si="116">AVERAGE(D128:D130)</f>
        <v>28.711786758796055</v>
      </c>
      <c r="F129" s="15">
        <v>22.742027282714801</v>
      </c>
      <c r="G129" s="15">
        <f t="shared" ref="G129" si="117">AVERAGE(F128:F130)</f>
        <v>22.806314928404827</v>
      </c>
      <c r="H129" s="16">
        <f t="shared" ref="H129" si="118">E129-G129</f>
        <v>5.9054718303912281</v>
      </c>
      <c r="I129" s="16">
        <v>5.2779095451795408</v>
      </c>
      <c r="J129" s="16">
        <f t="shared" ref="J129" si="119">H129-I129</f>
        <v>0.62756228521168733</v>
      </c>
      <c r="K129" s="18">
        <f t="shared" ref="K129" si="120">2^-J129</f>
        <v>0.64726917942156437</v>
      </c>
      <c r="L129" s="33"/>
    </row>
    <row r="130" spans="1:13" ht="15.25" thickBot="1">
      <c r="A130" s="13"/>
      <c r="B130" s="30"/>
      <c r="C130" s="20" t="s">
        <v>16</v>
      </c>
      <c r="D130" s="21">
        <v>28.653775398955698</v>
      </c>
      <c r="E130" s="22"/>
      <c r="F130" s="22">
        <v>22.8027147742282</v>
      </c>
      <c r="G130" s="22"/>
      <c r="H130" s="23"/>
      <c r="I130" s="20"/>
      <c r="J130" s="23"/>
      <c r="K130" s="24"/>
      <c r="L130" s="33"/>
    </row>
    <row r="131" spans="1:13">
      <c r="A131" s="13"/>
      <c r="B131" s="25"/>
      <c r="C131" s="10" t="s">
        <v>14</v>
      </c>
      <c r="D131" s="35">
        <v>33.268321990966797</v>
      </c>
      <c r="E131" s="15"/>
      <c r="F131" s="15">
        <v>27.679115295410156</v>
      </c>
      <c r="G131" s="15"/>
      <c r="I131" s="26"/>
      <c r="L131" s="33"/>
    </row>
    <row r="132" spans="1:13">
      <c r="A132" s="13"/>
      <c r="B132" s="13">
        <v>122</v>
      </c>
      <c r="C132" s="10" t="s">
        <v>15</v>
      </c>
      <c r="D132" s="35">
        <v>33.192686673290901</v>
      </c>
      <c r="E132" s="15">
        <v>33.223542877313633</v>
      </c>
      <c r="F132" s="15">
        <v>27.5267919541011</v>
      </c>
      <c r="G132" s="15">
        <v>27.60240101355512</v>
      </c>
      <c r="H132" s="16">
        <v>5.6211418637585133</v>
      </c>
      <c r="I132" s="16">
        <v>5.2779095451795408</v>
      </c>
      <c r="J132" s="16">
        <v>0.34323231857897252</v>
      </c>
      <c r="K132" s="19">
        <v>0.78827322743451655</v>
      </c>
      <c r="L132" s="33"/>
    </row>
    <row r="133" spans="1:13" ht="15.25" thickBot="1">
      <c r="A133" s="13"/>
      <c r="B133" s="30"/>
      <c r="C133" s="10" t="s">
        <v>16</v>
      </c>
      <c r="D133" s="35">
        <v>33.209619967683203</v>
      </c>
      <c r="E133" s="22"/>
      <c r="F133" s="15">
        <v>27.601295791154101</v>
      </c>
      <c r="G133" s="22"/>
      <c r="H133" s="23"/>
      <c r="I133" s="20"/>
      <c r="J133" s="23"/>
      <c r="L133" s="33"/>
    </row>
    <row r="134" spans="1:13">
      <c r="A134" s="13"/>
      <c r="B134" s="25"/>
      <c r="C134" s="26" t="s">
        <v>14</v>
      </c>
      <c r="D134" s="27">
        <v>33.743202209472656</v>
      </c>
      <c r="E134" s="15"/>
      <c r="F134" s="28">
        <v>28.142864227294922</v>
      </c>
      <c r="G134" s="15"/>
      <c r="I134" s="26"/>
      <c r="K134" s="29"/>
      <c r="L134" s="33"/>
    </row>
    <row r="135" spans="1:13">
      <c r="A135" s="13"/>
      <c r="B135" s="13">
        <v>133</v>
      </c>
      <c r="C135" s="10" t="s">
        <v>15</v>
      </c>
      <c r="D135" s="14">
        <v>33.702264322094699</v>
      </c>
      <c r="E135" s="15">
        <v>33.705469911271514</v>
      </c>
      <c r="F135" s="15">
        <v>28.094914286427201</v>
      </c>
      <c r="G135" s="15">
        <v>28.120069053672339</v>
      </c>
      <c r="H135" s="16">
        <v>5.5854008575991756</v>
      </c>
      <c r="I135" s="16">
        <v>5.2779095451795408</v>
      </c>
      <c r="J135" s="16">
        <v>0.30749131241963479</v>
      </c>
      <c r="K135" s="18">
        <v>0.80804564053121375</v>
      </c>
      <c r="L135" s="33"/>
    </row>
    <row r="136" spans="1:13" ht="15.25" thickBot="1">
      <c r="A136" s="13"/>
      <c r="B136" s="30"/>
      <c r="C136" s="20" t="s">
        <v>16</v>
      </c>
      <c r="D136" s="21">
        <v>33.670943202247201</v>
      </c>
      <c r="E136" s="22"/>
      <c r="F136" s="22">
        <v>28.1224286472949</v>
      </c>
      <c r="G136" s="22"/>
      <c r="H136" s="23"/>
      <c r="I136" s="20"/>
      <c r="J136" s="23"/>
      <c r="K136" s="24"/>
      <c r="L136" s="33"/>
    </row>
    <row r="137" spans="1:13">
      <c r="A137" s="13"/>
      <c r="B137" s="25"/>
      <c r="C137" s="10" t="s">
        <v>14</v>
      </c>
      <c r="D137" s="14">
        <v>31.3801250784012</v>
      </c>
      <c r="E137" s="15"/>
      <c r="F137" s="15">
        <v>25.609451303936702</v>
      </c>
      <c r="G137" s="15"/>
      <c r="H137" s="16">
        <v>5.8</v>
      </c>
      <c r="I137" s="26"/>
      <c r="L137" s="33"/>
    </row>
    <row r="138" spans="1:13">
      <c r="A138" s="13"/>
      <c r="B138" s="13">
        <v>137</v>
      </c>
      <c r="C138" s="10" t="s">
        <v>15</v>
      </c>
      <c r="D138" s="14">
        <v>31.378121802050401</v>
      </c>
      <c r="E138" s="15">
        <v>31.386419802511799</v>
      </c>
      <c r="F138" s="15">
        <v>25.597393616013399</v>
      </c>
      <c r="G138" s="15">
        <v>25.593501886460469</v>
      </c>
      <c r="H138" s="16">
        <v>5.79291791605133</v>
      </c>
      <c r="I138" s="16">
        <v>5.2779095451795408</v>
      </c>
      <c r="J138" s="16">
        <v>0.51500837087178919</v>
      </c>
      <c r="K138" s="19">
        <v>0.69978887243850674</v>
      </c>
      <c r="L138" s="33"/>
    </row>
    <row r="139" spans="1:13" ht="15.25" thickBot="1">
      <c r="A139" s="13"/>
      <c r="B139" s="30"/>
      <c r="C139" s="10" t="s">
        <v>16</v>
      </c>
      <c r="D139" s="14">
        <v>31.4010125270838</v>
      </c>
      <c r="E139" s="22"/>
      <c r="F139" s="15">
        <v>25.5736607394313</v>
      </c>
      <c r="G139" s="22"/>
      <c r="H139" s="23"/>
      <c r="I139" s="20"/>
      <c r="J139" s="23"/>
      <c r="L139" s="33"/>
    </row>
    <row r="140" spans="1:13">
      <c r="A140" s="13"/>
      <c r="B140" s="25"/>
      <c r="C140" s="26" t="s">
        <v>14</v>
      </c>
      <c r="D140" s="27">
        <v>31.678033032723601</v>
      </c>
      <c r="E140" s="15"/>
      <c r="F140" s="28">
        <v>25.8925697051051</v>
      </c>
      <c r="G140" s="15"/>
      <c r="H140" s="16">
        <v>5.8</v>
      </c>
      <c r="I140" s="26"/>
      <c r="K140" s="29"/>
      <c r="L140" s="33"/>
    </row>
    <row r="141" spans="1:13">
      <c r="A141" s="13"/>
      <c r="B141" s="13">
        <v>138</v>
      </c>
      <c r="C141" s="10" t="s">
        <v>15</v>
      </c>
      <c r="D141" s="14">
        <v>31.702032863376299</v>
      </c>
      <c r="E141" s="15">
        <v>31.655467736607335</v>
      </c>
      <c r="F141" s="15">
        <v>25.8650759501129</v>
      </c>
      <c r="G141" s="15">
        <v>25.886383827714535</v>
      </c>
      <c r="H141" s="16">
        <v>5.7690839088927994</v>
      </c>
      <c r="I141" s="16">
        <v>5.2779095451795408</v>
      </c>
      <c r="J141" s="16">
        <v>0.49117436371325862</v>
      </c>
      <c r="K141" s="18">
        <v>0.71144574029072927</v>
      </c>
      <c r="L141" s="33"/>
    </row>
    <row r="142" spans="1:13" ht="15.25" thickBot="1">
      <c r="A142" s="13"/>
      <c r="B142" s="30"/>
      <c r="C142" s="20" t="s">
        <v>16</v>
      </c>
      <c r="D142" s="21">
        <v>31.586337313722101</v>
      </c>
      <c r="E142" s="22"/>
      <c r="F142" s="22">
        <v>25.9015058279256</v>
      </c>
      <c r="G142" s="22"/>
      <c r="H142" s="23"/>
      <c r="I142" s="20"/>
      <c r="J142" s="23"/>
      <c r="K142" s="24"/>
      <c r="L142" s="33"/>
    </row>
    <row r="143" spans="1:13">
      <c r="A143" s="13"/>
      <c r="B143" s="25"/>
      <c r="C143" s="10" t="s">
        <v>14</v>
      </c>
      <c r="D143" s="14">
        <v>23.792099715843801</v>
      </c>
      <c r="E143" s="15"/>
      <c r="F143" s="15">
        <v>18.281612206725899</v>
      </c>
      <c r="G143" s="15"/>
      <c r="H143" s="16">
        <v>5.5</v>
      </c>
      <c r="I143" s="26"/>
      <c r="L143" s="33">
        <f>AVERAGE(K104:K199)</f>
        <v>0.51467998101741663</v>
      </c>
      <c r="M143" s="18">
        <f>STDEV(K104:K199)</f>
        <v>0.23126768349023538</v>
      </c>
    </row>
    <row r="144" spans="1:13">
      <c r="A144" s="13"/>
      <c r="B144" s="13">
        <v>142</v>
      </c>
      <c r="C144" s="10" t="s">
        <v>15</v>
      </c>
      <c r="D144" s="14">
        <v>23.8024978713959</v>
      </c>
      <c r="E144" s="15">
        <v>23.791496809532902</v>
      </c>
      <c r="F144" s="15">
        <v>18.301922528127601</v>
      </c>
      <c r="G144" s="15">
        <v>18.285688179014901</v>
      </c>
      <c r="H144" s="16">
        <v>5.5058086305180005</v>
      </c>
      <c r="I144" s="16">
        <v>5.2779095451795408</v>
      </c>
      <c r="J144" s="16">
        <v>0.22789908533845971</v>
      </c>
      <c r="K144" s="19">
        <v>0.85387743993044685</v>
      </c>
      <c r="L144" s="33"/>
    </row>
    <row r="145" spans="1:12" ht="15.25" thickBot="1">
      <c r="A145" s="13"/>
      <c r="B145" s="30"/>
      <c r="C145" s="10" t="s">
        <v>16</v>
      </c>
      <c r="D145" s="14">
        <v>23.779892841359</v>
      </c>
      <c r="E145" s="22"/>
      <c r="F145" s="15">
        <v>18.273529802191199</v>
      </c>
      <c r="G145" s="22"/>
      <c r="I145" s="20"/>
      <c r="J145" s="23"/>
      <c r="L145" s="33"/>
    </row>
    <row r="146" spans="1:12">
      <c r="A146" s="13"/>
      <c r="B146" s="25"/>
      <c r="C146" s="26" t="s">
        <v>14</v>
      </c>
      <c r="D146" s="27">
        <v>31.8071431017975</v>
      </c>
      <c r="E146" s="15"/>
      <c r="F146" s="28">
        <v>25.504148744684599</v>
      </c>
      <c r="G146" s="15"/>
      <c r="H146" s="36">
        <v>6.4</v>
      </c>
      <c r="I146" s="26"/>
      <c r="K146" s="29"/>
      <c r="L146" s="33"/>
    </row>
    <row r="147" spans="1:12">
      <c r="A147" s="13"/>
      <c r="B147" s="13">
        <v>143</v>
      </c>
      <c r="C147" s="10" t="s">
        <v>15</v>
      </c>
      <c r="D147" s="14">
        <v>31.798431075198099</v>
      </c>
      <c r="E147" s="15">
        <f t="shared" ref="E147" si="121">AVERAGE(D146:D148)</f>
        <v>31.808881983782499</v>
      </c>
      <c r="F147" s="15">
        <v>25.4874460184645</v>
      </c>
      <c r="G147" s="15">
        <f t="shared" ref="G147" si="122">AVERAGE(F146:F148)</f>
        <v>25.497336502672567</v>
      </c>
      <c r="H147" s="16">
        <f>E147-G147</f>
        <v>6.3115454811099312</v>
      </c>
      <c r="I147" s="16">
        <v>5.2779095451795408</v>
      </c>
      <c r="J147" s="16">
        <f t="shared" ref="J147" si="123">H147-I147</f>
        <v>1.0336359359303904</v>
      </c>
      <c r="K147" s="18">
        <f t="shared" ref="K147" si="124">2^-J147</f>
        <v>0.48847751622227886</v>
      </c>
      <c r="L147" s="33"/>
    </row>
    <row r="148" spans="1:12" ht="15.25" thickBot="1">
      <c r="A148" s="13"/>
      <c r="B148" s="30"/>
      <c r="C148" s="20" t="s">
        <v>16</v>
      </c>
      <c r="D148" s="21">
        <v>31.8210717743519</v>
      </c>
      <c r="E148" s="22"/>
      <c r="F148" s="22">
        <v>25.5004147448686</v>
      </c>
      <c r="G148" s="22"/>
      <c r="H148" s="23"/>
      <c r="I148" s="20"/>
      <c r="J148" s="23"/>
      <c r="K148" s="24"/>
      <c r="L148" s="33"/>
    </row>
    <row r="149" spans="1:12">
      <c r="A149" s="13"/>
      <c r="B149" s="25"/>
      <c r="C149" s="10" t="s">
        <v>14</v>
      </c>
      <c r="D149" s="14">
        <v>28.705533978578998</v>
      </c>
      <c r="E149" s="15"/>
      <c r="F149" s="15">
        <v>22.784282402721701</v>
      </c>
      <c r="G149" s="15"/>
      <c r="H149" s="16">
        <v>5.9</v>
      </c>
      <c r="I149" s="26"/>
      <c r="L149" s="33"/>
    </row>
    <row r="150" spans="1:12">
      <c r="A150" s="13"/>
      <c r="B150" s="13">
        <v>188</v>
      </c>
      <c r="C150" s="10" t="s">
        <v>15</v>
      </c>
      <c r="D150" s="14">
        <v>28.672987575539501</v>
      </c>
      <c r="E150" s="15">
        <f t="shared" ref="E150" si="125">AVERAGE(D149:D151)</f>
        <v>28.692491770564001</v>
      </c>
      <c r="F150" s="15">
        <v>22.802274148277199</v>
      </c>
      <c r="G150" s="15">
        <f t="shared" ref="G150" si="126">AVERAGE(F149:F151)</f>
        <v>22.796009792741199</v>
      </c>
      <c r="H150" s="16">
        <f>E150-G150</f>
        <v>5.8964819778228019</v>
      </c>
      <c r="I150" s="16">
        <v>5.2779095451795408</v>
      </c>
      <c r="J150" s="16">
        <f t="shared" ref="J150" si="127">H150-I150</f>
        <v>0.61857243264326112</v>
      </c>
      <c r="K150" s="19">
        <f t="shared" ref="K150" si="128">2^-J150</f>
        <v>0.65131509455456438</v>
      </c>
      <c r="L150" s="33"/>
    </row>
    <row r="151" spans="1:12" ht="15.25" thickBot="1">
      <c r="B151" s="30"/>
      <c r="C151" s="10" t="s">
        <v>16</v>
      </c>
      <c r="D151" s="14">
        <v>28.698953757573499</v>
      </c>
      <c r="E151" s="22"/>
      <c r="F151" s="15">
        <v>22.8014728272247</v>
      </c>
      <c r="G151" s="22"/>
      <c r="I151" s="20"/>
      <c r="J151" s="23"/>
      <c r="L151" s="33"/>
    </row>
    <row r="152" spans="1:12">
      <c r="A152" s="13"/>
      <c r="B152" s="25"/>
      <c r="C152" s="26" t="s">
        <v>14</v>
      </c>
      <c r="D152" s="27">
        <v>25.700249928345301</v>
      </c>
      <c r="E152" s="15"/>
      <c r="F152" s="28">
        <v>20.207383831574901</v>
      </c>
      <c r="G152" s="15"/>
      <c r="H152" s="36">
        <v>5.5</v>
      </c>
      <c r="I152" s="26"/>
      <c r="K152" s="29"/>
      <c r="L152" s="33"/>
    </row>
    <row r="153" spans="1:12">
      <c r="A153" s="13"/>
      <c r="B153" s="13">
        <v>226</v>
      </c>
      <c r="C153" s="10" t="s">
        <v>15</v>
      </c>
      <c r="D153" s="14">
        <v>25.683429350740202</v>
      </c>
      <c r="E153" s="15">
        <v>25.696069226172501</v>
      </c>
      <c r="F153" s="15">
        <v>20.1773898354203</v>
      </c>
      <c r="G153" s="15">
        <v>20.191236001521801</v>
      </c>
      <c r="H153" s="16">
        <v>5.5048332246506995</v>
      </c>
      <c r="I153" s="16">
        <v>5.2779095451795408</v>
      </c>
      <c r="J153" s="16">
        <v>0.22692367947115866</v>
      </c>
      <c r="K153" s="18">
        <v>0.85445494152207502</v>
      </c>
      <c r="L153" s="33"/>
    </row>
    <row r="154" spans="1:12" ht="15.25" thickBot="1">
      <c r="A154" s="13"/>
      <c r="B154" s="30"/>
      <c r="C154" s="20" t="s">
        <v>16</v>
      </c>
      <c r="D154" s="21">
        <v>25.704528399432</v>
      </c>
      <c r="E154" s="22"/>
      <c r="F154" s="22">
        <v>20.188934337570199</v>
      </c>
      <c r="G154" s="22"/>
      <c r="H154" s="23"/>
      <c r="I154" s="20"/>
      <c r="J154" s="23"/>
      <c r="K154" s="24"/>
      <c r="L154" s="33"/>
    </row>
    <row r="155" spans="1:12">
      <c r="A155" s="13"/>
      <c r="B155" s="25"/>
      <c r="C155" s="10" t="s">
        <v>14</v>
      </c>
      <c r="D155" s="14">
        <v>34.75191116333</v>
      </c>
      <c r="E155" s="15"/>
      <c r="F155" s="15">
        <v>27.273231506347656</v>
      </c>
      <c r="G155" s="15"/>
      <c r="I155" s="26"/>
      <c r="L155" s="33"/>
    </row>
    <row r="156" spans="1:12">
      <c r="A156" s="13"/>
      <c r="B156" s="13">
        <v>233</v>
      </c>
      <c r="C156" s="10" t="s">
        <v>15</v>
      </c>
      <c r="D156" s="14">
        <v>34.763391130251101</v>
      </c>
      <c r="E156" s="15">
        <f t="shared" ref="E156" si="129">AVERAGE(D155:D157)</f>
        <v>34.76953797524407</v>
      </c>
      <c r="F156" s="15">
        <v>27.2637504763231</v>
      </c>
      <c r="G156" s="15">
        <f t="shared" ref="G156" si="130">AVERAGE(F155:F157)</f>
        <v>27.270071163006136</v>
      </c>
      <c r="H156" s="16">
        <f>E156-G156</f>
        <v>7.4994668122379338</v>
      </c>
      <c r="I156" s="16">
        <v>5.2779095451795408</v>
      </c>
      <c r="J156" s="16">
        <f t="shared" ref="J156" si="131">H156-I156</f>
        <v>2.221557267058393</v>
      </c>
      <c r="K156" s="19">
        <f t="shared" ref="K156" si="132">2^-J156</f>
        <v>0.21440979694699874</v>
      </c>
      <c r="L156" s="33"/>
    </row>
    <row r="157" spans="1:12" ht="15.25" thickBot="1">
      <c r="A157" s="13"/>
      <c r="B157" s="30"/>
      <c r="C157" s="10" t="s">
        <v>16</v>
      </c>
      <c r="D157" s="14">
        <v>34.793311632151102</v>
      </c>
      <c r="E157" s="22"/>
      <c r="F157" s="15">
        <v>27.273231506347656</v>
      </c>
      <c r="G157" s="22"/>
      <c r="I157" s="20"/>
      <c r="J157" s="23"/>
      <c r="L157" s="33"/>
    </row>
    <row r="158" spans="1:12">
      <c r="A158" s="13"/>
      <c r="B158" s="25"/>
      <c r="C158" s="26" t="s">
        <v>14</v>
      </c>
      <c r="D158" s="27">
        <v>35.149383544921875</v>
      </c>
      <c r="E158" s="15"/>
      <c r="F158" s="28">
        <v>27.418663024902344</v>
      </c>
      <c r="G158" s="15"/>
      <c r="H158" s="36"/>
      <c r="I158" s="26"/>
      <c r="K158" s="29"/>
      <c r="L158" s="33"/>
    </row>
    <row r="159" spans="1:12">
      <c r="A159" s="13"/>
      <c r="B159" s="13">
        <v>234</v>
      </c>
      <c r="C159" s="10" t="s">
        <v>15</v>
      </c>
      <c r="D159" s="14">
        <v>35.093835449218403</v>
      </c>
      <c r="E159" s="15">
        <f t="shared" ref="E159" si="133">AVERAGE(D158:D160)</f>
        <v>35.115872449520687</v>
      </c>
      <c r="F159" s="15">
        <v>27.401864902630201</v>
      </c>
      <c r="G159" s="15">
        <f t="shared" ref="G159" si="134">AVERAGE(F158:F160)</f>
        <v>27.403648719259717</v>
      </c>
      <c r="H159" s="16">
        <f>E159-G159</f>
        <v>7.7122237302609697</v>
      </c>
      <c r="I159" s="16">
        <v>5.2779095451795408</v>
      </c>
      <c r="J159" s="16">
        <f t="shared" ref="J159" si="135">H159-I159</f>
        <v>2.4343141850814289</v>
      </c>
      <c r="K159" s="18">
        <f t="shared" ref="K159" si="136">2^-J159</f>
        <v>0.18501136673392674</v>
      </c>
      <c r="L159" s="33"/>
    </row>
    <row r="160" spans="1:12" ht="15.25" thickBot="1">
      <c r="A160" s="13"/>
      <c r="B160" s="30"/>
      <c r="C160" s="20" t="s">
        <v>16</v>
      </c>
      <c r="D160" s="21">
        <v>35.104398354421797</v>
      </c>
      <c r="E160" s="22"/>
      <c r="F160" s="22">
        <v>27.390418230246599</v>
      </c>
      <c r="G160" s="22"/>
      <c r="H160" s="23"/>
      <c r="I160" s="20"/>
      <c r="J160" s="23"/>
      <c r="K160" s="24"/>
      <c r="L160" s="33"/>
    </row>
    <row r="161" spans="1:15">
      <c r="A161" s="13"/>
      <c r="B161" s="25"/>
      <c r="C161" s="10" t="s">
        <v>14</v>
      </c>
      <c r="D161" s="14">
        <v>34.070957183837891</v>
      </c>
      <c r="E161" s="15"/>
      <c r="F161" s="15">
        <v>25.649690628051758</v>
      </c>
      <c r="G161" s="15"/>
      <c r="I161" s="26"/>
      <c r="L161" s="33"/>
    </row>
    <row r="162" spans="1:15">
      <c r="A162" s="13"/>
      <c r="B162" s="13">
        <v>245</v>
      </c>
      <c r="C162" s="10" t="s">
        <v>15</v>
      </c>
      <c r="D162" s="14">
        <v>33.903837870957801</v>
      </c>
      <c r="E162" s="15">
        <f t="shared" ref="E162" si="137">AVERAGE(D161:D163)</f>
        <v>34.023504478391466</v>
      </c>
      <c r="F162" s="15">
        <v>25.596906280176398</v>
      </c>
      <c r="G162" s="15">
        <f t="shared" ref="G162" si="138">AVERAGE(F161:F163)</f>
        <v>25.619800694908349</v>
      </c>
      <c r="H162" s="16">
        <f>E162-G162</f>
        <v>8.4037037834831168</v>
      </c>
      <c r="I162" s="16">
        <v>5.2779095451795408</v>
      </c>
      <c r="J162" s="16">
        <f t="shared" ref="J162" si="139">H162-I162</f>
        <v>3.1257942383035759</v>
      </c>
      <c r="K162" s="19">
        <f t="shared" ref="K162" si="140">2^-J162</f>
        <v>0.11456241867114413</v>
      </c>
      <c r="L162" s="33"/>
    </row>
    <row r="163" spans="1:15" ht="15.25" thickBot="1">
      <c r="A163" s="13"/>
      <c r="B163" s="30"/>
      <c r="C163" s="10" t="s">
        <v>16</v>
      </c>
      <c r="D163" s="14">
        <v>34.095718380378699</v>
      </c>
      <c r="E163" s="22"/>
      <c r="F163" s="15">
        <v>25.612805176496899</v>
      </c>
      <c r="G163" s="22"/>
      <c r="I163" s="20"/>
      <c r="J163" s="23"/>
      <c r="L163" s="33"/>
    </row>
    <row r="164" spans="1:15">
      <c r="A164" s="13"/>
      <c r="B164" s="25"/>
      <c r="C164" s="26" t="s">
        <v>14</v>
      </c>
      <c r="D164" s="27">
        <v>35.101796859741199</v>
      </c>
      <c r="E164" s="15"/>
      <c r="F164" s="28">
        <v>27.333417892456055</v>
      </c>
      <c r="G164" s="15"/>
      <c r="H164" s="36"/>
      <c r="I164" s="26"/>
      <c r="K164" s="29"/>
      <c r="L164" s="33"/>
    </row>
    <row r="165" spans="1:15">
      <c r="A165" s="13"/>
      <c r="B165" s="13">
        <v>257</v>
      </c>
      <c r="C165" s="10" t="s">
        <v>15</v>
      </c>
      <c r="D165" s="14">
        <v>35.0968412171597</v>
      </c>
      <c r="E165" s="15">
        <f t="shared" ref="E165" si="141">AVERAGE(D164:D166)</f>
        <v>35.106552224793496</v>
      </c>
      <c r="F165" s="15">
        <v>27.310789323445601</v>
      </c>
      <c r="G165" s="15">
        <f t="shared" ref="G165" si="142">AVERAGE(F164:F166)</f>
        <v>27.31241692643982</v>
      </c>
      <c r="H165" s="16">
        <f>E165-G165</f>
        <v>7.7941352983536767</v>
      </c>
      <c r="I165" s="16">
        <v>5.2779095451795408</v>
      </c>
      <c r="J165" s="16">
        <f t="shared" ref="J165" si="143">H165-I165</f>
        <v>2.5162257531741359</v>
      </c>
      <c r="K165" s="18">
        <f t="shared" ref="K165" si="144">2^-J165</f>
        <v>0.17479965552123214</v>
      </c>
      <c r="L165" s="33"/>
    </row>
    <row r="166" spans="1:15" ht="15.25" thickBot="1">
      <c r="A166" s="13"/>
      <c r="B166" s="30"/>
      <c r="C166" s="20" t="s">
        <v>16</v>
      </c>
      <c r="D166" s="21">
        <v>35.121018597479598</v>
      </c>
      <c r="E166" s="22"/>
      <c r="F166" s="22">
        <v>27.2930435634178</v>
      </c>
      <c r="G166" s="22"/>
      <c r="H166" s="23"/>
      <c r="I166" s="20"/>
      <c r="J166" s="23"/>
      <c r="K166" s="24"/>
      <c r="L166" s="33"/>
    </row>
    <row r="167" spans="1:15">
      <c r="A167" s="13"/>
      <c r="B167" s="25"/>
      <c r="C167" s="10" t="s">
        <v>14</v>
      </c>
      <c r="D167" s="14">
        <v>35.109716334025059</v>
      </c>
      <c r="E167" s="15"/>
      <c r="F167" s="15">
        <v>27.577642440795898</v>
      </c>
      <c r="G167" s="15"/>
      <c r="I167" s="26"/>
      <c r="L167" s="33"/>
    </row>
    <row r="168" spans="1:15">
      <c r="A168" s="13"/>
      <c r="B168" s="13">
        <v>259</v>
      </c>
      <c r="C168" s="10" t="s">
        <v>15</v>
      </c>
      <c r="D168" s="14">
        <v>35.097134025163101</v>
      </c>
      <c r="E168" s="15">
        <f t="shared" ref="E168" si="145">AVERAGE(D167:D169)</f>
        <v>35.109274588101492</v>
      </c>
      <c r="F168" s="15">
        <v>27.607958577424402</v>
      </c>
      <c r="G168" s="15">
        <f t="shared" ref="G168" si="146">AVERAGE(F167:F169)</f>
        <v>27.581448365994831</v>
      </c>
      <c r="H168" s="16">
        <f>E168-G168</f>
        <v>7.5278262221066612</v>
      </c>
      <c r="I168" s="16">
        <v>5.2779095451795408</v>
      </c>
      <c r="J168" s="16">
        <f t="shared" ref="J168" si="147">H168-I168</f>
        <v>2.2499166769271204</v>
      </c>
      <c r="K168" s="19">
        <f t="shared" ref="K168" si="148">2^-J168</f>
        <v>0.21023624568934207</v>
      </c>
      <c r="L168" s="33"/>
    </row>
    <row r="169" spans="1:15" ht="15.25" thickBot="1">
      <c r="A169" s="13"/>
      <c r="B169" s="30"/>
      <c r="C169" s="10" t="s">
        <v>16</v>
      </c>
      <c r="D169" s="14">
        <v>35.120973405116303</v>
      </c>
      <c r="E169" s="22"/>
      <c r="F169" s="15">
        <v>27.5587440797642</v>
      </c>
      <c r="G169" s="22"/>
      <c r="I169" s="20"/>
      <c r="J169" s="23"/>
      <c r="L169" s="33"/>
    </row>
    <row r="170" spans="1:15">
      <c r="A170" s="13"/>
      <c r="B170" s="25"/>
      <c r="C170" s="26" t="s">
        <v>14</v>
      </c>
      <c r="D170" s="27">
        <v>35.113676071166992</v>
      </c>
      <c r="E170" s="15"/>
      <c r="F170" s="28">
        <v>27.69975471496582</v>
      </c>
      <c r="G170" s="15"/>
      <c r="H170" s="36"/>
      <c r="I170" s="26"/>
      <c r="K170" s="29"/>
      <c r="L170" s="33"/>
      <c r="O170" s="19" t="s">
        <v>18</v>
      </c>
    </row>
    <row r="171" spans="1:15">
      <c r="A171" s="13"/>
      <c r="B171" s="13">
        <v>260</v>
      </c>
      <c r="C171" s="10" t="s">
        <v>15</v>
      </c>
      <c r="D171" s="14">
        <v>35.011607116936702</v>
      </c>
      <c r="E171" s="15">
        <f t="shared" ref="E171" si="149">AVERAGE(D170:D172)</f>
        <v>35.080473119288136</v>
      </c>
      <c r="F171" s="15">
        <v>27.689914965754699</v>
      </c>
      <c r="G171" s="15">
        <f t="shared" ref="G171" si="150">AVERAGE(F170:F172)</f>
        <v>27.701545183565305</v>
      </c>
      <c r="H171" s="16">
        <f>E171-G171</f>
        <v>7.3789279357228317</v>
      </c>
      <c r="I171" s="16">
        <v>5.2779095451795408</v>
      </c>
      <c r="J171" s="16">
        <f t="shared" ref="J171" si="151">H171-I171</f>
        <v>2.1010183905432909</v>
      </c>
      <c r="K171" s="18">
        <f t="shared" ref="K171" si="152">2^-J171</f>
        <v>0.23309365026317397</v>
      </c>
      <c r="L171" s="33"/>
    </row>
    <row r="172" spans="1:15" ht="15.25" thickBot="1">
      <c r="A172" s="13"/>
      <c r="B172" s="30"/>
      <c r="C172" s="20" t="s">
        <v>16</v>
      </c>
      <c r="D172" s="21">
        <v>35.116136169760701</v>
      </c>
      <c r="E172" s="22"/>
      <c r="F172" s="22">
        <v>27.714965869975401</v>
      </c>
      <c r="G172" s="22"/>
      <c r="H172" s="23"/>
      <c r="I172" s="20"/>
      <c r="J172" s="23"/>
      <c r="K172" s="24"/>
      <c r="L172" s="33"/>
    </row>
    <row r="173" spans="1:15">
      <c r="A173" s="13"/>
      <c r="C173" s="10" t="s">
        <v>14</v>
      </c>
      <c r="D173" s="14">
        <v>33.206002553304039</v>
      </c>
      <c r="E173" s="15"/>
      <c r="F173" s="15">
        <v>25.698890686035156</v>
      </c>
      <c r="G173" s="15"/>
      <c r="I173" s="26"/>
      <c r="L173" s="33"/>
    </row>
    <row r="174" spans="1:15">
      <c r="A174" s="13"/>
      <c r="B174" s="13">
        <v>264</v>
      </c>
      <c r="C174" s="10" t="s">
        <v>15</v>
      </c>
      <c r="D174" s="14">
        <v>33.2016030402553</v>
      </c>
      <c r="E174" s="15">
        <f t="shared" ref="E174" si="153">AVERAGE(D173:D175)</f>
        <v>33.201212878528281</v>
      </c>
      <c r="F174" s="15">
        <v>25.660359068198801</v>
      </c>
      <c r="G174" s="15">
        <f t="shared" ref="G174" si="154">AVERAGE(F173:F175)</f>
        <v>25.687588914380253</v>
      </c>
      <c r="H174" s="16">
        <f>E174-G174</f>
        <v>7.513623964148028</v>
      </c>
      <c r="I174" s="16">
        <v>5.2779095451795408</v>
      </c>
      <c r="J174" s="16">
        <f t="shared" ref="J174" si="155">H174-I174</f>
        <v>2.2357144189684872</v>
      </c>
      <c r="K174" s="19">
        <f t="shared" ref="K174" si="156">2^-J174</f>
        <v>0.212316085354881</v>
      </c>
      <c r="L174" s="33"/>
    </row>
    <row r="175" spans="1:15" ht="15.25" thickBot="1">
      <c r="A175" s="13"/>
      <c r="C175" s="10" t="s">
        <v>16</v>
      </c>
      <c r="D175" s="14">
        <v>33.196033042025498</v>
      </c>
      <c r="E175" s="22"/>
      <c r="F175" s="15">
        <v>25.703516988906799</v>
      </c>
      <c r="G175" s="22"/>
      <c r="I175" s="20"/>
      <c r="J175" s="23"/>
      <c r="L175" s="33"/>
    </row>
    <row r="176" spans="1:15">
      <c r="A176" s="13"/>
      <c r="B176" s="25"/>
      <c r="C176" s="26" t="s">
        <v>14</v>
      </c>
      <c r="D176" s="27">
        <v>32.102636479492503</v>
      </c>
      <c r="E176" s="15"/>
      <c r="F176" s="28">
        <v>26.168924191948399</v>
      </c>
      <c r="G176" s="15"/>
      <c r="H176" s="36">
        <v>5.8</v>
      </c>
      <c r="I176" s="26"/>
      <c r="K176" s="29"/>
      <c r="L176" s="33"/>
    </row>
    <row r="177" spans="1:12">
      <c r="A177" s="13"/>
      <c r="B177" s="13">
        <v>271</v>
      </c>
      <c r="C177" s="10" t="s">
        <v>15</v>
      </c>
      <c r="D177" s="14">
        <v>31.9903126724654</v>
      </c>
      <c r="E177" s="15">
        <f t="shared" ref="E177" si="157">AVERAGE(D176:D178)</f>
        <v>32.035142871531264</v>
      </c>
      <c r="F177" s="15">
        <v>26.194498168920401</v>
      </c>
      <c r="G177" s="15">
        <f t="shared" ref="G177" si="158">AVERAGE(F176:F178)</f>
        <v>26.191279783451233</v>
      </c>
      <c r="H177" s="16">
        <f>E177-G177</f>
        <v>5.8438630880800311</v>
      </c>
      <c r="I177" s="16">
        <v>5.2779095451795408</v>
      </c>
      <c r="J177" s="16">
        <f t="shared" ref="J177" si="159">H177-I177</f>
        <v>0.56595354290049027</v>
      </c>
      <c r="K177" s="18">
        <f t="shared" ref="K177" si="160">2^-J177</f>
        <v>0.67550879438667832</v>
      </c>
      <c r="L177" s="33"/>
    </row>
    <row r="178" spans="1:12" ht="15.25" thickBot="1">
      <c r="A178" s="13"/>
      <c r="B178" s="30"/>
      <c r="C178" s="20" t="s">
        <v>16</v>
      </c>
      <c r="D178" s="21">
        <v>32.012479462635902</v>
      </c>
      <c r="E178" s="22"/>
      <c r="F178" s="22">
        <v>26.210416989484902</v>
      </c>
      <c r="G178" s="22"/>
      <c r="H178" s="23"/>
      <c r="I178" s="20"/>
      <c r="J178" s="23"/>
      <c r="K178" s="24"/>
      <c r="L178" s="33"/>
    </row>
    <row r="179" spans="1:12">
      <c r="A179" s="13"/>
      <c r="B179" s="25"/>
      <c r="C179" s="10" t="s">
        <v>14</v>
      </c>
      <c r="D179" s="14">
        <v>35.107597479681203</v>
      </c>
      <c r="E179" s="15"/>
      <c r="F179" s="15">
        <v>27.992840508460201</v>
      </c>
      <c r="G179" s="15"/>
      <c r="H179" s="16">
        <v>7.1</v>
      </c>
      <c r="I179" s="26"/>
      <c r="L179" s="33"/>
    </row>
    <row r="180" spans="1:12">
      <c r="A180" s="13"/>
      <c r="B180" s="13">
        <v>272</v>
      </c>
      <c r="C180" s="10" t="s">
        <v>15</v>
      </c>
      <c r="D180" s="14">
        <v>35.0741268177959</v>
      </c>
      <c r="E180" s="15">
        <v>35.107973458685599</v>
      </c>
      <c r="F180" s="15">
        <v>28.0058464902928</v>
      </c>
      <c r="G180" s="15">
        <v>27.969496489085135</v>
      </c>
      <c r="H180" s="16">
        <v>7.1384769696004646</v>
      </c>
      <c r="I180" s="16">
        <v>5.2779095451795408</v>
      </c>
      <c r="J180" s="16">
        <v>1.8605674244209238</v>
      </c>
      <c r="K180" s="19">
        <v>0.27536795307334722</v>
      </c>
      <c r="L180" s="33"/>
    </row>
    <row r="181" spans="1:12" ht="15.25" thickBot="1">
      <c r="A181" s="13"/>
      <c r="B181" s="30"/>
      <c r="C181" s="10" t="s">
        <v>16</v>
      </c>
      <c r="D181" s="14">
        <v>35.142196078579701</v>
      </c>
      <c r="E181" s="22"/>
      <c r="F181" s="15">
        <v>27.909802468502399</v>
      </c>
      <c r="G181" s="22"/>
      <c r="I181" s="20"/>
      <c r="J181" s="23"/>
      <c r="L181" s="33"/>
    </row>
    <row r="182" spans="1:12">
      <c r="A182" s="13"/>
      <c r="B182" s="25"/>
      <c r="C182" s="26" t="s">
        <v>14</v>
      </c>
      <c r="D182" s="27">
        <v>28.793835012631501</v>
      </c>
      <c r="E182" s="15"/>
      <c r="F182" s="28">
        <v>22.599565825149099</v>
      </c>
      <c r="G182" s="15"/>
      <c r="H182" s="36">
        <v>6.2</v>
      </c>
      <c r="I182" s="26"/>
      <c r="K182" s="29"/>
      <c r="L182" s="33"/>
    </row>
    <row r="183" spans="1:12">
      <c r="A183" s="13"/>
      <c r="B183" s="13">
        <v>273</v>
      </c>
      <c r="C183" s="10" t="s">
        <v>15</v>
      </c>
      <c r="D183" s="14">
        <v>28.802653975115302</v>
      </c>
      <c r="E183" s="15">
        <v>28.799536117700701</v>
      </c>
      <c r="F183" s="15">
        <v>22.5891995525146</v>
      </c>
      <c r="G183" s="15">
        <v>22.596638322306532</v>
      </c>
      <c r="H183" s="16">
        <v>6.2028977953941684</v>
      </c>
      <c r="I183" s="16">
        <v>5.2779095451795408</v>
      </c>
      <c r="J183" s="16">
        <v>0.92498825021462761</v>
      </c>
      <c r="K183" s="18">
        <v>0.5266848074551459</v>
      </c>
      <c r="L183" s="33"/>
    </row>
    <row r="184" spans="1:12" ht="15.25" thickBot="1">
      <c r="A184" s="13"/>
      <c r="B184" s="30"/>
      <c r="C184" s="20" t="s">
        <v>16</v>
      </c>
      <c r="D184" s="21">
        <v>28.802119365355299</v>
      </c>
      <c r="E184" s="22"/>
      <c r="F184" s="22">
        <v>22.6011495892559</v>
      </c>
      <c r="G184" s="22"/>
      <c r="H184" s="23"/>
      <c r="I184" s="20"/>
      <c r="J184" s="23"/>
      <c r="K184" s="24"/>
      <c r="L184" s="33"/>
    </row>
    <row r="185" spans="1:12">
      <c r="A185" s="13"/>
      <c r="B185" s="25"/>
      <c r="C185" s="10" t="s">
        <v>14</v>
      </c>
      <c r="D185" s="14">
        <v>24.825254745834599</v>
      </c>
      <c r="E185" s="15"/>
      <c r="F185" s="15">
        <v>18.3015426573645</v>
      </c>
      <c r="G185" s="15"/>
      <c r="H185" s="16">
        <v>6.5</v>
      </c>
      <c r="I185" s="26"/>
      <c r="L185" s="33"/>
    </row>
    <row r="186" spans="1:12">
      <c r="B186" s="13">
        <v>277</v>
      </c>
      <c r="C186" s="10" t="s">
        <v>15</v>
      </c>
      <c r="D186" s="14">
        <v>24.855224845436702</v>
      </c>
      <c r="E186" s="15">
        <f t="shared" ref="E186" si="161">AVERAGE(D185:D187)</f>
        <v>24.860611485510002</v>
      </c>
      <c r="F186" s="15">
        <v>18.2966565413547</v>
      </c>
      <c r="G186" s="15">
        <f t="shared" ref="G186" si="162">AVERAGE(F185:F187)</f>
        <v>18.3136246183449</v>
      </c>
      <c r="H186" s="16">
        <f>E186-G186</f>
        <v>6.5469868671651028</v>
      </c>
      <c r="I186" s="16">
        <v>5.2779095451795408</v>
      </c>
      <c r="J186" s="16">
        <f t="shared" ref="J186" si="163">H186-I186</f>
        <v>1.269077321985562</v>
      </c>
      <c r="K186" s="19">
        <f t="shared" ref="K186" si="164">2^-J186</f>
        <v>0.41492505407655489</v>
      </c>
      <c r="L186" s="33"/>
    </row>
    <row r="187" spans="1:12" ht="15.25" thickBot="1">
      <c r="A187" s="13"/>
      <c r="B187" s="30"/>
      <c r="C187" s="10" t="s">
        <v>16</v>
      </c>
      <c r="D187" s="14">
        <v>24.9013548652587</v>
      </c>
      <c r="E187" s="22"/>
      <c r="F187" s="15">
        <v>18.342674656315499</v>
      </c>
      <c r="G187" s="22"/>
      <c r="I187" s="20"/>
      <c r="J187" s="23"/>
      <c r="L187" s="33"/>
    </row>
    <row r="188" spans="1:12">
      <c r="A188" s="13"/>
      <c r="B188" s="25"/>
      <c r="C188" s="26" t="s">
        <v>14</v>
      </c>
      <c r="D188" s="27">
        <v>25.301182997097801</v>
      </c>
      <c r="E188" s="15"/>
      <c r="F188" s="28">
        <v>19.891513615451402</v>
      </c>
      <c r="G188" s="15"/>
      <c r="H188" s="36">
        <v>5.4</v>
      </c>
      <c r="I188" s="26"/>
      <c r="K188" s="29"/>
      <c r="L188" s="33"/>
    </row>
    <row r="189" spans="1:12">
      <c r="A189" s="13"/>
      <c r="B189" s="13">
        <v>278</v>
      </c>
      <c r="C189" s="10" t="s">
        <v>15</v>
      </c>
      <c r="D189" s="14">
        <v>25.299811930770801</v>
      </c>
      <c r="E189" s="15">
        <f t="shared" ref="E189" si="165">AVERAGE(D188:D190)</f>
        <v>25.299689339688797</v>
      </c>
      <c r="F189" s="15">
        <v>19.861513541134499</v>
      </c>
      <c r="G189" s="15">
        <f t="shared" ref="G189" si="166">AVERAGE(F188:F190)</f>
        <v>19.884837102739134</v>
      </c>
      <c r="H189" s="16">
        <f>E189-G189</f>
        <v>5.4148522369496632</v>
      </c>
      <c r="I189" s="16">
        <v>5.2779095451795408</v>
      </c>
      <c r="J189" s="16">
        <f t="shared" ref="J189" si="167">H189-I189</f>
        <v>0.13694269177012242</v>
      </c>
      <c r="K189" s="18">
        <f t="shared" ref="K189" si="168">2^-J189</f>
        <v>0.90944437697673897</v>
      </c>
      <c r="L189" s="33"/>
    </row>
    <row r="190" spans="1:12" ht="15.25" thickBot="1">
      <c r="A190" s="13"/>
      <c r="B190" s="30"/>
      <c r="C190" s="20" t="s">
        <v>16</v>
      </c>
      <c r="D190" s="21">
        <v>25.2980730911978</v>
      </c>
      <c r="E190" s="22"/>
      <c r="F190" s="22">
        <v>19.9014841516315</v>
      </c>
      <c r="G190" s="22"/>
      <c r="H190" s="23"/>
      <c r="I190" s="20"/>
      <c r="J190" s="23"/>
      <c r="K190" s="24"/>
      <c r="L190" s="33"/>
    </row>
    <row r="191" spans="1:12">
      <c r="A191" s="13"/>
      <c r="B191" s="25"/>
      <c r="C191" s="10" t="s">
        <v>14</v>
      </c>
      <c r="D191" s="14">
        <v>28.900477600097201</v>
      </c>
      <c r="E191" s="15"/>
      <c r="F191" s="15">
        <v>22.801745631644099</v>
      </c>
      <c r="G191" s="15"/>
      <c r="H191" s="16">
        <v>6.1</v>
      </c>
      <c r="I191" s="26"/>
      <c r="L191" s="33"/>
    </row>
    <row r="192" spans="1:12">
      <c r="A192" s="13"/>
      <c r="B192" s="13">
        <v>289</v>
      </c>
      <c r="C192" s="10" t="s">
        <v>15</v>
      </c>
      <c r="D192" s="14">
        <v>28.8976007097204</v>
      </c>
      <c r="E192" s="15">
        <v>28.862725303429269</v>
      </c>
      <c r="F192" s="15">
        <v>22.781645641430099</v>
      </c>
      <c r="G192" s="15">
        <v>22.789934812393199</v>
      </c>
      <c r="H192" s="16">
        <v>6.0727904910360699</v>
      </c>
      <c r="I192" s="16">
        <v>5.2779095451795408</v>
      </c>
      <c r="J192" s="16">
        <v>0.79488094585652913</v>
      </c>
      <c r="K192" s="19">
        <v>0.57639073637854799</v>
      </c>
      <c r="L192" s="33"/>
    </row>
    <row r="193" spans="1:13" ht="15.25" thickBot="1">
      <c r="A193" s="13"/>
      <c r="B193" s="30"/>
      <c r="C193" s="10" t="s">
        <v>16</v>
      </c>
      <c r="D193" s="14">
        <v>28.790097600470201</v>
      </c>
      <c r="E193" s="22"/>
      <c r="F193" s="15">
        <v>22.786413164105401</v>
      </c>
      <c r="G193" s="22"/>
      <c r="I193" s="20"/>
      <c r="J193" s="23"/>
      <c r="L193" s="33"/>
    </row>
    <row r="194" spans="1:13">
      <c r="A194" s="13"/>
      <c r="B194" s="25"/>
      <c r="C194" s="26" t="s">
        <v>14</v>
      </c>
      <c r="D194" s="27">
        <v>32.19029585026</v>
      </c>
      <c r="E194" s="15"/>
      <c r="F194" s="28">
        <v>25.7741699924279</v>
      </c>
      <c r="G194" s="15"/>
      <c r="H194" s="36">
        <v>6.4</v>
      </c>
      <c r="I194" s="26"/>
      <c r="K194" s="29"/>
      <c r="L194" s="33"/>
    </row>
    <row r="195" spans="1:13">
      <c r="A195" s="13"/>
      <c r="B195" s="13">
        <v>290</v>
      </c>
      <c r="C195" s="10" t="s">
        <v>15</v>
      </c>
      <c r="D195" s="14">
        <v>32.199062021585199</v>
      </c>
      <c r="E195" s="15">
        <v>32.196955458151699</v>
      </c>
      <c r="F195" s="15">
        <v>25.7994797241629</v>
      </c>
      <c r="G195" s="15">
        <v>25.791632569786731</v>
      </c>
      <c r="H195" s="16">
        <v>6.4053228883649673</v>
      </c>
      <c r="I195" s="16">
        <v>5.2779095451795408</v>
      </c>
      <c r="J195" s="16">
        <v>1.1274133431854265</v>
      </c>
      <c r="K195" s="18">
        <v>0.45773567964016471</v>
      </c>
      <c r="L195" s="33"/>
    </row>
    <row r="196" spans="1:13" ht="15.25" thickBot="1">
      <c r="A196" s="13"/>
      <c r="B196" s="30"/>
      <c r="C196" s="20" t="s">
        <v>16</v>
      </c>
      <c r="D196" s="21">
        <v>32.201508502609897</v>
      </c>
      <c r="E196" s="22"/>
      <c r="F196" s="22">
        <v>25.801247992769401</v>
      </c>
      <c r="G196" s="22"/>
      <c r="H196" s="23"/>
      <c r="I196" s="20"/>
      <c r="J196" s="23"/>
      <c r="K196" s="24"/>
      <c r="L196" s="33"/>
    </row>
    <row r="197" spans="1:13">
      <c r="A197" s="13"/>
      <c r="B197" s="25"/>
      <c r="C197" s="26" t="s">
        <v>14</v>
      </c>
      <c r="D197" s="27">
        <v>24.599661750578999</v>
      </c>
      <c r="E197" s="15"/>
      <c r="F197" s="28">
        <v>18.5799584920603</v>
      </c>
      <c r="G197" s="15"/>
      <c r="H197" s="36">
        <v>6</v>
      </c>
      <c r="I197" s="26"/>
      <c r="K197" s="29"/>
      <c r="L197" s="33"/>
    </row>
    <row r="198" spans="1:13">
      <c r="A198" s="13"/>
      <c r="B198" s="13">
        <v>291</v>
      </c>
      <c r="C198" s="10" t="s">
        <v>15</v>
      </c>
      <c r="D198" s="14">
        <v>24.601756995997501</v>
      </c>
      <c r="E198" s="15">
        <f t="shared" ref="E198" si="169">AVERAGE(D197:D199)</f>
        <v>24.592472105227799</v>
      </c>
      <c r="F198" s="15">
        <v>18.5967420895903</v>
      </c>
      <c r="G198" s="15">
        <f t="shared" ref="G198" si="170">AVERAGE(F197:F199)</f>
        <v>18.592549958408799</v>
      </c>
      <c r="H198" s="16">
        <f>E198-G198</f>
        <v>5.9999221468189994</v>
      </c>
      <c r="I198" s="16">
        <v>5.2779095451795408</v>
      </c>
      <c r="J198" s="16">
        <f t="shared" ref="J198" si="171">H198-I198</f>
        <v>0.72201260163945857</v>
      </c>
      <c r="K198" s="18">
        <f t="shared" ref="K198" si="172">2^-J198</f>
        <v>0.6062511140310507</v>
      </c>
      <c r="L198" s="33"/>
    </row>
    <row r="199" spans="1:13" ht="15.25" thickBot="1">
      <c r="A199" s="30"/>
      <c r="B199" s="30"/>
      <c r="C199" s="20" t="s">
        <v>16</v>
      </c>
      <c r="D199" s="21">
        <v>24.575997569106899</v>
      </c>
      <c r="E199" s="22"/>
      <c r="F199" s="22">
        <v>18.600949293575798</v>
      </c>
      <c r="G199" s="22"/>
      <c r="H199" s="23"/>
      <c r="I199" s="20"/>
      <c r="J199" s="23"/>
      <c r="K199" s="24"/>
      <c r="L199" s="37"/>
      <c r="M199" s="24"/>
    </row>
    <row r="203" spans="1:13">
      <c r="J203" s="16"/>
    </row>
    <row r="204" spans="1:13">
      <c r="J204" s="16"/>
    </row>
    <row r="205" spans="1:13">
      <c r="J205" s="16"/>
    </row>
    <row r="206" spans="1:13">
      <c r="J206" s="16"/>
    </row>
    <row r="207" spans="1:13">
      <c r="J207" s="16"/>
    </row>
    <row r="208" spans="1:13">
      <c r="J208" s="16"/>
    </row>
    <row r="209" spans="4:10">
      <c r="J209" s="16"/>
    </row>
    <row r="210" spans="4:10">
      <c r="J210" s="16"/>
    </row>
    <row r="211" spans="4:10">
      <c r="J211" s="16"/>
    </row>
    <row r="212" spans="4:10">
      <c r="J212" s="16"/>
    </row>
    <row r="213" spans="4:10">
      <c r="J213" s="16"/>
    </row>
    <row r="214" spans="4:10">
      <c r="J214" s="16"/>
    </row>
    <row r="215" spans="4:10">
      <c r="D215" s="14"/>
      <c r="E215" s="15"/>
      <c r="F215" s="15"/>
      <c r="G215" s="15"/>
      <c r="J215" s="16"/>
    </row>
    <row r="216" spans="4:10">
      <c r="D216" s="14"/>
      <c r="E216" s="15"/>
      <c r="F216" s="15"/>
      <c r="G216" s="15"/>
      <c r="J216" s="16"/>
    </row>
    <row r="217" spans="4:10">
      <c r="D217" s="14"/>
      <c r="E217" s="15"/>
      <c r="F217" s="15"/>
      <c r="G217" s="15"/>
      <c r="J217" s="16"/>
    </row>
    <row r="218" spans="4:10">
      <c r="D218" s="14"/>
      <c r="E218" s="15"/>
      <c r="F218" s="15"/>
      <c r="G218" s="15"/>
      <c r="J218" s="16"/>
    </row>
    <row r="219" spans="4:10">
      <c r="D219" s="14"/>
      <c r="E219" s="15"/>
      <c r="F219" s="15"/>
      <c r="G219" s="15"/>
      <c r="J219" s="16"/>
    </row>
    <row r="220" spans="4:10">
      <c r="D220" s="14"/>
      <c r="E220" s="15"/>
      <c r="F220" s="15"/>
      <c r="G220" s="15"/>
      <c r="J220" s="16"/>
    </row>
    <row r="221" spans="4:10">
      <c r="D221" s="14"/>
      <c r="E221" s="15"/>
      <c r="F221" s="15"/>
      <c r="G221" s="15"/>
      <c r="J221" s="16"/>
    </row>
    <row r="222" spans="4:10">
      <c r="D222" s="14"/>
      <c r="E222" s="15"/>
      <c r="F222" s="15"/>
      <c r="G222" s="15"/>
      <c r="J222" s="16"/>
    </row>
    <row r="223" spans="4:10">
      <c r="D223" s="14"/>
      <c r="E223" s="15"/>
      <c r="F223" s="15"/>
      <c r="G223" s="15"/>
      <c r="J223" s="16"/>
    </row>
    <row r="224" spans="4:10">
      <c r="D224" s="14"/>
      <c r="E224" s="15"/>
      <c r="F224" s="15"/>
      <c r="G224" s="15"/>
      <c r="J224" s="16"/>
    </row>
    <row r="225" spans="4:10">
      <c r="D225" s="14"/>
      <c r="E225" s="15"/>
      <c r="F225" s="15"/>
      <c r="G225" s="15"/>
      <c r="J225" s="16"/>
    </row>
    <row r="226" spans="4:10">
      <c r="J226" s="16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zoomScale="70" zoomScaleNormal="70" workbookViewId="0">
      <selection activeCell="A2" sqref="A2"/>
    </sheetView>
  </sheetViews>
  <sheetFormatPr defaultRowHeight="15"/>
  <cols>
    <col min="1" max="1" width="9.23046875" style="12"/>
    <col min="2" max="2" width="9.23046875" style="13"/>
    <col min="3" max="3" width="9.23046875" style="10"/>
    <col min="4" max="4" width="9.23046875" style="35"/>
    <col min="5" max="5" width="9.23046875" style="17"/>
    <col min="6" max="6" width="9.23046875" style="13"/>
    <col min="7" max="7" width="9.23046875" style="17"/>
    <col min="8" max="8" width="16.61328125" style="16" bestFit="1" customWidth="1"/>
    <col min="9" max="9" width="9.23046875" style="17"/>
    <col min="10" max="10" width="9.23046875" style="13"/>
    <col min="11" max="11" width="20.84375" style="19" bestFit="1" customWidth="1"/>
    <col min="12" max="12" width="9.23046875" style="19"/>
    <col min="13" max="13" width="9.23046875" style="18"/>
    <col min="14" max="14" width="9.23046875" style="10"/>
    <col min="15" max="16" width="9.23046875" style="19"/>
  </cols>
  <sheetData>
    <row r="1" spans="1:16" ht="45.5" thickTop="1" thickBot="1">
      <c r="A1" s="1" t="s">
        <v>21</v>
      </c>
      <c r="B1" s="2" t="s">
        <v>1</v>
      </c>
      <c r="C1" s="5" t="s">
        <v>22</v>
      </c>
      <c r="D1" s="2" t="s">
        <v>23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19</v>
      </c>
      <c r="J1" s="4" t="s">
        <v>7</v>
      </c>
      <c r="K1" s="9" t="s">
        <v>8</v>
      </c>
      <c r="L1" s="9" t="s">
        <v>9</v>
      </c>
      <c r="M1" s="9" t="s">
        <v>10</v>
      </c>
      <c r="O1" s="11" t="s">
        <v>11</v>
      </c>
      <c r="P1" s="11" t="s">
        <v>12</v>
      </c>
    </row>
    <row r="2" spans="1:16" ht="15.25" thickTop="1">
      <c r="A2" s="12" t="s">
        <v>13</v>
      </c>
      <c r="B2" s="13">
        <v>32</v>
      </c>
      <c r="C2" s="10" t="s">
        <v>14</v>
      </c>
      <c r="D2" s="14">
        <v>26.064130783081001</v>
      </c>
      <c r="E2" s="15"/>
      <c r="F2" s="38">
        <v>21.457208633422852</v>
      </c>
      <c r="G2" s="15"/>
      <c r="I2" s="17">
        <f>AVERAGE(H2:H103)</f>
        <v>4.5773183335037002</v>
      </c>
      <c r="J2" s="16"/>
      <c r="K2" s="18"/>
      <c r="O2" s="19">
        <v>0.98376308824763925</v>
      </c>
      <c r="P2" s="19">
        <v>0.19987376898371326</v>
      </c>
    </row>
    <row r="3" spans="1:16">
      <c r="C3" s="10" t="s">
        <v>15</v>
      </c>
      <c r="D3" s="14">
        <v>25.993216896057099</v>
      </c>
      <c r="E3" s="15">
        <f>AVERAGE(D2:D4)</f>
        <v>26.021253585815369</v>
      </c>
      <c r="F3" s="38">
        <v>21.4057208633422</v>
      </c>
      <c r="G3" s="15">
        <f>AVERAGE(F2:F4)</f>
        <v>21.420318082173381</v>
      </c>
      <c r="H3" s="16">
        <f>E3-G3</f>
        <v>4.6009355036419883</v>
      </c>
      <c r="I3" s="17">
        <v>4.5773183335037002</v>
      </c>
      <c r="J3" s="16">
        <f>H3-I3</f>
        <v>2.3617170138288124E-2</v>
      </c>
      <c r="K3" s="18">
        <f>2^-J3</f>
        <v>0.98376308824763925</v>
      </c>
      <c r="O3" s="19">
        <v>1.4303434841469989</v>
      </c>
      <c r="P3" s="19">
        <v>0.25532045403279185</v>
      </c>
    </row>
    <row r="4" spans="1:16" ht="15.25" thickBot="1">
      <c r="B4" s="30"/>
      <c r="C4" s="20" t="s">
        <v>16</v>
      </c>
      <c r="D4" s="21">
        <v>26.006413078308</v>
      </c>
      <c r="E4" s="22"/>
      <c r="F4" s="39">
        <v>21.398024749755098</v>
      </c>
      <c r="G4" s="22"/>
      <c r="H4" s="23"/>
      <c r="I4" s="40"/>
      <c r="J4" s="23"/>
      <c r="K4" s="24"/>
      <c r="O4" s="19">
        <v>0.78826141648067294</v>
      </c>
      <c r="P4" s="19">
        <v>0.22702551601267276</v>
      </c>
    </row>
    <row r="5" spans="1:16">
      <c r="B5" s="25">
        <v>74</v>
      </c>
      <c r="C5" s="26" t="s">
        <v>14</v>
      </c>
      <c r="D5" s="27">
        <v>26.685535430908203</v>
      </c>
      <c r="E5" s="28"/>
      <c r="F5" s="41">
        <v>22.595891952514648</v>
      </c>
      <c r="G5" s="28"/>
      <c r="H5" s="36"/>
      <c r="I5" s="42"/>
      <c r="J5" s="36"/>
      <c r="K5" s="29"/>
      <c r="O5" s="19">
        <v>1.0202603822112033</v>
      </c>
      <c r="P5" s="19">
        <v>0.38915036864392932</v>
      </c>
    </row>
    <row r="6" spans="1:16">
      <c r="C6" s="10" t="s">
        <v>15</v>
      </c>
      <c r="D6" s="14">
        <v>26.5853543090826</v>
      </c>
      <c r="E6" s="15">
        <v>26.659990808508734</v>
      </c>
      <c r="F6" s="38">
        <v>22.605958919525101</v>
      </c>
      <c r="G6" s="15">
        <v>22.599034113876286</v>
      </c>
      <c r="H6" s="16">
        <v>4.0609566946324485</v>
      </c>
      <c r="I6" s="17">
        <v>4.5773183335037002</v>
      </c>
      <c r="J6" s="16">
        <v>-0.51636163887125175</v>
      </c>
      <c r="K6" s="18">
        <v>1.4303434841469989</v>
      </c>
      <c r="O6" s="19">
        <v>1.2014505034223721</v>
      </c>
      <c r="P6" s="19">
        <v>0.60240835282507998</v>
      </c>
    </row>
    <row r="7" spans="1:16" ht="15.25" thickBot="1">
      <c r="B7" s="30"/>
      <c r="C7" s="20" t="s">
        <v>16</v>
      </c>
      <c r="D7" s="21">
        <v>26.7090826855354</v>
      </c>
      <c r="E7" s="22"/>
      <c r="F7" s="39">
        <v>22.595251469589101</v>
      </c>
      <c r="G7" s="22"/>
      <c r="H7" s="23"/>
      <c r="I7" s="40"/>
      <c r="J7" s="23"/>
      <c r="K7" s="24"/>
      <c r="O7" s="19">
        <v>0.65068606411988106</v>
      </c>
      <c r="P7" s="19">
        <v>0.53272343831185853</v>
      </c>
    </row>
    <row r="8" spans="1:16">
      <c r="B8" s="13">
        <v>89</v>
      </c>
      <c r="C8" s="10" t="s">
        <v>14</v>
      </c>
      <c r="D8" s="14">
        <v>26.15986442565918</v>
      </c>
      <c r="E8" s="15"/>
      <c r="F8" s="38">
        <v>21.265264511108398</v>
      </c>
      <c r="G8" s="15"/>
      <c r="I8" s="42"/>
      <c r="J8" s="16"/>
      <c r="K8" s="18"/>
      <c r="O8" s="19">
        <v>0.66968340952535654</v>
      </c>
      <c r="P8" s="19">
        <v>0.63815752462407349</v>
      </c>
    </row>
    <row r="9" spans="1:16">
      <c r="C9" s="10" t="s">
        <v>15</v>
      </c>
      <c r="D9" s="14">
        <v>26.098644256591498</v>
      </c>
      <c r="E9" s="15">
        <f>AVERAGE(D8:D10)</f>
        <v>26.139457702636619</v>
      </c>
      <c r="F9" s="38">
        <v>21.183026526451101</v>
      </c>
      <c r="G9" s="15">
        <f>AVERAGE(F8:F10)</f>
        <v>21.218885434023534</v>
      </c>
      <c r="H9" s="16">
        <f>E9-G9</f>
        <v>4.9205722686130855</v>
      </c>
      <c r="I9" s="17">
        <v>4.5773183335037002</v>
      </c>
      <c r="J9" s="16">
        <f>H9-I9</f>
        <v>0.34325393510938529</v>
      </c>
      <c r="K9" s="18">
        <f>2^-J9</f>
        <v>0.78826141648067294</v>
      </c>
      <c r="O9" s="19">
        <v>1.2627929241339508</v>
      </c>
      <c r="P9" s="19">
        <v>1.1137861329387244</v>
      </c>
    </row>
    <row r="10" spans="1:16" ht="15.25" thickBot="1">
      <c r="B10" s="30"/>
      <c r="C10" s="20" t="s">
        <v>16</v>
      </c>
      <c r="D10" s="21">
        <v>26.15986442565918</v>
      </c>
      <c r="E10" s="22"/>
      <c r="F10" s="39">
        <v>21.208365264511102</v>
      </c>
      <c r="G10" s="22"/>
      <c r="H10" s="23"/>
      <c r="I10" s="40"/>
      <c r="J10" s="23"/>
      <c r="K10" s="24"/>
      <c r="O10" s="19">
        <v>0.74586250569434365</v>
      </c>
      <c r="P10" s="19">
        <v>0.26191813586862733</v>
      </c>
    </row>
    <row r="11" spans="1:16">
      <c r="B11" s="25">
        <v>99</v>
      </c>
      <c r="C11" s="26" t="s">
        <v>14</v>
      </c>
      <c r="D11" s="27">
        <v>19.384889602661133</v>
      </c>
      <c r="E11" s="28"/>
      <c r="F11" s="41">
        <v>14.907398223876953</v>
      </c>
      <c r="G11" s="28"/>
      <c r="H11" s="36"/>
      <c r="I11" s="42"/>
      <c r="J11" s="36"/>
      <c r="K11" s="29"/>
      <c r="O11" s="19">
        <v>0.98447112193310282</v>
      </c>
      <c r="P11" s="19">
        <v>0.95109902608170216</v>
      </c>
    </row>
    <row r="12" spans="1:16">
      <c r="C12" s="10" t="s">
        <v>15</v>
      </c>
      <c r="D12" s="14">
        <v>19.411888396026601</v>
      </c>
      <c r="E12" s="15">
        <f>AVERAGE(D11:D13)</f>
        <v>19.399813062550511</v>
      </c>
      <c r="F12" s="38">
        <v>14.8769907398223</v>
      </c>
      <c r="G12" s="15">
        <f>AVERAGE(F11:F13)</f>
        <v>14.851432120641016</v>
      </c>
      <c r="H12" s="16">
        <f>E12-G12</f>
        <v>4.5483809419094943</v>
      </c>
      <c r="I12" s="17">
        <v>4.5773183335037002</v>
      </c>
      <c r="J12" s="16">
        <f>H12-I12</f>
        <v>-2.8937391594205941E-2</v>
      </c>
      <c r="K12" s="18">
        <f>2^-J12</f>
        <v>1.0202603822112033</v>
      </c>
      <c r="O12" s="19">
        <v>0.80183001995681713</v>
      </c>
      <c r="P12" s="19">
        <v>0.79589019866455801</v>
      </c>
    </row>
    <row r="13" spans="1:16" ht="15.25" thickBot="1">
      <c r="B13" s="30"/>
      <c r="C13" s="20" t="s">
        <v>16</v>
      </c>
      <c r="D13" s="21">
        <v>19.402661188963801</v>
      </c>
      <c r="E13" s="22"/>
      <c r="F13" s="39">
        <v>14.7699073982238</v>
      </c>
      <c r="G13" s="22"/>
      <c r="H13" s="23"/>
      <c r="I13" s="40"/>
      <c r="J13" s="23"/>
      <c r="K13" s="24"/>
      <c r="O13" s="19">
        <v>1.4467439074697241</v>
      </c>
      <c r="P13" s="19">
        <v>0.99873112506493222</v>
      </c>
    </row>
    <row r="14" spans="1:16">
      <c r="B14" s="25">
        <v>102</v>
      </c>
      <c r="C14" s="26" t="s">
        <v>14</v>
      </c>
      <c r="D14" s="27">
        <v>19.621881484985352</v>
      </c>
      <c r="E14" s="28"/>
      <c r="F14" s="41">
        <v>15.368012428283691</v>
      </c>
      <c r="G14" s="28"/>
      <c r="H14" s="36"/>
      <c r="I14" s="42"/>
      <c r="J14" s="36"/>
      <c r="K14" s="29"/>
      <c r="O14" s="19">
        <v>0.92793536454178294</v>
      </c>
      <c r="P14" s="19">
        <v>0.97203313562527693</v>
      </c>
    </row>
    <row r="15" spans="1:16">
      <c r="C15" s="10" t="s">
        <v>15</v>
      </c>
      <c r="D15" s="14">
        <v>19.583621881484898</v>
      </c>
      <c r="E15" s="15">
        <f>AVERAGE(D14:D16)</f>
        <v>19.695662783944119</v>
      </c>
      <c r="F15" s="38">
        <v>15.401228283636801</v>
      </c>
      <c r="G15" s="15">
        <f>AVERAGE(F14:F16)</f>
        <v>15.383121664919031</v>
      </c>
      <c r="H15" s="16">
        <f>E15-G15</f>
        <v>4.312541119025088</v>
      </c>
      <c r="I15" s="17">
        <v>4.5773183335037002</v>
      </c>
      <c r="J15" s="16">
        <f>H15-I15</f>
        <v>-0.26477721447861224</v>
      </c>
      <c r="K15" s="18">
        <f>2^-J15</f>
        <v>1.2014505034223721</v>
      </c>
      <c r="O15" s="19">
        <v>0.60346399823889962</v>
      </c>
      <c r="P15" s="19">
        <v>0.90465294266724505</v>
      </c>
    </row>
    <row r="16" spans="1:16" ht="15.25" thickBot="1">
      <c r="B16" s="30"/>
      <c r="C16" s="20" t="s">
        <v>16</v>
      </c>
      <c r="D16" s="21">
        <v>19.8814849853621</v>
      </c>
      <c r="E16" s="22"/>
      <c r="F16" s="39">
        <v>15.380124282836601</v>
      </c>
      <c r="G16" s="22"/>
      <c r="H16" s="23"/>
      <c r="I16" s="40"/>
      <c r="J16" s="23"/>
      <c r="K16" s="24"/>
      <c r="O16" s="19">
        <v>0.4407034847634595</v>
      </c>
      <c r="P16" s="19">
        <v>0.29978608172716303</v>
      </c>
    </row>
    <row r="17" spans="2:16">
      <c r="B17" s="25">
        <v>103</v>
      </c>
      <c r="C17" s="26" t="s">
        <v>14</v>
      </c>
      <c r="D17" s="27">
        <v>19.434064865112305</v>
      </c>
      <c r="E17" s="28"/>
      <c r="F17" s="41">
        <v>14.226913452148438</v>
      </c>
      <c r="G17" s="28"/>
      <c r="H17" s="36"/>
      <c r="I17" s="42"/>
      <c r="J17" s="36"/>
      <c r="K17" s="29"/>
      <c r="O17" s="19">
        <v>0.85483606105986376</v>
      </c>
      <c r="P17" s="19">
        <v>0.61489388372417686</v>
      </c>
    </row>
    <row r="18" spans="2:16">
      <c r="C18" s="10" t="s">
        <v>15</v>
      </c>
      <c r="D18" s="14">
        <v>19.406486511234299</v>
      </c>
      <c r="E18" s="15">
        <f>AVERAGE(D17:D19)</f>
        <v>19.409020870137002</v>
      </c>
      <c r="F18" s="38">
        <v>14.193452148422599</v>
      </c>
      <c r="G18" s="15">
        <f>AVERAGE(F17:F19)</f>
        <v>14.211736097305414</v>
      </c>
      <c r="H18" s="16">
        <f>E18-G18</f>
        <v>5.1972847728315887</v>
      </c>
      <c r="I18" s="17">
        <v>4.5773183335037002</v>
      </c>
      <c r="J18" s="16">
        <f t="shared" ref="J18" si="0">H18-I18</f>
        <v>0.61996643932788853</v>
      </c>
      <c r="K18" s="18">
        <f t="shared" ref="K18" si="1">2^-J18</f>
        <v>0.65068606411988106</v>
      </c>
      <c r="O18" s="19">
        <v>0.85334846613313287</v>
      </c>
      <c r="P18" s="19">
        <v>0.72990209566422293</v>
      </c>
    </row>
    <row r="19" spans="2:16" ht="15.25" thickBot="1">
      <c r="B19" s="30" t="s">
        <v>20</v>
      </c>
      <c r="C19" s="20" t="s">
        <v>16</v>
      </c>
      <c r="D19" s="21">
        <v>19.3865112340644</v>
      </c>
      <c r="E19" s="22"/>
      <c r="F19" s="39">
        <v>14.214842691345201</v>
      </c>
      <c r="G19" s="22"/>
      <c r="H19" s="23"/>
      <c r="I19" s="40"/>
      <c r="J19" s="23"/>
      <c r="K19" s="24"/>
      <c r="O19" s="19">
        <v>1.5018832126671757</v>
      </c>
      <c r="P19" s="19">
        <v>0.30401899552063938</v>
      </c>
    </row>
    <row r="20" spans="2:16">
      <c r="B20" s="25">
        <v>106</v>
      </c>
      <c r="C20" s="26" t="s">
        <v>14</v>
      </c>
      <c r="D20" s="27">
        <v>33.231285095214844</v>
      </c>
      <c r="E20" s="28"/>
      <c r="F20" s="41">
        <v>28.080778121948242</v>
      </c>
      <c r="G20" s="28"/>
      <c r="H20" s="36"/>
      <c r="I20" s="42"/>
      <c r="J20" s="36"/>
      <c r="K20" s="29"/>
      <c r="O20" s="19">
        <v>1.8531027106859683</v>
      </c>
      <c r="P20" s="19">
        <v>0.57029532082659473</v>
      </c>
    </row>
    <row r="21" spans="2:16">
      <c r="C21" s="10" t="s">
        <v>15</v>
      </c>
      <c r="D21" s="14">
        <v>33.195214823284999</v>
      </c>
      <c r="E21" s="15">
        <f>AVERAGE(D20:D22)</f>
        <v>33.212007133876114</v>
      </c>
      <c r="F21" s="38">
        <v>28.010129482877801</v>
      </c>
      <c r="G21" s="15">
        <f>AVERAGE(F20:F22)</f>
        <v>28.056239933215618</v>
      </c>
      <c r="H21" s="16">
        <f>E21-G21</f>
        <v>5.1557672006604953</v>
      </c>
      <c r="I21" s="17">
        <v>4.5773183335037002</v>
      </c>
      <c r="J21" s="16">
        <f t="shared" ref="J21" si="2">H21-I21</f>
        <v>0.57844886715679511</v>
      </c>
      <c r="K21" s="18">
        <f t="shared" ref="K21" si="3">2^-J21</f>
        <v>0.66968340952535654</v>
      </c>
      <c r="O21" s="19">
        <v>0.9235418434632483</v>
      </c>
      <c r="P21" s="19">
        <v>0.19802403334793331</v>
      </c>
    </row>
    <row r="22" spans="2:16" ht="15.25" thickBot="1">
      <c r="B22" s="30"/>
      <c r="C22" s="20" t="s">
        <v>16</v>
      </c>
      <c r="D22" s="21">
        <v>33.209521483128498</v>
      </c>
      <c r="E22" s="22"/>
      <c r="F22" s="39">
        <v>28.077812194820801</v>
      </c>
      <c r="G22" s="22"/>
      <c r="H22" s="23"/>
      <c r="I22" s="40"/>
      <c r="J22" s="23"/>
      <c r="K22" s="24"/>
      <c r="O22" s="19">
        <v>2.3250967077484979</v>
      </c>
      <c r="P22" s="19">
        <v>0.17217619275312129</v>
      </c>
    </row>
    <row r="23" spans="2:16">
      <c r="B23" s="25">
        <v>107</v>
      </c>
      <c r="C23" s="26" t="s">
        <v>14</v>
      </c>
      <c r="D23" s="27">
        <v>32.214626312255859</v>
      </c>
      <c r="E23" s="28"/>
      <c r="F23" s="41">
        <v>27.978862762451172</v>
      </c>
      <c r="G23" s="28"/>
      <c r="H23" s="36"/>
      <c r="I23" s="42"/>
      <c r="J23" s="36"/>
      <c r="K23" s="29"/>
      <c r="O23" s="19">
        <v>0.57109800173512959</v>
      </c>
      <c r="P23" s="19">
        <v>0.42268185417359422</v>
      </c>
    </row>
    <row r="24" spans="2:16">
      <c r="C24" s="10" t="s">
        <v>15</v>
      </c>
      <c r="D24" s="14">
        <v>32.182146263225498</v>
      </c>
      <c r="E24" s="15">
        <f>AVERAGE(D23:D25)</f>
        <v>32.199676130035883</v>
      </c>
      <c r="F24" s="38">
        <v>28.011788627624501</v>
      </c>
      <c r="G24" s="15">
        <f>AVERAGE(F23:F25)</f>
        <v>27.958975878398459</v>
      </c>
      <c r="H24" s="16">
        <f>E24-G24</f>
        <v>4.2407002516374241</v>
      </c>
      <c r="I24" s="17">
        <v>4.5773183335037002</v>
      </c>
      <c r="J24" s="16">
        <f t="shared" ref="J24" si="4">H24-I24</f>
        <v>-0.33661808186627606</v>
      </c>
      <c r="K24" s="18">
        <f t="shared" ref="K24" si="5">2^-J24</f>
        <v>1.2627929241339508</v>
      </c>
      <c r="O24" s="19">
        <v>0.95857483560693579</v>
      </c>
      <c r="P24" s="19">
        <v>0.47498183316609083</v>
      </c>
    </row>
    <row r="25" spans="2:16" ht="15.25" thickBot="1">
      <c r="B25" s="30"/>
      <c r="C25" s="20" t="s">
        <v>16</v>
      </c>
      <c r="D25" s="21">
        <v>32.202255814626298</v>
      </c>
      <c r="E25" s="22"/>
      <c r="F25" s="39">
        <v>27.886276245119699</v>
      </c>
      <c r="G25" s="22"/>
      <c r="H25" s="23"/>
      <c r="I25" s="40"/>
      <c r="J25" s="23"/>
      <c r="K25" s="24"/>
      <c r="O25" s="19">
        <v>0.90969110826095867</v>
      </c>
      <c r="P25" s="19">
        <v>0.48034758376372272</v>
      </c>
    </row>
    <row r="26" spans="2:16">
      <c r="B26" s="25">
        <v>144</v>
      </c>
      <c r="C26" s="26" t="s">
        <v>14</v>
      </c>
      <c r="D26" s="27">
        <v>32.502113342285156</v>
      </c>
      <c r="E26" s="28"/>
      <c r="F26" s="41">
        <v>27.546478271484375</v>
      </c>
      <c r="G26" s="28"/>
      <c r="H26" s="36"/>
      <c r="I26" s="42"/>
      <c r="J26" s="36"/>
      <c r="K26" s="29"/>
      <c r="O26" s="19">
        <v>0.85510186175632441</v>
      </c>
      <c r="P26" s="19">
        <v>0.43198702739079242</v>
      </c>
    </row>
    <row r="27" spans="2:16">
      <c r="C27" s="10" t="s">
        <v>15</v>
      </c>
      <c r="D27" s="14">
        <v>32.485150211332197</v>
      </c>
      <c r="E27" s="15">
        <f>AVERAGE(D26:D28)</f>
        <v>32.503371524916922</v>
      </c>
      <c r="F27" s="38">
        <v>27.4782714843546</v>
      </c>
      <c r="G27" s="15">
        <f t="shared" ref="G27" si="6">AVERAGE(F26:F28)</f>
        <v>27.503034801222025</v>
      </c>
      <c r="H27" s="16">
        <f>E27-G27</f>
        <v>5.0003367236948968</v>
      </c>
      <c r="I27" s="17">
        <v>4.5773183335037002</v>
      </c>
      <c r="J27" s="16">
        <f t="shared" ref="J27" si="7">H27-I27</f>
        <v>0.42301839019119658</v>
      </c>
      <c r="K27" s="18">
        <f t="shared" ref="K27" si="8">2^-J27</f>
        <v>0.74586250569434365</v>
      </c>
      <c r="O27" s="19">
        <v>1.0825591134066193</v>
      </c>
      <c r="P27" s="19">
        <v>0.45711798359644423</v>
      </c>
    </row>
    <row r="28" spans="2:16" ht="15.25" thickBot="1">
      <c r="B28" s="30"/>
      <c r="C28" s="20" t="s">
        <v>16</v>
      </c>
      <c r="D28" s="21">
        <v>32.522851021133398</v>
      </c>
      <c r="E28" s="22"/>
      <c r="F28" s="39">
        <v>27.4843546478271</v>
      </c>
      <c r="G28" s="22"/>
      <c r="H28" s="23"/>
      <c r="I28" s="40"/>
      <c r="J28" s="23"/>
      <c r="K28" s="24"/>
      <c r="O28" s="19">
        <v>0.98388467950744218</v>
      </c>
      <c r="P28" s="19">
        <v>0.69302330832230108</v>
      </c>
    </row>
    <row r="29" spans="2:16">
      <c r="B29" s="25">
        <v>149</v>
      </c>
      <c r="C29" s="26" t="s">
        <v>14</v>
      </c>
      <c r="D29" s="27">
        <v>21.343097686767578</v>
      </c>
      <c r="E29" s="28"/>
      <c r="F29" s="41">
        <v>16.746309280395508</v>
      </c>
      <c r="G29" s="28"/>
      <c r="H29" s="36"/>
      <c r="I29" s="42"/>
      <c r="J29" s="36"/>
      <c r="K29" s="29"/>
      <c r="O29" s="19">
        <v>0.92546218171671546</v>
      </c>
      <c r="P29" s="19">
        <v>0.40211022123066903</v>
      </c>
    </row>
    <row r="30" spans="2:16">
      <c r="C30" s="10" t="s">
        <v>15</v>
      </c>
      <c r="D30" s="14">
        <v>21.3019768676754</v>
      </c>
      <c r="E30" s="15">
        <f t="shared" ref="E30" si="9">AVERAGE(D29:D31)</f>
        <v>21.314253773992426</v>
      </c>
      <c r="F30" s="38">
        <v>16.692803955307401</v>
      </c>
      <c r="G30" s="15">
        <f t="shared" ref="G30" si="10">AVERAGE(F29:F31)</f>
        <v>16.714356232931902</v>
      </c>
      <c r="H30" s="16">
        <f>E30-G30</f>
        <v>4.5998975410605247</v>
      </c>
      <c r="I30" s="17">
        <v>4.5773183335037002</v>
      </c>
      <c r="J30" s="16">
        <f t="shared" ref="J30" si="11">H30-I30</f>
        <v>2.2579207556824521E-2</v>
      </c>
      <c r="K30" s="18">
        <f t="shared" ref="K30" si="12">2^-J30</f>
        <v>0.98447112193310282</v>
      </c>
      <c r="O30" s="19">
        <v>1.7341611382381816</v>
      </c>
      <c r="P30" s="19">
        <v>0.98806992082417522</v>
      </c>
    </row>
    <row r="31" spans="2:16" ht="15.25" thickBot="1">
      <c r="B31" s="30"/>
      <c r="C31" s="20" t="s">
        <v>16</v>
      </c>
      <c r="D31" s="21">
        <v>21.297686767534302</v>
      </c>
      <c r="E31" s="22"/>
      <c r="F31" s="39">
        <v>16.7039554630928</v>
      </c>
      <c r="G31" s="22"/>
      <c r="H31" s="23"/>
      <c r="I31" s="40"/>
      <c r="J31" s="23"/>
      <c r="K31" s="24"/>
      <c r="O31" s="19">
        <v>1.4835689647152452</v>
      </c>
      <c r="P31" s="19">
        <v>0.69197750513315481</v>
      </c>
    </row>
    <row r="32" spans="2:16">
      <c r="B32" s="25">
        <v>151</v>
      </c>
      <c r="C32" s="26" t="s">
        <v>14</v>
      </c>
      <c r="D32" s="27">
        <v>21.668581008911133</v>
      </c>
      <c r="E32" s="28"/>
      <c r="F32" s="41">
        <v>16.799692153930664</v>
      </c>
      <c r="G32" s="28"/>
      <c r="H32" s="36"/>
      <c r="I32" s="42"/>
      <c r="J32" s="36"/>
      <c r="K32" s="29"/>
      <c r="O32" s="19">
        <v>1.2189741453380192</v>
      </c>
      <c r="P32" s="19">
        <v>0.70879859383460375</v>
      </c>
    </row>
    <row r="33" spans="2:16">
      <c r="C33" s="10" t="s">
        <v>15</v>
      </c>
      <c r="D33" s="14">
        <v>21.708911166858101</v>
      </c>
      <c r="E33" s="15">
        <f t="shared" ref="E33" si="13">AVERAGE(D32:D34)</f>
        <v>21.689536344623345</v>
      </c>
      <c r="F33" s="38">
        <v>16.807996921539299</v>
      </c>
      <c r="G33" s="15">
        <f t="shared" ref="G33" si="14">AVERAGE(F32:F34)</f>
        <v>16.79358634822842</v>
      </c>
      <c r="H33" s="16">
        <f>E33-G33</f>
        <v>4.8959499963949256</v>
      </c>
      <c r="I33" s="17">
        <v>4.5773183335037002</v>
      </c>
      <c r="J33" s="16">
        <f t="shared" ref="J33" si="15">H33-I33</f>
        <v>0.31863166289122535</v>
      </c>
      <c r="K33" s="18">
        <f t="shared" ref="K33" si="16">2^-J33</f>
        <v>0.80183001995681713</v>
      </c>
      <c r="O33" s="19">
        <v>1.2053327398695521</v>
      </c>
      <c r="P33" s="19">
        <v>0.72369222882986584</v>
      </c>
    </row>
    <row r="34" spans="2:16" ht="15.25" thickBot="1">
      <c r="B34" s="30"/>
      <c r="C34" s="20" t="s">
        <v>16</v>
      </c>
      <c r="D34" s="21">
        <v>21.691116858100798</v>
      </c>
      <c r="E34" s="22"/>
      <c r="F34" s="39">
        <v>16.7730699692153</v>
      </c>
      <c r="G34" s="22"/>
      <c r="H34" s="23"/>
      <c r="I34" s="40"/>
      <c r="J34" s="23"/>
      <c r="K34" s="24"/>
      <c r="O34" s="19">
        <v>0.80417812331336802</v>
      </c>
    </row>
    <row r="35" spans="2:16">
      <c r="B35" s="25">
        <v>152</v>
      </c>
      <c r="C35" s="26" t="s">
        <v>14</v>
      </c>
      <c r="D35" s="27">
        <v>27.269807815551758</v>
      </c>
      <c r="E35" s="28"/>
      <c r="F35" s="41">
        <v>23.221075057983398</v>
      </c>
      <c r="G35" s="28"/>
      <c r="H35" s="36"/>
      <c r="I35" s="42"/>
      <c r="J35" s="36"/>
      <c r="K35" s="29"/>
      <c r="O35" s="19">
        <v>1.1430391724376492</v>
      </c>
    </row>
    <row r="36" spans="2:16">
      <c r="C36" s="10" t="s">
        <v>15</v>
      </c>
      <c r="D36" s="14">
        <v>27.3017269781555</v>
      </c>
      <c r="E36" s="15">
        <v>27.289870983074952</v>
      </c>
      <c r="F36" s="38">
        <v>23.307505798322101</v>
      </c>
      <c r="G36" s="15">
        <v>23.245362218212534</v>
      </c>
      <c r="H36" s="16">
        <v>4.0445087648624174</v>
      </c>
      <c r="I36" s="17">
        <v>4.5773183335037002</v>
      </c>
      <c r="J36" s="16">
        <v>-0.53280956864128282</v>
      </c>
      <c r="K36" s="18">
        <v>1.4467439074697241</v>
      </c>
    </row>
    <row r="37" spans="2:16" ht="15.25" thickBot="1">
      <c r="B37" s="30"/>
      <c r="C37" s="20" t="s">
        <v>16</v>
      </c>
      <c r="D37" s="21">
        <v>27.298078155517601</v>
      </c>
      <c r="E37" s="22"/>
      <c r="F37" s="39">
        <v>23.2075057983321</v>
      </c>
      <c r="G37" s="22"/>
      <c r="H37" s="23"/>
      <c r="I37" s="40"/>
      <c r="J37" s="23"/>
      <c r="K37" s="24"/>
    </row>
    <row r="38" spans="2:16">
      <c r="B38" s="25">
        <v>153</v>
      </c>
      <c r="C38" s="26" t="s">
        <v>14</v>
      </c>
      <c r="D38" s="27">
        <v>25.579893112182617</v>
      </c>
      <c r="E38" s="28"/>
      <c r="F38" s="41">
        <v>20.918937683105469</v>
      </c>
      <c r="G38" s="28"/>
      <c r="H38" s="36"/>
      <c r="I38" s="42"/>
      <c r="J38" s="36"/>
      <c r="K38" s="29"/>
    </row>
    <row r="39" spans="2:16">
      <c r="C39" s="10" t="s">
        <v>15</v>
      </c>
      <c r="D39" s="14">
        <v>25.5826798931121</v>
      </c>
      <c r="E39" s="15">
        <f t="shared" ref="E39" si="17">AVERAGE(D38:D40)</f>
        <v>25.591263754428002</v>
      </c>
      <c r="F39" s="38">
        <v>20.893768310549099</v>
      </c>
      <c r="G39" s="15">
        <f t="shared" ref="G39" si="18">AVERAGE(F38:F40)</f>
        <v>20.906041643779222</v>
      </c>
      <c r="H39" s="16">
        <f>E39-G39</f>
        <v>4.6852221106487804</v>
      </c>
      <c r="I39" s="17">
        <v>4.5773183335037002</v>
      </c>
      <c r="J39" s="16">
        <f t="shared" ref="J39" si="19">H39-I39</f>
        <v>0.10790377714508015</v>
      </c>
      <c r="K39" s="18">
        <f t="shared" ref="K39" si="20">2^-J39</f>
        <v>0.92793536454178294</v>
      </c>
    </row>
    <row r="40" spans="2:16" ht="15.25" thickBot="1">
      <c r="B40" s="30"/>
      <c r="C40" s="20" t="s">
        <v>16</v>
      </c>
      <c r="D40" s="21">
        <v>25.6112182579893</v>
      </c>
      <c r="E40" s="22"/>
      <c r="F40" s="39">
        <v>20.905418937683098</v>
      </c>
      <c r="G40" s="22"/>
      <c r="H40" s="23"/>
      <c r="I40" s="40"/>
      <c r="J40" s="23"/>
      <c r="K40" s="24"/>
    </row>
    <row r="41" spans="2:16">
      <c r="B41" s="25">
        <v>171</v>
      </c>
      <c r="C41" s="26" t="s">
        <v>14</v>
      </c>
      <c r="D41" s="27">
        <v>19.745462417602539</v>
      </c>
      <c r="E41" s="28"/>
      <c r="F41" s="41">
        <v>14.412372589111328</v>
      </c>
      <c r="G41" s="28"/>
      <c r="H41" s="36"/>
      <c r="I41" s="42"/>
      <c r="J41" s="36"/>
      <c r="K41" s="29"/>
      <c r="L41" s="19">
        <f>AVERAGE(K3:K102)</f>
        <v>1.0631084336043009</v>
      </c>
      <c r="M41" s="18">
        <f>STDEV(K3:K102)</f>
        <v>0.39497491507498772</v>
      </c>
    </row>
    <row r="42" spans="2:16">
      <c r="C42" s="10" t="s">
        <v>15</v>
      </c>
      <c r="D42" s="14">
        <v>19.674546241702501</v>
      </c>
      <c r="E42" s="15">
        <v>19.707518040574215</v>
      </c>
      <c r="F42" s="38">
        <v>14.391114123725799</v>
      </c>
      <c r="G42" s="15">
        <v>14.401539316698676</v>
      </c>
      <c r="H42" s="16">
        <v>5.3059787238755387</v>
      </c>
      <c r="I42" s="17">
        <v>4.5773183335037002</v>
      </c>
      <c r="J42" s="16">
        <v>0.7286603903718385</v>
      </c>
      <c r="K42" s="18">
        <v>0.60346399823889962</v>
      </c>
    </row>
    <row r="43" spans="2:16" ht="15.25" thickBot="1">
      <c r="B43" s="30"/>
      <c r="C43" s="20" t="s">
        <v>16</v>
      </c>
      <c r="D43" s="21">
        <v>19.7025454624176</v>
      </c>
      <c r="E43" s="22"/>
      <c r="F43" s="39">
        <v>14.4011312372589</v>
      </c>
      <c r="G43" s="22"/>
      <c r="H43" s="23"/>
      <c r="I43" s="40"/>
      <c r="J43" s="23"/>
      <c r="K43" s="24"/>
    </row>
    <row r="44" spans="2:16">
      <c r="B44" s="25">
        <v>174</v>
      </c>
      <c r="C44" s="26" t="s">
        <v>14</v>
      </c>
      <c r="D44" s="27">
        <v>25.815208435058594</v>
      </c>
      <c r="E44" s="28"/>
      <c r="F44" s="41">
        <v>20.056449890136719</v>
      </c>
      <c r="G44" s="28"/>
      <c r="H44" s="36"/>
      <c r="I44" s="42"/>
      <c r="J44" s="36"/>
      <c r="K44" s="29"/>
    </row>
    <row r="45" spans="2:16">
      <c r="C45" s="10" t="s">
        <v>15</v>
      </c>
      <c r="D45" s="14">
        <v>25.8058515208435</v>
      </c>
      <c r="E45" s="15">
        <f t="shared" ref="E45" si="21">AVERAGE(D44:D46)</f>
        <v>25.812089463653603</v>
      </c>
      <c r="F45" s="38">
        <v>20.1001365644908</v>
      </c>
      <c r="G45" s="15">
        <f t="shared" ref="G45" si="22">AVERAGE(F44:F46)</f>
        <v>20.052651339708806</v>
      </c>
      <c r="H45" s="16">
        <f>E45-G45</f>
        <v>5.7594381239447969</v>
      </c>
      <c r="I45" s="17">
        <v>4.5773183335037002</v>
      </c>
      <c r="J45" s="16">
        <f t="shared" ref="J45" si="23">H45-I45</f>
        <v>1.1821197904410967</v>
      </c>
      <c r="K45" s="18">
        <f t="shared" ref="K45" si="24">2^-J45</f>
        <v>0.4407034847634595</v>
      </c>
    </row>
    <row r="46" spans="2:16" ht="15.25" thickBot="1">
      <c r="B46" s="30"/>
      <c r="C46" s="20" t="s">
        <v>16</v>
      </c>
      <c r="D46" s="21">
        <v>25.8152084350587</v>
      </c>
      <c r="E46" s="22"/>
      <c r="F46" s="39">
        <v>20.001367564498899</v>
      </c>
      <c r="G46" s="22"/>
      <c r="H46" s="23"/>
      <c r="I46" s="40"/>
      <c r="J46" s="23"/>
      <c r="K46" s="24"/>
    </row>
    <row r="47" spans="2:16">
      <c r="B47" s="25">
        <v>176</v>
      </c>
      <c r="C47" s="26" t="s">
        <v>14</v>
      </c>
      <c r="D47" s="27">
        <v>25.9321689605712</v>
      </c>
      <c r="E47" s="28"/>
      <c r="F47" s="41">
        <v>21.119802474975586</v>
      </c>
      <c r="G47" s="28"/>
      <c r="H47" s="36"/>
      <c r="I47" s="42"/>
      <c r="J47" s="36"/>
      <c r="K47" s="29"/>
    </row>
    <row r="48" spans="2:16">
      <c r="C48" s="10" t="s">
        <v>15</v>
      </c>
      <c r="D48" s="14">
        <v>25.893216896057101</v>
      </c>
      <c r="E48" s="15">
        <v>25.910366059439298</v>
      </c>
      <c r="F48" s="38">
        <v>21.098024749755101</v>
      </c>
      <c r="G48" s="15">
        <v>21.106767400083495</v>
      </c>
      <c r="H48" s="16">
        <v>4.8035986593558029</v>
      </c>
      <c r="I48" s="17">
        <v>4.5773183335037002</v>
      </c>
      <c r="J48" s="16">
        <v>0.22628032585210267</v>
      </c>
      <c r="K48" s="18">
        <v>0.85483606105986376</v>
      </c>
    </row>
    <row r="49" spans="2:11" ht="15.25" thickBot="1">
      <c r="B49" s="30"/>
      <c r="C49" s="20" t="s">
        <v>16</v>
      </c>
      <c r="D49" s="21">
        <v>25.905712321689599</v>
      </c>
      <c r="E49" s="22"/>
      <c r="F49" s="39">
        <v>21.102474975519801</v>
      </c>
      <c r="G49" s="22"/>
      <c r="H49" s="23"/>
      <c r="I49" s="40"/>
      <c r="J49" s="23"/>
      <c r="K49" s="24"/>
    </row>
    <row r="50" spans="2:11">
      <c r="B50" s="25">
        <v>177</v>
      </c>
      <c r="C50" s="26" t="s">
        <v>14</v>
      </c>
      <c r="D50" s="27">
        <v>21.646745681762695</v>
      </c>
      <c r="E50" s="28"/>
      <c r="F50" s="41">
        <v>16.82093620300293</v>
      </c>
      <c r="G50" s="28"/>
      <c r="H50" s="36"/>
      <c r="I50" s="42"/>
      <c r="J50" s="36"/>
      <c r="K50" s="29"/>
    </row>
    <row r="51" spans="2:11">
      <c r="C51" s="10" t="s">
        <v>15</v>
      </c>
      <c r="D51" s="14">
        <v>21.6046745681762</v>
      </c>
      <c r="E51" s="15">
        <v>21.611060972135434</v>
      </c>
      <c r="F51" s="38">
        <v>16.8002920936203</v>
      </c>
      <c r="G51" s="15">
        <v>16.804949532301844</v>
      </c>
      <c r="H51" s="16">
        <v>4.8061114398335896</v>
      </c>
      <c r="I51" s="17">
        <v>4.5773183335037002</v>
      </c>
      <c r="J51" s="16">
        <v>0.22879310632988936</v>
      </c>
      <c r="K51" s="18">
        <v>0.85334846613313287</v>
      </c>
    </row>
    <row r="52" spans="2:11" ht="15.25" thickBot="1">
      <c r="B52" s="30"/>
      <c r="C52" s="20" t="s">
        <v>16</v>
      </c>
      <c r="D52" s="21">
        <v>21.581762666467402</v>
      </c>
      <c r="E52" s="22"/>
      <c r="F52" s="39">
        <v>16.793620300282299</v>
      </c>
      <c r="G52" s="22"/>
      <c r="H52" s="23"/>
      <c r="I52" s="40"/>
      <c r="J52" s="23"/>
      <c r="K52" s="24"/>
    </row>
    <row r="53" spans="2:11">
      <c r="B53" s="25">
        <v>187</v>
      </c>
      <c r="C53" s="26" t="s">
        <v>14</v>
      </c>
      <c r="D53" s="27">
        <v>26.770282745361328</v>
      </c>
      <c r="E53" s="28"/>
      <c r="F53" s="41">
        <v>22.805641174316406</v>
      </c>
      <c r="G53" s="28"/>
      <c r="H53" s="36"/>
      <c r="I53" s="42"/>
      <c r="J53" s="36"/>
      <c r="K53" s="29"/>
    </row>
    <row r="54" spans="2:11">
      <c r="C54" s="10" t="s">
        <v>15</v>
      </c>
      <c r="D54" s="14">
        <v>26.802274536137698</v>
      </c>
      <c r="E54" s="15">
        <f t="shared" ref="E54" si="25">AVERAGE(D53:D55)</f>
        <v>26.789861852011711</v>
      </c>
      <c r="F54" s="38">
        <v>22.780564114316402</v>
      </c>
      <c r="G54" s="15">
        <f t="shared" ref="G54" si="26">AVERAGE(F53:F55)</f>
        <v>22.799316150896402</v>
      </c>
      <c r="H54" s="16">
        <f>E54-G54</f>
        <v>3.9905457011153089</v>
      </c>
      <c r="I54" s="17">
        <v>4.5773183335037002</v>
      </c>
      <c r="J54" s="16">
        <f t="shared" ref="J54" si="27">H54-I54</f>
        <v>-0.58677263238839128</v>
      </c>
      <c r="K54" s="18">
        <f t="shared" ref="K54" si="28">2^-J54</f>
        <v>1.5018832126671757</v>
      </c>
    </row>
    <row r="55" spans="2:11" ht="15.25" thickBot="1">
      <c r="B55" s="30"/>
      <c r="C55" s="20" t="s">
        <v>16</v>
      </c>
      <c r="D55" s="21">
        <v>26.7970282745361</v>
      </c>
      <c r="E55" s="22"/>
      <c r="F55" s="39">
        <v>22.811743164056399</v>
      </c>
      <c r="G55" s="22"/>
      <c r="H55" s="23"/>
      <c r="I55" s="40"/>
      <c r="J55" s="23"/>
      <c r="K55" s="24"/>
    </row>
    <row r="56" spans="2:11">
      <c r="B56" s="25">
        <v>189</v>
      </c>
      <c r="C56" s="26" t="s">
        <v>14</v>
      </c>
      <c r="D56" s="27">
        <v>21.88166618347168</v>
      </c>
      <c r="E56" s="28"/>
      <c r="F56" s="41">
        <v>18.177406311035156</v>
      </c>
      <c r="G56" s="28"/>
      <c r="H56" s="36"/>
      <c r="I56" s="42"/>
      <c r="J56" s="36"/>
      <c r="K56" s="29"/>
    </row>
    <row r="57" spans="2:11">
      <c r="C57" s="10" t="s">
        <v>15</v>
      </c>
      <c r="D57" s="14">
        <v>21.871681666183399</v>
      </c>
      <c r="E57" s="15">
        <v>21.885004677708892</v>
      </c>
      <c r="F57" s="38">
        <v>18.217740631103499</v>
      </c>
      <c r="G57" s="15">
        <v>18.197629191080718</v>
      </c>
      <c r="H57" s="16">
        <v>3.6873754866281736</v>
      </c>
      <c r="I57" s="17">
        <v>4.5773183335037002</v>
      </c>
      <c r="J57" s="16">
        <v>-0.88994284687552661</v>
      </c>
      <c r="K57" s="18">
        <v>1.8531027106859683</v>
      </c>
    </row>
    <row r="58" spans="2:11" ht="15.25" thickBot="1">
      <c r="B58" s="30"/>
      <c r="C58" s="20" t="s">
        <v>16</v>
      </c>
      <c r="D58" s="21">
        <v>21.901666183471601</v>
      </c>
      <c r="E58" s="22"/>
      <c r="F58" s="39">
        <v>18.1977406311035</v>
      </c>
      <c r="G58" s="22"/>
      <c r="H58" s="23"/>
      <c r="I58" s="40"/>
      <c r="J58" s="23"/>
      <c r="K58" s="24"/>
    </row>
    <row r="59" spans="2:11">
      <c r="B59" s="25">
        <v>190</v>
      </c>
      <c r="C59" s="26" t="s">
        <v>14</v>
      </c>
      <c r="D59" s="27">
        <v>19.616779327392578</v>
      </c>
      <c r="E59" s="28"/>
      <c r="F59" s="41">
        <v>14.939740180969238</v>
      </c>
      <c r="G59" s="28"/>
      <c r="H59" s="36"/>
      <c r="I59" s="42"/>
      <c r="J59" s="36"/>
      <c r="K59" s="29"/>
    </row>
    <row r="60" spans="2:11">
      <c r="C60" s="10" t="s">
        <v>15</v>
      </c>
      <c r="D60" s="14">
        <v>19.593273926167701</v>
      </c>
      <c r="E60" s="15">
        <f t="shared" ref="E60" si="29">AVERAGE(D59:D61)</f>
        <v>19.603910395433157</v>
      </c>
      <c r="F60" s="38">
        <v>14.893974010969201</v>
      </c>
      <c r="G60" s="15">
        <f t="shared" ref="G60" si="30">AVERAGE(F59:F61)</f>
        <v>14.911841294778613</v>
      </c>
      <c r="H60" s="16">
        <f>E60-G60</f>
        <v>4.6920691006545443</v>
      </c>
      <c r="I60" s="17">
        <v>4.5773183335037002</v>
      </c>
      <c r="J60" s="16">
        <f t="shared" ref="J60" si="31">H60-I60</f>
        <v>0.11475076715084409</v>
      </c>
      <c r="K60" s="18">
        <f t="shared" ref="K60" si="32">2^-J60</f>
        <v>0.9235418434632483</v>
      </c>
    </row>
    <row r="61" spans="2:11" ht="15.25" thickBot="1">
      <c r="B61" s="30"/>
      <c r="C61" s="20" t="s">
        <v>16</v>
      </c>
      <c r="D61" s="21">
        <v>19.6016779327392</v>
      </c>
      <c r="E61" s="22"/>
      <c r="F61" s="39">
        <v>14.9018096923974</v>
      </c>
      <c r="G61" s="22"/>
      <c r="H61" s="23"/>
      <c r="I61" s="40"/>
      <c r="J61" s="23"/>
      <c r="K61" s="24"/>
    </row>
    <row r="62" spans="2:11">
      <c r="B62" s="25">
        <v>192</v>
      </c>
      <c r="C62" s="26" t="s">
        <v>14</v>
      </c>
      <c r="D62" s="27">
        <v>24.441064834594727</v>
      </c>
      <c r="E62" s="28"/>
      <c r="F62" s="41">
        <v>21.051130294799805</v>
      </c>
      <c r="G62" s="28"/>
      <c r="H62" s="36"/>
      <c r="I62" s="42"/>
      <c r="J62" s="36"/>
      <c r="K62" s="29"/>
    </row>
    <row r="63" spans="2:11">
      <c r="C63" s="10" t="s">
        <v>15</v>
      </c>
      <c r="D63" s="14">
        <v>24.406483459474099</v>
      </c>
      <c r="E63" s="15">
        <v>24.41409791171121</v>
      </c>
      <c r="F63" s="38">
        <v>20.998051130294701</v>
      </c>
      <c r="G63" s="15">
        <v>21.054070301691667</v>
      </c>
      <c r="H63" s="16">
        <v>3.360027610019543</v>
      </c>
      <c r="I63" s="17">
        <v>4.5773183335037002</v>
      </c>
      <c r="J63" s="16">
        <v>-1.2172907234841572</v>
      </c>
      <c r="K63" s="18">
        <v>2.3250967077484979</v>
      </c>
    </row>
    <row r="64" spans="2:11" ht="15.25" thickBot="1">
      <c r="B64" s="30"/>
      <c r="C64" s="20" t="s">
        <v>16</v>
      </c>
      <c r="D64" s="21">
        <v>24.394745441064799</v>
      </c>
      <c r="E64" s="22"/>
      <c r="F64" s="39">
        <v>21.113029479980501</v>
      </c>
      <c r="G64" s="22"/>
      <c r="H64" s="23"/>
      <c r="I64" s="40"/>
      <c r="J64" s="23"/>
      <c r="K64" s="24"/>
    </row>
    <row r="65" spans="2:11">
      <c r="B65" s="25">
        <v>193</v>
      </c>
      <c r="C65" s="26" t="s">
        <v>14</v>
      </c>
      <c r="D65" s="27">
        <v>33.974777221679688</v>
      </c>
      <c r="E65" s="28"/>
      <c r="F65" s="41">
        <v>28.606233596801758</v>
      </c>
      <c r="G65" s="28"/>
      <c r="H65" s="36"/>
      <c r="I65" s="42"/>
      <c r="J65" s="36"/>
      <c r="K65" s="29"/>
    </row>
    <row r="66" spans="2:11">
      <c r="C66" s="10" t="s">
        <v>15</v>
      </c>
      <c r="D66" s="14">
        <v>33.969747772216699</v>
      </c>
      <c r="E66" s="15">
        <f t="shared" ref="E66" si="33">AVERAGE(D65:D67)</f>
        <v>33.987107322891198</v>
      </c>
      <c r="F66" s="38">
        <v>28.6017623359681</v>
      </c>
      <c r="G66" s="15">
        <f t="shared" ref="G66" si="34">AVERAGE(F65:F67)</f>
        <v>28.601599231131058</v>
      </c>
      <c r="H66" s="16">
        <f>E66-G66</f>
        <v>5.3855080917601406</v>
      </c>
      <c r="I66" s="17">
        <v>4.5773183335037002</v>
      </c>
      <c r="J66" s="16">
        <f t="shared" ref="J66" si="35">H66-I66</f>
        <v>0.80818975825644035</v>
      </c>
      <c r="K66" s="18">
        <f t="shared" ref="K66" si="36">2^-J66</f>
        <v>0.57109800173512959</v>
      </c>
    </row>
    <row r="67" spans="2:11" ht="15.25" thickBot="1">
      <c r="B67" s="30"/>
      <c r="C67" s="20" t="s">
        <v>16</v>
      </c>
      <c r="D67" s="21">
        <v>34.016796974777201</v>
      </c>
      <c r="E67" s="22"/>
      <c r="F67" s="39">
        <v>28.5968017606233</v>
      </c>
      <c r="G67" s="22"/>
      <c r="H67" s="23"/>
      <c r="I67" s="40"/>
      <c r="J67" s="23"/>
      <c r="K67" s="24"/>
    </row>
    <row r="68" spans="2:11">
      <c r="B68" s="25">
        <v>195</v>
      </c>
      <c r="C68" s="26" t="s">
        <v>14</v>
      </c>
      <c r="D68" s="27">
        <v>32.966960906982422</v>
      </c>
      <c r="E68" s="28"/>
      <c r="F68" s="41">
        <v>28.324132919311523</v>
      </c>
      <c r="G68" s="28"/>
      <c r="H68" s="36"/>
      <c r="I68" s="42"/>
      <c r="J68" s="36"/>
      <c r="K68" s="29"/>
    </row>
    <row r="69" spans="2:11">
      <c r="C69" s="10" t="s">
        <v>15</v>
      </c>
      <c r="D69" s="14">
        <v>32.9824966960906</v>
      </c>
      <c r="E69" s="15">
        <f t="shared" ref="E69:E102" si="37">AVERAGE(D68:D70)</f>
        <v>32.987427523344643</v>
      </c>
      <c r="F69" s="38">
        <v>28.391931153241199</v>
      </c>
      <c r="G69" s="15">
        <f t="shared" ref="G69" si="38">AVERAGE(F68:F70)</f>
        <v>28.349072161948211</v>
      </c>
      <c r="H69" s="16">
        <f>E69-G69</f>
        <v>4.6383553613964317</v>
      </c>
      <c r="I69" s="17">
        <v>4.5773183335037002</v>
      </c>
      <c r="J69" s="16">
        <f t="shared" ref="J69" si="39">H69-I69</f>
        <v>6.1037027892731466E-2</v>
      </c>
      <c r="K69" s="18">
        <f t="shared" ref="K69" si="40">2^-J69</f>
        <v>0.95857483560693579</v>
      </c>
    </row>
    <row r="70" spans="2:11" ht="15.25" thickBot="1">
      <c r="B70" s="30"/>
      <c r="C70" s="20" t="s">
        <v>16</v>
      </c>
      <c r="D70" s="21">
        <v>33.012824966960899</v>
      </c>
      <c r="E70" s="22"/>
      <c r="F70" s="39">
        <v>28.3311524132919</v>
      </c>
      <c r="G70" s="22"/>
      <c r="H70" s="23"/>
      <c r="I70" s="40"/>
      <c r="J70" s="23"/>
      <c r="K70" s="24"/>
    </row>
    <row r="71" spans="2:11">
      <c r="B71" s="25">
        <v>199</v>
      </c>
      <c r="C71" s="26" t="s">
        <v>14</v>
      </c>
      <c r="D71" s="27">
        <v>20.349174499511719</v>
      </c>
      <c r="E71" s="28"/>
      <c r="F71" s="41">
        <v>15.6190185546875</v>
      </c>
      <c r="G71" s="28"/>
      <c r="H71" s="36"/>
      <c r="I71" s="42"/>
      <c r="J71" s="36"/>
      <c r="K71" s="29"/>
    </row>
    <row r="72" spans="2:11">
      <c r="C72" s="10" t="s">
        <v>15</v>
      </c>
      <c r="D72" s="14">
        <v>20.3117491744995</v>
      </c>
      <c r="E72" s="15">
        <f t="shared" si="37"/>
        <v>20.317556223042839</v>
      </c>
      <c r="F72" s="38">
        <v>15.6018554687519</v>
      </c>
      <c r="G72" s="15">
        <f t="shared" ref="G72" si="41">AVERAGE(F71:F73)</f>
        <v>15.603686546302699</v>
      </c>
      <c r="H72" s="16">
        <f>E72-G72</f>
        <v>4.7138696767401402</v>
      </c>
      <c r="I72" s="17">
        <v>4.5773183335037002</v>
      </c>
      <c r="J72" s="16">
        <f t="shared" ref="J72" si="42">H72-I72</f>
        <v>0.13655134323644003</v>
      </c>
      <c r="K72" s="18">
        <f t="shared" ref="K72" si="43">2^-J72</f>
        <v>0.90969110826095867</v>
      </c>
    </row>
    <row r="73" spans="2:11" ht="15.25" thickBot="1">
      <c r="B73" s="30"/>
      <c r="C73" s="20" t="s">
        <v>16</v>
      </c>
      <c r="D73" s="21">
        <v>20.291744995117298</v>
      </c>
      <c r="E73" s="22"/>
      <c r="F73" s="39">
        <v>15.5901856154687</v>
      </c>
      <c r="G73" s="22"/>
      <c r="H73" s="23"/>
      <c r="I73" s="40"/>
      <c r="J73" s="23"/>
      <c r="K73" s="24"/>
    </row>
    <row r="74" spans="2:11">
      <c r="B74" s="25">
        <v>203</v>
      </c>
      <c r="C74" s="26" t="s">
        <v>14</v>
      </c>
      <c r="D74" s="27">
        <v>20.216930389404297</v>
      </c>
      <c r="E74" s="28"/>
      <c r="F74" s="41">
        <v>15.404624938964844</v>
      </c>
      <c r="G74" s="28"/>
      <c r="H74" s="36"/>
      <c r="I74" s="42"/>
      <c r="J74" s="36"/>
      <c r="K74" s="29"/>
    </row>
    <row r="75" spans="2:11">
      <c r="C75" s="10" t="s">
        <v>15</v>
      </c>
      <c r="D75" s="14">
        <v>20.1930389404226</v>
      </c>
      <c r="E75" s="15">
        <f t="shared" si="37"/>
        <v>20.20472875340543</v>
      </c>
      <c r="F75" s="38">
        <v>15.3896484046249</v>
      </c>
      <c r="G75" s="15">
        <f t="shared" ref="G75:G99" si="44">AVERAGE(F74:F76)</f>
        <v>15.40157861249538</v>
      </c>
      <c r="H75" s="16">
        <f>E75-G75</f>
        <v>4.8031501409100503</v>
      </c>
      <c r="I75" s="17">
        <v>4.5773183335037002</v>
      </c>
      <c r="J75" s="16">
        <f t="shared" ref="J75" si="45">H75-I75</f>
        <v>0.22583180740635012</v>
      </c>
      <c r="K75" s="18">
        <f t="shared" ref="K75" si="46">2^-J75</f>
        <v>0.85510186175632441</v>
      </c>
    </row>
    <row r="76" spans="2:11" ht="15.25" thickBot="1">
      <c r="B76" s="30"/>
      <c r="C76" s="20" t="s">
        <v>16</v>
      </c>
      <c r="D76" s="21">
        <v>20.2042169303894</v>
      </c>
      <c r="E76" s="22"/>
      <c r="F76" s="39">
        <v>15.4104624938964</v>
      </c>
      <c r="G76" s="22"/>
      <c r="H76" s="23"/>
      <c r="I76" s="40"/>
      <c r="J76" s="23"/>
      <c r="K76" s="24"/>
    </row>
    <row r="77" spans="2:11">
      <c r="B77" s="25">
        <v>204</v>
      </c>
      <c r="C77" s="26" t="s">
        <v>14</v>
      </c>
      <c r="D77" s="27">
        <v>23.035606384277344</v>
      </c>
      <c r="E77" s="28"/>
      <c r="F77" s="41">
        <v>18.517374038696289</v>
      </c>
      <c r="G77" s="28"/>
      <c r="H77" s="36"/>
      <c r="I77" s="42"/>
      <c r="J77" s="36"/>
      <c r="K77" s="29"/>
    </row>
    <row r="78" spans="2:11">
      <c r="C78" s="10" t="s">
        <v>15</v>
      </c>
      <c r="D78" s="14">
        <v>22.842773035606299</v>
      </c>
      <c r="E78" s="15">
        <f t="shared" si="37"/>
        <v>22.96870432684068</v>
      </c>
      <c r="F78" s="38">
        <v>18.496251737038602</v>
      </c>
      <c r="G78" s="15">
        <f t="shared" ref="G78:G102" si="47">AVERAGE(F77:F79)</f>
        <v>18.505831799157431</v>
      </c>
      <c r="H78" s="16">
        <f>E78-G78</f>
        <v>4.462872527683249</v>
      </c>
      <c r="I78" s="17">
        <v>4.5773183335037002</v>
      </c>
      <c r="J78" s="16">
        <f t="shared" ref="J78" si="48">H78-I78</f>
        <v>-0.11444580582045116</v>
      </c>
      <c r="K78" s="18">
        <f t="shared" ref="K78" si="49">2^-J78</f>
        <v>1.0825591134066193</v>
      </c>
    </row>
    <row r="79" spans="2:11" ht="15.25" thickBot="1">
      <c r="B79" s="30"/>
      <c r="C79" s="20" t="s">
        <v>16</v>
      </c>
      <c r="D79" s="21">
        <v>23.027733560638399</v>
      </c>
      <c r="E79" s="22"/>
      <c r="F79" s="39">
        <v>18.503869621737401</v>
      </c>
      <c r="G79" s="22"/>
      <c r="H79" s="23"/>
      <c r="I79" s="40"/>
      <c r="J79" s="23"/>
      <c r="K79" s="24"/>
    </row>
    <row r="80" spans="2:11">
      <c r="B80" s="25">
        <v>210</v>
      </c>
      <c r="C80" s="26" t="s">
        <v>14</v>
      </c>
      <c r="D80" s="27">
        <v>23.604755401611328</v>
      </c>
      <c r="E80" s="28"/>
      <c r="F80" s="41">
        <v>19.048309326171875</v>
      </c>
      <c r="G80" s="28"/>
      <c r="H80" s="36"/>
      <c r="I80" s="42"/>
      <c r="J80" s="36"/>
      <c r="K80" s="29"/>
    </row>
    <row r="81" spans="2:11">
      <c r="C81" s="10" t="s">
        <v>15</v>
      </c>
      <c r="D81" s="14">
        <v>23.601611347554201</v>
      </c>
      <c r="E81" s="15">
        <v>23.600127620923406</v>
      </c>
      <c r="F81" s="38">
        <v>18.932617104830801</v>
      </c>
      <c r="G81" s="15">
        <v>18.999370420645089</v>
      </c>
      <c r="H81" s="16">
        <v>4.6007572002783164</v>
      </c>
      <c r="I81" s="17">
        <v>4.5773183335037002</v>
      </c>
      <c r="J81" s="16">
        <v>2.3438866774616152E-2</v>
      </c>
      <c r="K81" s="18">
        <v>0.98388467950744218</v>
      </c>
    </row>
    <row r="82" spans="2:11" ht="15.25" thickBot="1">
      <c r="B82" s="30"/>
      <c r="C82" s="20" t="s">
        <v>16</v>
      </c>
      <c r="D82" s="21">
        <v>23.594016113604699</v>
      </c>
      <c r="E82" s="22"/>
      <c r="F82" s="39">
        <v>19.017184830932599</v>
      </c>
      <c r="G82" s="22"/>
      <c r="H82" s="23"/>
      <c r="I82" s="40"/>
      <c r="J82" s="23"/>
      <c r="K82" s="24"/>
    </row>
    <row r="83" spans="2:11">
      <c r="B83" s="25">
        <v>223</v>
      </c>
      <c r="C83" s="26" t="s">
        <v>14</v>
      </c>
      <c r="D83" s="27">
        <v>23.263322830200195</v>
      </c>
      <c r="E83" s="28"/>
      <c r="F83" s="41">
        <v>18.597269058227539</v>
      </c>
      <c r="G83" s="28"/>
      <c r="H83" s="36"/>
      <c r="I83" s="42"/>
      <c r="J83" s="36"/>
      <c r="K83" s="29"/>
    </row>
    <row r="84" spans="2:11">
      <c r="C84" s="10" t="s">
        <v>15</v>
      </c>
      <c r="D84" s="14">
        <v>23.302001263322801</v>
      </c>
      <c r="E84" s="15">
        <f t="shared" si="37"/>
        <v>23.28278136871873</v>
      </c>
      <c r="F84" s="38">
        <v>18.582275597269099</v>
      </c>
      <c r="G84" s="15">
        <f t="shared" ref="G84" si="50">AVERAGE(F83:F85)</f>
        <v>18.59370897703128</v>
      </c>
      <c r="H84" s="16">
        <f>E84-G84</f>
        <v>4.6890723916874499</v>
      </c>
      <c r="I84" s="17">
        <v>4.5773183335037002</v>
      </c>
      <c r="J84" s="16">
        <f t="shared" ref="J84" si="51">H84-I84</f>
        <v>0.11175405818374973</v>
      </c>
      <c r="K84" s="18">
        <f t="shared" ref="K84" si="52">2^-J84</f>
        <v>0.92546218171671546</v>
      </c>
    </row>
    <row r="85" spans="2:11" ht="15.25" thickBot="1">
      <c r="B85" s="30"/>
      <c r="C85" s="20" t="s">
        <v>16</v>
      </c>
      <c r="D85" s="21">
        <v>23.283020012633202</v>
      </c>
      <c r="E85" s="22"/>
      <c r="F85" s="39">
        <v>18.601582275597199</v>
      </c>
      <c r="G85" s="22"/>
      <c r="H85" s="23"/>
      <c r="I85" s="40"/>
      <c r="J85" s="23"/>
      <c r="K85" s="24"/>
    </row>
    <row r="86" spans="2:11">
      <c r="B86" s="25">
        <v>229</v>
      </c>
      <c r="C86" s="26" t="s">
        <v>14</v>
      </c>
      <c r="D86" s="27">
        <v>23.183116912841797</v>
      </c>
      <c r="E86" s="28"/>
      <c r="F86" s="41">
        <v>19.422939300537109</v>
      </c>
      <c r="G86" s="28"/>
      <c r="H86" s="36"/>
      <c r="I86" s="42"/>
      <c r="J86" s="36"/>
      <c r="K86" s="29"/>
    </row>
    <row r="87" spans="2:11">
      <c r="C87" s="10" t="s">
        <v>15</v>
      </c>
      <c r="D87" s="14">
        <v>23.218311691841699</v>
      </c>
      <c r="E87" s="15">
        <v>23.190185673955529</v>
      </c>
      <c r="F87" s="38">
        <v>19.4053712293932</v>
      </c>
      <c r="G87" s="15">
        <v>19.407105300451068</v>
      </c>
      <c r="H87" s="16">
        <v>3.7830803735044611</v>
      </c>
      <c r="I87" s="17">
        <v>4.5773183335037002</v>
      </c>
      <c r="J87" s="16">
        <v>-0.79423795999923907</v>
      </c>
      <c r="K87" s="18">
        <v>1.7341611382381816</v>
      </c>
    </row>
    <row r="88" spans="2:11" ht="15.25" thickBot="1">
      <c r="B88" s="30"/>
      <c r="C88" s="20" t="s">
        <v>16</v>
      </c>
      <c r="D88" s="21">
        <v>23.169128417183099</v>
      </c>
      <c r="E88" s="22"/>
      <c r="F88" s="39">
        <v>19.393005371422898</v>
      </c>
      <c r="G88" s="22"/>
      <c r="H88" s="23"/>
      <c r="I88" s="40"/>
      <c r="J88" s="23"/>
      <c r="K88" s="24"/>
    </row>
    <row r="89" spans="2:11">
      <c r="B89" s="13">
        <v>237</v>
      </c>
      <c r="C89" s="26" t="s">
        <v>14</v>
      </c>
      <c r="D89" s="27">
        <v>23.392002105712891</v>
      </c>
      <c r="E89" s="28"/>
      <c r="F89" s="41">
        <v>19.358203887939453</v>
      </c>
      <c r="G89" s="28"/>
      <c r="H89" s="36"/>
      <c r="I89" s="42"/>
      <c r="J89" s="36"/>
      <c r="K89" s="29"/>
    </row>
    <row r="90" spans="2:11">
      <c r="C90" s="10" t="s">
        <v>15</v>
      </c>
      <c r="D90" s="14">
        <v>23.3892002105712</v>
      </c>
      <c r="E90" s="15">
        <f t="shared" si="37"/>
        <v>23.393804295856</v>
      </c>
      <c r="F90" s="38">
        <v>19.3945820388793</v>
      </c>
      <c r="G90" s="15">
        <f t="shared" si="47"/>
        <v>19.385557955392319</v>
      </c>
      <c r="H90" s="16">
        <f>E90-G90</f>
        <v>4.0082463404636819</v>
      </c>
      <c r="I90" s="17">
        <v>4.5773183335037002</v>
      </c>
      <c r="J90" s="16">
        <f t="shared" ref="J90" si="53">H90-I90</f>
        <v>-0.56907199304001832</v>
      </c>
      <c r="K90" s="18">
        <f t="shared" ref="K90" si="54">2^-J90</f>
        <v>1.4835689647152452</v>
      </c>
    </row>
    <row r="91" spans="2:11" ht="15.25" thickBot="1">
      <c r="C91" s="20" t="s">
        <v>16</v>
      </c>
      <c r="D91" s="21">
        <v>23.4002105712839</v>
      </c>
      <c r="E91" s="22"/>
      <c r="F91" s="39">
        <v>19.403887939358199</v>
      </c>
      <c r="G91" s="22"/>
      <c r="H91" s="23"/>
      <c r="I91" s="40"/>
      <c r="J91" s="23"/>
      <c r="K91" s="24"/>
    </row>
    <row r="92" spans="2:11">
      <c r="B92" s="25">
        <v>239</v>
      </c>
      <c r="C92" s="26" t="s">
        <v>14</v>
      </c>
      <c r="D92" s="27">
        <v>23.477390289306641</v>
      </c>
      <c r="E92" s="28"/>
      <c r="F92" s="41">
        <v>19.208774566650391</v>
      </c>
      <c r="G92" s="28"/>
      <c r="H92" s="36"/>
      <c r="I92" s="42"/>
      <c r="J92" s="36"/>
      <c r="K92" s="29"/>
    </row>
    <row r="93" spans="2:11">
      <c r="C93" s="10" t="s">
        <v>15</v>
      </c>
      <c r="D93" s="14">
        <v>23.4930667739028</v>
      </c>
      <c r="E93" s="15">
        <f t="shared" si="37"/>
        <v>23.491116703649681</v>
      </c>
      <c r="F93" s="38">
        <v>19.201877456665301</v>
      </c>
      <c r="G93" s="15">
        <f t="shared" ref="G93" si="55">AVERAGE(F92:F94)</f>
        <v>19.199465896605997</v>
      </c>
      <c r="H93" s="16">
        <f>E93-G93</f>
        <v>4.2916508070436841</v>
      </c>
      <c r="I93" s="17">
        <v>4.5773183335037002</v>
      </c>
      <c r="J93" s="16">
        <f t="shared" ref="J93" si="56">H93-I93</f>
        <v>-0.28566752646001614</v>
      </c>
      <c r="K93" s="18">
        <f t="shared" ref="K93" si="57">2^-J93</f>
        <v>1.2189741453380192</v>
      </c>
    </row>
    <row r="94" spans="2:11" ht="15.25" thickBot="1">
      <c r="B94" s="30"/>
      <c r="C94" s="20" t="s">
        <v>16</v>
      </c>
      <c r="D94" s="21">
        <v>23.502893047739601</v>
      </c>
      <c r="E94" s="22"/>
      <c r="F94" s="39">
        <v>19.187745666502298</v>
      </c>
      <c r="G94" s="22"/>
      <c r="H94" s="23"/>
      <c r="I94" s="40"/>
      <c r="J94" s="23"/>
      <c r="K94" s="24"/>
    </row>
    <row r="95" spans="2:11">
      <c r="B95" s="25">
        <v>247</v>
      </c>
      <c r="C95" s="26" t="s">
        <v>14</v>
      </c>
      <c r="D95" s="27">
        <v>19.436012268066406</v>
      </c>
      <c r="E95" s="28"/>
      <c r="F95" s="41">
        <v>15.108304977416992</v>
      </c>
      <c r="G95" s="28"/>
      <c r="H95" s="36"/>
      <c r="I95" s="42"/>
      <c r="J95" s="36"/>
      <c r="K95" s="29"/>
    </row>
    <row r="96" spans="2:11">
      <c r="C96" s="10" t="s">
        <v>15</v>
      </c>
      <c r="D96" s="14">
        <v>19.380664460122599</v>
      </c>
      <c r="E96" s="15">
        <v>19.407773443138606</v>
      </c>
      <c r="F96" s="38">
        <v>15.083049774169099</v>
      </c>
      <c r="G96" s="15">
        <v>15.099886576334329</v>
      </c>
      <c r="H96" s="16">
        <v>4.3078868668042762</v>
      </c>
      <c r="I96" s="17">
        <v>4.5773183335037002</v>
      </c>
      <c r="J96" s="16">
        <v>-0.26943146669942397</v>
      </c>
      <c r="K96" s="18">
        <v>1.2053327398695521</v>
      </c>
    </row>
    <row r="97" spans="1:13" ht="15.25" thickBot="1">
      <c r="B97" s="30"/>
      <c r="C97" s="20" t="s">
        <v>16</v>
      </c>
      <c r="D97" s="21">
        <v>19.406643601226801</v>
      </c>
      <c r="E97" s="22"/>
      <c r="F97" s="39">
        <v>15.1083049774169</v>
      </c>
      <c r="G97" s="22"/>
      <c r="H97" s="23"/>
      <c r="I97" s="40"/>
      <c r="J97" s="23"/>
      <c r="K97" s="24"/>
    </row>
    <row r="98" spans="1:13">
      <c r="B98" s="25">
        <v>261</v>
      </c>
      <c r="C98" s="26" t="s">
        <v>14</v>
      </c>
      <c r="D98" s="27">
        <v>22.786291122436523</v>
      </c>
      <c r="E98" s="28"/>
      <c r="F98" s="41">
        <v>17.919536590576172</v>
      </c>
      <c r="G98" s="28"/>
      <c r="H98" s="36"/>
      <c r="I98" s="42"/>
      <c r="J98" s="36"/>
      <c r="K98" s="29"/>
    </row>
    <row r="99" spans="1:13">
      <c r="C99" s="10" t="s">
        <v>15</v>
      </c>
      <c r="D99" s="14">
        <v>22.7911224365862</v>
      </c>
      <c r="E99" s="15">
        <f>AVERAGE(D98:D100)</f>
        <v>22.796212641550806</v>
      </c>
      <c r="F99" s="38">
        <v>17.901953659576101</v>
      </c>
      <c r="G99" s="15">
        <f t="shared" si="44"/>
        <v>17.904481303069957</v>
      </c>
      <c r="H99" s="16">
        <f>E99-G99</f>
        <v>4.8917313384808487</v>
      </c>
      <c r="I99" s="17">
        <v>4.5773183335037002</v>
      </c>
      <c r="J99" s="16">
        <f t="shared" ref="J99" si="58">H99-I99</f>
        <v>0.31441300497714852</v>
      </c>
      <c r="K99" s="18">
        <f t="shared" ref="K99" si="59">2^-J99</f>
        <v>0.80417812331336802</v>
      </c>
    </row>
    <row r="100" spans="1:13" ht="15.25" thickBot="1">
      <c r="B100" s="30"/>
      <c r="C100" s="20" t="s">
        <v>16</v>
      </c>
      <c r="D100" s="21">
        <v>22.811224365629698</v>
      </c>
      <c r="E100" s="22"/>
      <c r="F100" s="39">
        <v>17.891953659057599</v>
      </c>
      <c r="G100" s="22"/>
      <c r="H100" s="23"/>
      <c r="I100" s="40"/>
      <c r="J100" s="23"/>
      <c r="K100" s="24"/>
    </row>
    <row r="101" spans="1:13">
      <c r="B101" s="25">
        <v>282</v>
      </c>
      <c r="C101" s="26" t="s">
        <v>14</v>
      </c>
      <c r="D101" s="27">
        <v>22.495872497558594</v>
      </c>
      <c r="E101" s="28"/>
      <c r="F101" s="41">
        <v>18.135585784912109</v>
      </c>
      <c r="G101" s="28"/>
      <c r="H101" s="36"/>
      <c r="I101" s="42"/>
      <c r="J101" s="36"/>
      <c r="K101" s="29"/>
    </row>
    <row r="102" spans="1:13">
      <c r="C102" s="10" t="s">
        <v>15</v>
      </c>
      <c r="D102" s="14">
        <v>22.4859587249755</v>
      </c>
      <c r="E102" s="15">
        <f t="shared" si="37"/>
        <v>22.494562060419668</v>
      </c>
      <c r="F102" s="38">
        <v>18.091211355857801</v>
      </c>
      <c r="G102" s="15">
        <f t="shared" si="47"/>
        <v>18.110118573087036</v>
      </c>
      <c r="H102" s="16">
        <f>E102-G102</f>
        <v>4.3844434873326321</v>
      </c>
      <c r="I102" s="17">
        <v>4.5773183335037002</v>
      </c>
      <c r="J102" s="16">
        <f t="shared" ref="J102" si="60">H102-I102</f>
        <v>-0.19287484617106809</v>
      </c>
      <c r="K102" s="18">
        <f t="shared" ref="K102" si="61">2^-J102</f>
        <v>1.1430391724376492</v>
      </c>
    </row>
    <row r="103" spans="1:13" ht="15.25" thickBot="1">
      <c r="B103" s="30"/>
      <c r="C103" s="10" t="s">
        <v>16</v>
      </c>
      <c r="D103" s="14">
        <v>22.501854958724898</v>
      </c>
      <c r="E103" s="15"/>
      <c r="F103" s="38">
        <v>18.103558578491199</v>
      </c>
      <c r="G103" s="15"/>
      <c r="I103" s="40"/>
      <c r="J103" s="16"/>
      <c r="K103" s="18"/>
    </row>
    <row r="104" spans="1:13">
      <c r="A104" s="25" t="s">
        <v>12</v>
      </c>
      <c r="B104" s="25">
        <v>23</v>
      </c>
      <c r="C104" s="26" t="s">
        <v>14</v>
      </c>
      <c r="D104" s="27">
        <v>32.540981292724609</v>
      </c>
      <c r="E104" s="28"/>
      <c r="F104" s="41">
        <v>25.649690628051758</v>
      </c>
      <c r="G104" s="28"/>
      <c r="H104" s="36"/>
      <c r="I104" s="42"/>
      <c r="J104" s="36"/>
      <c r="K104" s="31"/>
      <c r="L104" s="32"/>
      <c r="M104" s="29"/>
    </row>
    <row r="105" spans="1:13">
      <c r="A105" s="13"/>
      <c r="C105" s="10" t="s">
        <v>15</v>
      </c>
      <c r="D105" s="14">
        <v>32.498129272460503</v>
      </c>
      <c r="E105" s="15">
        <f>AVERAGE(D104:D106)</f>
        <v>32.517345937198307</v>
      </c>
      <c r="F105" s="38">
        <v>25.604969062851701</v>
      </c>
      <c r="G105" s="15">
        <f>AVERAGE(F104:F106)</f>
        <v>25.617188657026617</v>
      </c>
      <c r="H105" s="16">
        <f>E105-G105</f>
        <v>6.9001572801716904</v>
      </c>
      <c r="I105" s="17">
        <v>4.5773183335037002</v>
      </c>
      <c r="J105" s="16">
        <f>H105-I105</f>
        <v>2.3228389466679902</v>
      </c>
      <c r="K105" s="19">
        <f>2^-J105</f>
        <v>0.19987376898371326</v>
      </c>
      <c r="L105" s="33"/>
    </row>
    <row r="106" spans="1:13" ht="15.25" thickBot="1">
      <c r="A106" s="13"/>
      <c r="B106" s="30"/>
      <c r="C106" s="20" t="s">
        <v>16</v>
      </c>
      <c r="D106" s="21">
        <v>32.512927246409802</v>
      </c>
      <c r="E106" s="22"/>
      <c r="F106" s="39">
        <v>25.596906280176398</v>
      </c>
      <c r="G106" s="22"/>
      <c r="H106" s="23"/>
      <c r="I106" s="40"/>
      <c r="J106" s="23"/>
      <c r="K106" s="34"/>
      <c r="L106" s="33"/>
    </row>
    <row r="107" spans="1:13">
      <c r="A107" s="13"/>
      <c r="B107" s="13">
        <v>33</v>
      </c>
      <c r="C107" s="10" t="s">
        <v>14</v>
      </c>
      <c r="D107" s="14">
        <v>32.150890350341697</v>
      </c>
      <c r="E107" s="15"/>
      <c r="F107" s="38">
        <v>25.647733688354492</v>
      </c>
      <c r="G107" s="15"/>
      <c r="I107" s="42"/>
      <c r="J107" s="16"/>
      <c r="L107" s="33"/>
    </row>
    <row r="108" spans="1:13">
      <c r="A108" s="13"/>
      <c r="C108" s="10" t="s">
        <v>15</v>
      </c>
      <c r="D108" s="14">
        <v>32.215089035034097</v>
      </c>
      <c r="E108" s="15">
        <f t="shared" ref="E108" si="62">AVERAGE(D107:D109)</f>
        <v>32.193689473469966</v>
      </c>
      <c r="F108" s="38">
        <v>25.6588344477336</v>
      </c>
      <c r="G108" s="15">
        <f t="shared" ref="G108" si="63">AVERAGE(F107:F109)</f>
        <v>25.64675216351193</v>
      </c>
      <c r="H108" s="16">
        <f>E108-G108</f>
        <v>6.5469373099580359</v>
      </c>
      <c r="I108" s="17">
        <v>4.5773183335037002</v>
      </c>
      <c r="J108" s="16">
        <f t="shared" ref="J108" si="64">H108-I108</f>
        <v>1.9696189764543357</v>
      </c>
      <c r="K108" s="19">
        <f t="shared" ref="K108" si="65">2^-J108</f>
        <v>0.25532045403279185</v>
      </c>
      <c r="L108" s="33"/>
    </row>
    <row r="109" spans="1:13" ht="15.25" thickBot="1">
      <c r="A109" s="13"/>
      <c r="C109" s="10" t="s">
        <v>16</v>
      </c>
      <c r="D109" s="14">
        <v>32.215089035034097</v>
      </c>
      <c r="E109" s="15"/>
      <c r="F109" s="38">
        <v>25.633688354447699</v>
      </c>
      <c r="G109" s="15"/>
      <c r="I109" s="40"/>
      <c r="J109" s="16"/>
      <c r="L109" s="33"/>
    </row>
    <row r="110" spans="1:13">
      <c r="A110" s="13"/>
      <c r="B110" s="25">
        <v>38</v>
      </c>
      <c r="C110" s="26" t="s">
        <v>14</v>
      </c>
      <c r="D110" s="27">
        <v>32.530670166015625</v>
      </c>
      <c r="E110" s="28"/>
      <c r="F110" s="41">
        <v>25.799247741699219</v>
      </c>
      <c r="G110" s="28"/>
      <c r="H110" s="36"/>
      <c r="I110" s="42"/>
      <c r="J110" s="36"/>
      <c r="K110" s="31"/>
      <c r="L110" s="33"/>
    </row>
    <row r="111" spans="1:13">
      <c r="A111" s="13"/>
      <c r="C111" s="10" t="s">
        <v>15</v>
      </c>
      <c r="D111" s="14">
        <v>32.501563067016598</v>
      </c>
      <c r="E111" s="15">
        <f t="shared" ref="E111" si="66">AVERAGE(D110:D112)</f>
        <v>32.509179978230776</v>
      </c>
      <c r="F111" s="38">
        <v>25.7774169929924</v>
      </c>
      <c r="G111" s="15">
        <f t="shared" ref="G111" si="67">AVERAGE(F110:F112)</f>
        <v>25.792788004872108</v>
      </c>
      <c r="H111" s="16">
        <f>E111-G111</f>
        <v>6.7163919733586681</v>
      </c>
      <c r="I111" s="17">
        <v>4.5773183335037002</v>
      </c>
      <c r="J111" s="16">
        <f t="shared" ref="J111" si="68">H111-I111</f>
        <v>2.1390736398549679</v>
      </c>
      <c r="K111" s="19">
        <f t="shared" ref="K111" si="69">2^-J111</f>
        <v>0.22702551601267276</v>
      </c>
      <c r="L111" s="33"/>
    </row>
    <row r="112" spans="1:13" ht="15.25" thickBot="1">
      <c r="A112" s="13"/>
      <c r="B112" s="30"/>
      <c r="C112" s="20" t="s">
        <v>16</v>
      </c>
      <c r="D112" s="21">
        <v>32.495306701660098</v>
      </c>
      <c r="E112" s="22"/>
      <c r="F112" s="39">
        <v>25.801699279924701</v>
      </c>
      <c r="G112" s="22"/>
      <c r="H112" s="23"/>
      <c r="I112" s="40"/>
      <c r="J112" s="23"/>
      <c r="K112" s="34"/>
      <c r="L112" s="33"/>
    </row>
    <row r="113" spans="1:12">
      <c r="A113" s="13"/>
      <c r="B113" s="13">
        <v>55</v>
      </c>
      <c r="C113" s="10" t="s">
        <v>14</v>
      </c>
      <c r="D113" s="14">
        <v>22.54896354675293</v>
      </c>
      <c r="E113" s="15"/>
      <c r="F113" s="38">
        <v>16.600982666015625</v>
      </c>
      <c r="G113" s="15"/>
      <c r="I113" s="42"/>
      <c r="J113" s="16"/>
      <c r="L113" s="33"/>
    </row>
    <row r="114" spans="1:12">
      <c r="A114" s="13"/>
      <c r="C114" s="10" t="s">
        <v>15</v>
      </c>
      <c r="D114" s="14">
        <v>22.546752954896299</v>
      </c>
      <c r="E114" s="15">
        <v>22.532890466001277</v>
      </c>
      <c r="F114" s="38">
        <v>16.598266601600599</v>
      </c>
      <c r="G114" s="15">
        <v>16.593971761405708</v>
      </c>
      <c r="H114" s="16">
        <v>5.9389187045955687</v>
      </c>
      <c r="I114" s="17">
        <v>4.5773183335037002</v>
      </c>
      <c r="J114" s="16">
        <v>1.3616003710918685</v>
      </c>
      <c r="K114" s="19">
        <v>0.38915036864392932</v>
      </c>
      <c r="L114" s="33"/>
    </row>
    <row r="115" spans="1:12" ht="15.25" thickBot="1">
      <c r="A115" s="13"/>
      <c r="C115" s="10" t="s">
        <v>16</v>
      </c>
      <c r="D115" s="14">
        <v>22.502954896354598</v>
      </c>
      <c r="E115" s="15"/>
      <c r="F115" s="38">
        <v>16.5826660166009</v>
      </c>
      <c r="G115" s="15"/>
      <c r="I115" s="40"/>
      <c r="J115" s="16"/>
      <c r="L115" s="33"/>
    </row>
    <row r="116" spans="1:12">
      <c r="A116" s="13"/>
      <c r="B116" s="25">
        <v>59</v>
      </c>
      <c r="C116" s="26" t="s">
        <v>14</v>
      </c>
      <c r="D116" s="27">
        <v>20.782587051391602</v>
      </c>
      <c r="E116" s="28"/>
      <c r="F116" s="41">
        <v>15.460466384887695</v>
      </c>
      <c r="G116" s="28"/>
      <c r="H116" s="36"/>
      <c r="I116" s="42"/>
      <c r="J116" s="36"/>
      <c r="K116" s="29"/>
      <c r="L116" s="33"/>
    </row>
    <row r="117" spans="1:12">
      <c r="A117" s="13"/>
      <c r="C117" s="10" t="s">
        <v>15</v>
      </c>
      <c r="D117" s="14">
        <v>20.8051391625877</v>
      </c>
      <c r="E117" s="15">
        <f t="shared" ref="E117" si="70">AVERAGE(D116:D118)</f>
        <v>20.793136267010201</v>
      </c>
      <c r="F117" s="38">
        <v>15.4887646046638</v>
      </c>
      <c r="G117" s="15">
        <f t="shared" ref="G117" si="71">AVERAGE(F116:F118)</f>
        <v>15.484631612772032</v>
      </c>
      <c r="H117" s="16">
        <f>E117-G117</f>
        <v>5.3085046542381686</v>
      </c>
      <c r="I117" s="17">
        <v>4.5773183335037002</v>
      </c>
      <c r="J117" s="16">
        <f t="shared" ref="J117" si="72">H117-I117</f>
        <v>0.73118632073446843</v>
      </c>
      <c r="K117" s="18">
        <f t="shared" ref="K117" si="73">2^-J117</f>
        <v>0.60240835282507998</v>
      </c>
      <c r="L117" s="33"/>
    </row>
    <row r="118" spans="1:12" ht="15.25" thickBot="1">
      <c r="A118" s="13"/>
      <c r="B118" s="30"/>
      <c r="C118" s="20" t="s">
        <v>16</v>
      </c>
      <c r="D118" s="21">
        <v>20.791682587051302</v>
      </c>
      <c r="E118" s="22"/>
      <c r="F118" s="39">
        <v>15.504663848764601</v>
      </c>
      <c r="G118" s="22"/>
      <c r="H118" s="23"/>
      <c r="I118" s="40"/>
      <c r="J118" s="23"/>
      <c r="K118" s="24"/>
      <c r="L118" s="33"/>
    </row>
    <row r="119" spans="1:12">
      <c r="A119" s="13"/>
      <c r="B119" s="13">
        <v>71</v>
      </c>
      <c r="C119" s="10" t="s">
        <v>14</v>
      </c>
      <c r="D119" s="14">
        <v>21.029054641723633</v>
      </c>
      <c r="E119" s="15"/>
      <c r="F119" s="38">
        <v>15.542868614196777</v>
      </c>
      <c r="G119" s="15"/>
      <c r="I119" s="42"/>
      <c r="J119" s="16"/>
      <c r="L119" s="33"/>
    </row>
    <row r="120" spans="1:12">
      <c r="A120" s="13"/>
      <c r="C120" s="10" t="s">
        <v>15</v>
      </c>
      <c r="D120" s="14">
        <v>20.9705464123602</v>
      </c>
      <c r="E120" s="15">
        <f t="shared" ref="E120" si="74">AVERAGE(D119:D121)</f>
        <v>21.005612448210076</v>
      </c>
      <c r="F120" s="38">
        <v>15.4967154286861</v>
      </c>
      <c r="G120" s="15">
        <f t="shared" ref="G120" si="75">AVERAGE(F119:F121)</f>
        <v>15.519752776581427</v>
      </c>
      <c r="H120" s="16">
        <f>E120-G120</f>
        <v>5.4858596716286492</v>
      </c>
      <c r="I120" s="17">
        <v>4.5773183335037002</v>
      </c>
      <c r="J120" s="16">
        <f t="shared" ref="J120" si="76">H120-I120</f>
        <v>0.90854133812494897</v>
      </c>
      <c r="K120" s="19">
        <f t="shared" ref="K120" si="77">2^-J120</f>
        <v>0.53272343831185853</v>
      </c>
      <c r="L120" s="33"/>
    </row>
    <row r="121" spans="1:12" ht="15.25" thickBot="1">
      <c r="A121" s="13"/>
      <c r="C121" s="10" t="s">
        <v>16</v>
      </c>
      <c r="D121" s="14">
        <v>21.0172362905464</v>
      </c>
      <c r="E121" s="15"/>
      <c r="F121" s="38">
        <v>15.519674286861401</v>
      </c>
      <c r="G121" s="15"/>
      <c r="I121" s="40"/>
      <c r="J121" s="16"/>
      <c r="L121" s="33"/>
    </row>
    <row r="122" spans="1:12">
      <c r="A122" s="13"/>
      <c r="B122" s="25">
        <v>93</v>
      </c>
      <c r="C122" s="26" t="s">
        <v>14</v>
      </c>
      <c r="D122" s="27">
        <v>21.678581237792969</v>
      </c>
      <c r="E122" s="28"/>
      <c r="F122" s="41">
        <v>16.448955535888672</v>
      </c>
      <c r="G122" s="28"/>
      <c r="H122" s="36"/>
      <c r="I122" s="42"/>
      <c r="J122" s="36"/>
      <c r="K122" s="29"/>
      <c r="L122" s="33"/>
    </row>
    <row r="123" spans="1:12">
      <c r="A123" s="13"/>
      <c r="C123" s="10" t="s">
        <v>15</v>
      </c>
      <c r="D123" s="14">
        <v>21.6929785812377</v>
      </c>
      <c r="E123" s="15">
        <f t="shared" ref="E123" si="78">AVERAGE(D122:D124)</f>
        <v>21.68316320161432</v>
      </c>
      <c r="F123" s="38">
        <v>16.435888648955501</v>
      </c>
      <c r="G123" s="15">
        <f t="shared" ref="G123" si="79">AVERAGE(F122:F124)</f>
        <v>16.457829360133321</v>
      </c>
      <c r="H123" s="16">
        <f>E123-G123</f>
        <v>5.2253338414809996</v>
      </c>
      <c r="I123" s="17">
        <v>4.5773183335037002</v>
      </c>
      <c r="J123" s="16">
        <f t="shared" ref="J123" si="80">H123-I123</f>
        <v>0.64801550797729934</v>
      </c>
      <c r="K123" s="18">
        <f t="shared" ref="K123" si="81">2^-J123</f>
        <v>0.63815752462407349</v>
      </c>
      <c r="L123" s="33"/>
    </row>
    <row r="124" spans="1:12" ht="15.25" thickBot="1">
      <c r="A124" s="13"/>
      <c r="B124" s="30"/>
      <c r="C124" s="20" t="s">
        <v>16</v>
      </c>
      <c r="D124" s="21">
        <v>21.677929785812299</v>
      </c>
      <c r="E124" s="22"/>
      <c r="F124" s="39">
        <v>16.4886438955558</v>
      </c>
      <c r="G124" s="22"/>
      <c r="H124" s="23"/>
      <c r="I124" s="40"/>
      <c r="J124" s="23"/>
      <c r="K124" s="24"/>
      <c r="L124" s="33"/>
    </row>
    <row r="125" spans="1:12">
      <c r="A125" s="13"/>
      <c r="B125" s="13">
        <v>115</v>
      </c>
      <c r="C125" s="10" t="s">
        <v>14</v>
      </c>
      <c r="D125" s="14">
        <v>31.084348678588867</v>
      </c>
      <c r="E125" s="15"/>
      <c r="F125" s="38">
        <v>26.635175704956001</v>
      </c>
      <c r="G125" s="15"/>
      <c r="I125" s="42"/>
      <c r="J125" s="16"/>
      <c r="L125" s="33"/>
    </row>
    <row r="126" spans="1:12">
      <c r="A126" s="13"/>
      <c r="C126" s="10" t="s">
        <v>15</v>
      </c>
      <c r="D126" s="14">
        <v>31.0043588678848</v>
      </c>
      <c r="E126" s="15">
        <v>31.055763677787358</v>
      </c>
      <c r="F126" s="38">
        <v>26.670413517595598</v>
      </c>
      <c r="G126" s="15">
        <v>26.63391758004067</v>
      </c>
      <c r="H126" s="16">
        <v>4.4218460977466876</v>
      </c>
      <c r="I126" s="17">
        <v>4.5773183335037002</v>
      </c>
      <c r="J126" s="16">
        <v>-0.15547223575701263</v>
      </c>
      <c r="K126" s="19">
        <v>1.1137861329387244</v>
      </c>
      <c r="L126" s="33"/>
    </row>
    <row r="127" spans="1:12" ht="15.25" thickBot="1">
      <c r="A127" s="13"/>
      <c r="C127" s="10" t="s">
        <v>16</v>
      </c>
      <c r="D127" s="14">
        <v>31.078583486888402</v>
      </c>
      <c r="E127" s="15"/>
      <c r="F127" s="38">
        <v>26.5961635175704</v>
      </c>
      <c r="G127" s="15"/>
      <c r="I127" s="40"/>
      <c r="J127" s="16"/>
      <c r="L127" s="33"/>
    </row>
    <row r="128" spans="1:12">
      <c r="A128" s="13"/>
      <c r="B128" s="25">
        <v>118</v>
      </c>
      <c r="C128" s="26" t="s">
        <v>14</v>
      </c>
      <c r="D128" s="27">
        <v>22.846164703369141</v>
      </c>
      <c r="E128" s="28"/>
      <c r="F128" s="41">
        <v>16.39320182800293</v>
      </c>
      <c r="G128" s="28"/>
      <c r="H128" s="36"/>
      <c r="I128" s="42"/>
      <c r="J128" s="36"/>
      <c r="K128" s="29"/>
      <c r="L128" s="33"/>
    </row>
    <row r="129" spans="1:13">
      <c r="A129" s="13"/>
      <c r="C129" s="10" t="s">
        <v>15</v>
      </c>
      <c r="D129" s="14">
        <v>22.791846164033601</v>
      </c>
      <c r="E129" s="15">
        <f t="shared" ref="E129" si="82">AVERAGE(D128:D130)</f>
        <v>22.818160401439116</v>
      </c>
      <c r="F129" s="38">
        <v>16.308029932018201</v>
      </c>
      <c r="G129" s="15">
        <f t="shared" ref="G129" si="83">AVERAGE(F128:F130)</f>
        <v>16.367686587653477</v>
      </c>
      <c r="H129" s="16">
        <f>E129-F129</f>
        <v>6.5101304694209148</v>
      </c>
      <c r="I129" s="17">
        <v>4.5773183335037002</v>
      </c>
      <c r="J129" s="16">
        <f t="shared" ref="J129" si="84">H129-I129</f>
        <v>1.9328121359172146</v>
      </c>
      <c r="K129" s="18">
        <f t="shared" ref="K129" si="85">2^-J129</f>
        <v>0.26191813586862733</v>
      </c>
      <c r="L129" s="33"/>
    </row>
    <row r="130" spans="1:13" ht="15.25" thickBot="1">
      <c r="A130" s="13"/>
      <c r="B130" s="30"/>
      <c r="C130" s="20" t="s">
        <v>16</v>
      </c>
      <c r="D130" s="21">
        <v>22.816470336914598</v>
      </c>
      <c r="E130" s="22"/>
      <c r="F130" s="39">
        <v>16.4018280029393</v>
      </c>
      <c r="G130" s="22"/>
      <c r="H130" s="23"/>
      <c r="I130" s="40"/>
      <c r="J130" s="23"/>
      <c r="K130" s="24"/>
      <c r="L130" s="33"/>
    </row>
    <row r="131" spans="1:13">
      <c r="A131" s="13"/>
      <c r="B131" s="13">
        <v>122</v>
      </c>
      <c r="C131" s="10" t="s">
        <v>14</v>
      </c>
      <c r="D131" s="35">
        <v>22.660310745239258</v>
      </c>
      <c r="E131" s="15"/>
      <c r="F131" s="38">
        <v>18.042486190795898</v>
      </c>
      <c r="G131" s="15"/>
      <c r="I131" s="42"/>
      <c r="J131" s="16"/>
      <c r="L131" s="33"/>
    </row>
    <row r="132" spans="1:13">
      <c r="A132" s="13"/>
      <c r="C132" s="10" t="s">
        <v>15</v>
      </c>
      <c r="D132" s="35">
        <v>22.704523926603098</v>
      </c>
      <c r="E132" s="15">
        <v>22.685813301649919</v>
      </c>
      <c r="F132" s="38">
        <v>17.958042486190699</v>
      </c>
      <c r="G132" s="15">
        <v>18.036162432009665</v>
      </c>
      <c r="H132" s="16">
        <v>4.6496508696402543</v>
      </c>
      <c r="I132" s="17">
        <v>4.5773183335037002</v>
      </c>
      <c r="J132" s="16">
        <v>7.2332536136554104E-2</v>
      </c>
      <c r="K132" s="19">
        <v>0.95109902608170216</v>
      </c>
      <c r="L132" s="33"/>
    </row>
    <row r="133" spans="1:13" ht="15.25" thickBot="1">
      <c r="A133" s="13"/>
      <c r="C133" s="10" t="s">
        <v>16</v>
      </c>
      <c r="D133" s="35">
        <v>22.6926052331074</v>
      </c>
      <c r="E133" s="15"/>
      <c r="F133" s="38">
        <v>18.1079586190424</v>
      </c>
      <c r="G133" s="15"/>
      <c r="I133" s="40"/>
      <c r="J133" s="16"/>
      <c r="L133" s="33"/>
    </row>
    <row r="134" spans="1:13">
      <c r="A134" s="13"/>
      <c r="B134" s="25">
        <v>133</v>
      </c>
      <c r="C134" s="26" t="s">
        <v>14</v>
      </c>
      <c r="D134" s="27">
        <v>22.827960968017578</v>
      </c>
      <c r="E134" s="28"/>
      <c r="F134" s="41">
        <v>17.912830352783203</v>
      </c>
      <c r="G134" s="28"/>
      <c r="H134" s="36"/>
      <c r="I134" s="42"/>
      <c r="J134" s="36"/>
      <c r="K134" s="29"/>
      <c r="L134" s="33"/>
    </row>
    <row r="135" spans="1:13">
      <c r="A135" s="13"/>
      <c r="C135" s="10" t="s">
        <v>15</v>
      </c>
      <c r="D135" s="14">
        <v>22.797582680109599</v>
      </c>
      <c r="E135" s="15">
        <v>22.809101538885027</v>
      </c>
      <c r="F135" s="38">
        <v>17.9032128352783</v>
      </c>
      <c r="G135" s="15">
        <v>17.9024245201966</v>
      </c>
      <c r="H135" s="16">
        <v>4.906677018688427</v>
      </c>
      <c r="I135" s="17">
        <v>4.5773183335037002</v>
      </c>
      <c r="J135" s="16">
        <v>0.32935868518472677</v>
      </c>
      <c r="K135" s="18">
        <v>0.79589019866455801</v>
      </c>
      <c r="L135" s="33"/>
    </row>
    <row r="136" spans="1:13" ht="15.25" thickBot="1">
      <c r="A136" s="13"/>
      <c r="B136" s="30"/>
      <c r="C136" s="20" t="s">
        <v>16</v>
      </c>
      <c r="D136" s="21">
        <v>22.801760968527901</v>
      </c>
      <c r="E136" s="22"/>
      <c r="F136" s="39">
        <v>17.891230372528302</v>
      </c>
      <c r="G136" s="22"/>
      <c r="H136" s="23"/>
      <c r="I136" s="40"/>
      <c r="J136" s="23"/>
      <c r="K136" s="24"/>
      <c r="L136" s="33"/>
    </row>
    <row r="137" spans="1:13">
      <c r="A137" s="13"/>
      <c r="B137" s="13">
        <v>137</v>
      </c>
      <c r="C137" s="10" t="s">
        <v>14</v>
      </c>
      <c r="D137" s="14">
        <v>19.487201690673828</v>
      </c>
      <c r="E137" s="15"/>
      <c r="F137" s="38">
        <v>14.862629890441895</v>
      </c>
      <c r="G137" s="15"/>
      <c r="I137" s="42"/>
      <c r="J137" s="16"/>
      <c r="L137" s="33"/>
    </row>
    <row r="138" spans="1:13">
      <c r="A138" s="13"/>
      <c r="C138" s="10" t="s">
        <v>15</v>
      </c>
      <c r="D138" s="14">
        <v>19.501690673848699</v>
      </c>
      <c r="E138" s="15">
        <f t="shared" ref="E138" si="86">AVERAGE(D137:D139)</f>
        <v>19.493188750574706</v>
      </c>
      <c r="F138" s="38">
        <v>14.989044188626201</v>
      </c>
      <c r="G138" s="15">
        <f t="shared" ref="G138" si="87">AVERAGE(F137:F139)</f>
        <v>14.914038655110332</v>
      </c>
      <c r="H138" s="16">
        <f>E138-G138</f>
        <v>4.5791500954643745</v>
      </c>
      <c r="I138" s="17">
        <v>4.5773183335037002</v>
      </c>
      <c r="J138" s="16">
        <f t="shared" ref="J138" si="88">H138-I138</f>
        <v>1.8317619606742497E-3</v>
      </c>
      <c r="K138" s="19">
        <f t="shared" ref="K138" si="89">2^-J138</f>
        <v>0.99873112506493222</v>
      </c>
      <c r="L138" s="33"/>
    </row>
    <row r="139" spans="1:13" ht="15.25" thickBot="1">
      <c r="A139" s="13"/>
      <c r="C139" s="10" t="s">
        <v>16</v>
      </c>
      <c r="D139" s="14">
        <v>19.490673887201599</v>
      </c>
      <c r="E139" s="15"/>
      <c r="F139" s="38">
        <v>14.8904418862629</v>
      </c>
      <c r="G139" s="15"/>
      <c r="I139" s="40"/>
      <c r="J139" s="16"/>
      <c r="L139" s="33"/>
    </row>
    <row r="140" spans="1:13">
      <c r="A140" s="13"/>
      <c r="B140" s="25">
        <v>138</v>
      </c>
      <c r="C140" s="26" t="s">
        <v>14</v>
      </c>
      <c r="D140" s="27">
        <v>20.351325988769531</v>
      </c>
      <c r="E140" s="28"/>
      <c r="F140" s="41">
        <v>15.730769157409668</v>
      </c>
      <c r="G140" s="28"/>
      <c r="H140" s="36"/>
      <c r="I140" s="42"/>
      <c r="J140" s="36"/>
      <c r="K140" s="29"/>
      <c r="L140" s="33"/>
    </row>
    <row r="141" spans="1:13">
      <c r="A141" s="13"/>
      <c r="C141" s="10" t="s">
        <v>15</v>
      </c>
      <c r="D141" s="14">
        <v>20.301325398769499</v>
      </c>
      <c r="E141" s="15">
        <v>20.326213383858043</v>
      </c>
      <c r="F141" s="38">
        <v>15.691574096730699</v>
      </c>
      <c r="G141" s="15">
        <v>15.707972450149322</v>
      </c>
      <c r="H141" s="16">
        <v>4.6182409337087211</v>
      </c>
      <c r="I141" s="17">
        <v>4.5773183335037002</v>
      </c>
      <c r="J141" s="16">
        <v>4.092260020502092E-2</v>
      </c>
      <c r="K141" s="18">
        <v>0.97203313562527693</v>
      </c>
      <c r="L141" s="33"/>
    </row>
    <row r="142" spans="1:13" ht="15.25" thickBot="1">
      <c r="A142" s="13"/>
      <c r="B142" s="30"/>
      <c r="C142" s="20" t="s">
        <v>16</v>
      </c>
      <c r="D142" s="21">
        <v>20.325988764035099</v>
      </c>
      <c r="E142" s="22"/>
      <c r="F142" s="39">
        <v>15.701574096307599</v>
      </c>
      <c r="G142" s="22"/>
      <c r="H142" s="23"/>
      <c r="I142" s="40"/>
      <c r="J142" s="23"/>
      <c r="K142" s="24"/>
      <c r="L142" s="33"/>
    </row>
    <row r="143" spans="1:13">
      <c r="A143" s="13"/>
      <c r="B143" s="13">
        <v>142</v>
      </c>
      <c r="C143" s="10" t="s">
        <v>14</v>
      </c>
      <c r="D143" s="14">
        <v>20.782207489013672</v>
      </c>
      <c r="E143" s="15"/>
      <c r="F143" s="38">
        <v>16.041492462158203</v>
      </c>
      <c r="G143" s="15"/>
      <c r="I143" s="42"/>
      <c r="J143" s="16"/>
      <c r="L143" s="33">
        <f>AVERAGE(K104:K199)</f>
        <v>0.56895796200545157</v>
      </c>
      <c r="M143" s="18">
        <f>STDEV(K104:K199)</f>
        <v>0.26953500713370748</v>
      </c>
    </row>
    <row r="144" spans="1:13">
      <c r="A144" s="13"/>
      <c r="C144" s="10" t="s">
        <v>15</v>
      </c>
      <c r="D144" s="14">
        <v>20.7901368220748</v>
      </c>
      <c r="E144" s="15">
        <v>20.791237510612124</v>
      </c>
      <c r="F144" s="38">
        <v>16.062158241492401</v>
      </c>
      <c r="G144" s="15">
        <v>16.0693555109656</v>
      </c>
      <c r="H144" s="16">
        <v>4.7218819996465236</v>
      </c>
      <c r="I144" s="17">
        <v>4.5773183335037002</v>
      </c>
      <c r="J144" s="16">
        <v>0.14456366614282334</v>
      </c>
      <c r="K144" s="19">
        <v>0.90465294266724505</v>
      </c>
      <c r="L144" s="33"/>
    </row>
    <row r="145" spans="1:12" ht="15.25" thickBot="1">
      <c r="A145" s="13"/>
      <c r="C145" s="10" t="s">
        <v>16</v>
      </c>
      <c r="D145" s="14">
        <v>20.8013682207479</v>
      </c>
      <c r="E145" s="15"/>
      <c r="F145" s="38">
        <v>16.1044158292462</v>
      </c>
      <c r="G145" s="15"/>
      <c r="I145" s="40"/>
      <c r="J145" s="16"/>
      <c r="L145" s="33"/>
    </row>
    <row r="146" spans="1:12">
      <c r="A146" s="13"/>
      <c r="B146" s="25">
        <v>143</v>
      </c>
      <c r="C146" s="26" t="s">
        <v>14</v>
      </c>
      <c r="D146" s="27">
        <v>22.140199661254883</v>
      </c>
      <c r="E146" s="28"/>
      <c r="F146" s="41">
        <v>15.794486999511719</v>
      </c>
      <c r="G146" s="28"/>
      <c r="H146" s="36"/>
      <c r="I146" s="42"/>
      <c r="J146" s="36"/>
      <c r="K146" s="29"/>
      <c r="L146" s="33"/>
    </row>
    <row r="147" spans="1:12">
      <c r="A147" s="13"/>
      <c r="C147" s="10" t="s">
        <v>15</v>
      </c>
      <c r="D147" s="14">
        <v>22.099661254814102</v>
      </c>
      <c r="E147" s="15">
        <f t="shared" ref="E147" si="90">AVERAGE(D146:D148)</f>
        <v>22.113705270345026</v>
      </c>
      <c r="F147" s="38">
        <v>15.7995117944869</v>
      </c>
      <c r="G147" s="15">
        <f t="shared" ref="G147" si="91">AVERAGE(F146:F148)</f>
        <v>15.798392246289373</v>
      </c>
      <c r="H147" s="16">
        <f>E147-G147</f>
        <v>6.3153130240556532</v>
      </c>
      <c r="I147" s="17">
        <v>4.5773183335037002</v>
      </c>
      <c r="J147" s="16">
        <f t="shared" ref="J147" si="92">H147-I147</f>
        <v>1.737994690551953</v>
      </c>
      <c r="K147" s="18">
        <f t="shared" ref="K147" si="93">2^-J147</f>
        <v>0.29978608172716303</v>
      </c>
      <c r="L147" s="33"/>
    </row>
    <row r="148" spans="1:12" ht="15.25" thickBot="1">
      <c r="A148" s="13"/>
      <c r="B148" s="30"/>
      <c r="C148" s="20" t="s">
        <v>16</v>
      </c>
      <c r="D148" s="21">
        <v>22.1012548949661</v>
      </c>
      <c r="E148" s="22"/>
      <c r="F148" s="39">
        <v>15.801177944869499</v>
      </c>
      <c r="G148" s="22"/>
      <c r="H148" s="23"/>
      <c r="I148" s="40"/>
      <c r="J148" s="23"/>
      <c r="K148" s="24"/>
      <c r="L148" s="33"/>
    </row>
    <row r="149" spans="1:12">
      <c r="A149" s="13"/>
      <c r="B149" s="13">
        <v>188</v>
      </c>
      <c r="C149" s="10" t="s">
        <v>14</v>
      </c>
      <c r="D149" s="14">
        <v>20.961027145385742</v>
      </c>
      <c r="E149" s="15"/>
      <c r="F149" s="38">
        <v>15.68199348449707</v>
      </c>
      <c r="G149" s="15"/>
      <c r="I149" s="42"/>
      <c r="J149" s="16"/>
      <c r="L149" s="33"/>
    </row>
    <row r="150" spans="1:12">
      <c r="A150" s="13"/>
      <c r="C150" s="10" t="s">
        <v>15</v>
      </c>
      <c r="D150" s="14">
        <v>20.857961027145301</v>
      </c>
      <c r="E150" s="15">
        <f t="shared" ref="E150" si="94">AVERAGE(D149:D151)</f>
        <v>20.973900903703548</v>
      </c>
      <c r="F150" s="38">
        <v>15.6994978134842</v>
      </c>
      <c r="G150" s="15">
        <f t="shared" ref="G150" si="95">AVERAGE(F149:F151)</f>
        <v>15.694991931887458</v>
      </c>
      <c r="H150" s="16">
        <f>E150-G150</f>
        <v>5.2789089718160902</v>
      </c>
      <c r="I150" s="17">
        <v>4.5773183335037002</v>
      </c>
      <c r="J150" s="16">
        <f t="shared" ref="J150" si="96">H150-I150</f>
        <v>0.70159063831238999</v>
      </c>
      <c r="K150" s="19">
        <f t="shared" ref="K150" si="97">2^-J150</f>
        <v>0.61489388372417686</v>
      </c>
      <c r="L150" s="33"/>
    </row>
    <row r="151" spans="1:12" ht="15.25" thickBot="1">
      <c r="A151" s="13"/>
      <c r="C151" s="10" t="s">
        <v>16</v>
      </c>
      <c r="D151" s="14">
        <v>21.102714538579601</v>
      </c>
      <c r="E151" s="15"/>
      <c r="F151" s="38">
        <v>15.703484497681099</v>
      </c>
      <c r="G151" s="15"/>
      <c r="I151" s="40"/>
      <c r="J151" s="16"/>
      <c r="L151" s="33"/>
    </row>
    <row r="152" spans="1:12">
      <c r="A152" s="13"/>
      <c r="B152" s="25">
        <v>226</v>
      </c>
      <c r="C152" s="26" t="s">
        <v>14</v>
      </c>
      <c r="D152" s="27">
        <v>21.795337677001953</v>
      </c>
      <c r="E152" s="28"/>
      <c r="F152" s="41">
        <v>16.746454238891602</v>
      </c>
      <c r="G152" s="28"/>
      <c r="H152" s="36"/>
      <c r="I152" s="42"/>
      <c r="J152" s="36"/>
      <c r="K152" s="29"/>
      <c r="L152" s="33"/>
    </row>
    <row r="153" spans="1:12">
      <c r="A153" s="13"/>
      <c r="C153" s="10" t="s">
        <v>15</v>
      </c>
      <c r="D153" s="14">
        <v>21.8019795337677</v>
      </c>
      <c r="E153" s="15">
        <f t="shared" ref="E153" si="98">AVERAGE(D152:D154)</f>
        <v>21.791372248156581</v>
      </c>
      <c r="F153" s="38">
        <v>16.723864645489101</v>
      </c>
      <c r="G153" s="15">
        <f t="shared" ref="G153" si="99">AVERAGE(F152:F154)</f>
        <v>16.759828782974335</v>
      </c>
      <c r="H153" s="16">
        <f>E153-G153</f>
        <v>5.0315434651822457</v>
      </c>
      <c r="I153" s="17">
        <v>4.5773183335037002</v>
      </c>
      <c r="J153" s="16">
        <f t="shared" ref="J153" si="100">H153-I153</f>
        <v>0.4542251316785455</v>
      </c>
      <c r="K153" s="18">
        <f t="shared" ref="K153" si="101">2^-J153</f>
        <v>0.72990209566422293</v>
      </c>
      <c r="L153" s="33"/>
    </row>
    <row r="154" spans="1:12" ht="15.25" thickBot="1">
      <c r="A154" s="13"/>
      <c r="B154" s="30"/>
      <c r="C154" s="20" t="s">
        <v>16</v>
      </c>
      <c r="D154" s="21">
        <v>21.7767995337001</v>
      </c>
      <c r="E154" s="22"/>
      <c r="F154" s="39">
        <v>16.809167464542298</v>
      </c>
      <c r="G154" s="22"/>
      <c r="H154" s="23"/>
      <c r="I154" s="40"/>
      <c r="J154" s="23"/>
      <c r="K154" s="24"/>
      <c r="L154" s="33"/>
    </row>
    <row r="155" spans="1:12">
      <c r="A155" s="13"/>
      <c r="B155" s="13">
        <v>233</v>
      </c>
      <c r="C155" s="10" t="s">
        <v>14</v>
      </c>
      <c r="D155" s="14">
        <v>23.294271469116211</v>
      </c>
      <c r="E155" s="15"/>
      <c r="F155" s="38">
        <v>17.038103103637695</v>
      </c>
      <c r="G155" s="15"/>
      <c r="I155" s="42"/>
      <c r="J155" s="16"/>
      <c r="L155" s="33"/>
    </row>
    <row r="156" spans="1:12">
      <c r="A156" s="13"/>
      <c r="C156" s="10" t="s">
        <v>15</v>
      </c>
      <c r="D156" s="14">
        <v>23.291942714616201</v>
      </c>
      <c r="E156" s="15">
        <v>23.299279042148999</v>
      </c>
      <c r="F156" s="38">
        <v>17.0363760381031</v>
      </c>
      <c r="G156" s="15">
        <v>17.0041940817928</v>
      </c>
      <c r="H156" s="16">
        <v>6.2950849603561991</v>
      </c>
      <c r="I156" s="17">
        <v>4.5773183335037002</v>
      </c>
      <c r="J156" s="16">
        <v>1.7177666268524989</v>
      </c>
      <c r="K156" s="19">
        <v>0.30401899552063938</v>
      </c>
      <c r="L156" s="33"/>
    </row>
    <row r="157" spans="1:12" ht="15.25" thickBot="1">
      <c r="A157" s="13"/>
      <c r="C157" s="10" t="s">
        <v>16</v>
      </c>
      <c r="D157" s="14">
        <v>23.3116229427146</v>
      </c>
      <c r="E157" s="15"/>
      <c r="F157" s="38">
        <v>16.938103103637602</v>
      </c>
      <c r="G157" s="15"/>
      <c r="I157" s="40"/>
      <c r="J157" s="16"/>
      <c r="L157" s="33"/>
    </row>
    <row r="158" spans="1:12">
      <c r="A158" s="13"/>
      <c r="B158" s="25">
        <v>234</v>
      </c>
      <c r="C158" s="26" t="s">
        <v>14</v>
      </c>
      <c r="D158" s="27">
        <v>32.775730133056598</v>
      </c>
      <c r="E158" s="28"/>
      <c r="F158" s="41">
        <v>27.413276672363281</v>
      </c>
      <c r="G158" s="28"/>
      <c r="H158" s="36"/>
      <c r="I158" s="42"/>
      <c r="J158" s="36"/>
      <c r="K158" s="29"/>
      <c r="L158" s="33"/>
    </row>
    <row r="159" spans="1:12">
      <c r="A159" s="13"/>
      <c r="C159" s="10" t="s">
        <v>15</v>
      </c>
      <c r="D159" s="14">
        <v>32.801330566757301</v>
      </c>
      <c r="E159" s="15">
        <f t="shared" ref="E159:E192" si="102">AVERAGE(D158:D160)</f>
        <v>32.790122125181334</v>
      </c>
      <c r="F159" s="38">
        <v>27.4012363327667</v>
      </c>
      <c r="G159" s="15">
        <f t="shared" ref="G159:G192" si="103">AVERAGE(F158:F160)</f>
        <v>27.402584892485862</v>
      </c>
      <c r="H159" s="16">
        <f>E159-G159</f>
        <v>5.3875372326954718</v>
      </c>
      <c r="I159" s="17">
        <v>4.5773183335037002</v>
      </c>
      <c r="J159" s="16">
        <f t="shared" ref="J159" si="104">H159-I159</f>
        <v>0.81021889919177159</v>
      </c>
      <c r="K159" s="18">
        <f t="shared" ref="K159" si="105">2^-J159</f>
        <v>0.57029532082659473</v>
      </c>
      <c r="L159" s="33"/>
    </row>
    <row r="160" spans="1:12" ht="15.25" thickBot="1">
      <c r="A160" s="13"/>
      <c r="B160" s="30"/>
      <c r="C160" s="20" t="s">
        <v>16</v>
      </c>
      <c r="D160" s="21">
        <v>32.793305675730103</v>
      </c>
      <c r="E160" s="22"/>
      <c r="F160" s="39">
        <v>27.393241672327601</v>
      </c>
      <c r="G160" s="22"/>
      <c r="H160" s="23"/>
      <c r="I160" s="40"/>
      <c r="J160" s="23"/>
      <c r="K160" s="24"/>
      <c r="L160" s="33"/>
    </row>
    <row r="161" spans="1:12">
      <c r="A161" s="13"/>
      <c r="B161" s="13">
        <v>245</v>
      </c>
      <c r="C161" s="10" t="s">
        <v>14</v>
      </c>
      <c r="D161" s="14">
        <v>33.786823272705078</v>
      </c>
      <c r="E161" s="15"/>
      <c r="F161" s="38">
        <v>26.857217788696289</v>
      </c>
      <c r="G161" s="15"/>
      <c r="I161" s="42"/>
      <c r="J161" s="16"/>
      <c r="L161" s="33"/>
    </row>
    <row r="162" spans="1:12">
      <c r="A162" s="13"/>
      <c r="C162" s="10" t="s">
        <v>15</v>
      </c>
      <c r="D162" s="14">
        <v>33.805276822732701</v>
      </c>
      <c r="E162" s="15">
        <f t="shared" si="102"/>
        <v>33.798457624697328</v>
      </c>
      <c r="F162" s="38">
        <v>26.878869625721698</v>
      </c>
      <c r="G162" s="15">
        <f t="shared" si="103"/>
        <v>26.884886731094728</v>
      </c>
      <c r="H162" s="16">
        <f>E162-G162</f>
        <v>6.9135708936025999</v>
      </c>
      <c r="I162" s="17">
        <v>4.5773183335037002</v>
      </c>
      <c r="J162" s="16">
        <f t="shared" ref="J162" si="106">H162-I162</f>
        <v>2.3362525600988997</v>
      </c>
      <c r="K162" s="19">
        <f t="shared" ref="K162" si="107">2^-J162</f>
        <v>0.19802403334793331</v>
      </c>
      <c r="L162" s="33"/>
    </row>
    <row r="163" spans="1:12" ht="15.25" thickBot="1">
      <c r="A163" s="13"/>
      <c r="C163" s="10" t="s">
        <v>16</v>
      </c>
      <c r="D163" s="14">
        <v>33.803272778654197</v>
      </c>
      <c r="E163" s="15"/>
      <c r="F163" s="38">
        <v>26.918572778866199</v>
      </c>
      <c r="G163" s="15"/>
      <c r="I163" s="40"/>
      <c r="J163" s="16"/>
      <c r="L163" s="33"/>
    </row>
    <row r="164" spans="1:12">
      <c r="A164" s="13"/>
      <c r="B164" s="25">
        <v>257</v>
      </c>
      <c r="C164" s="26" t="s">
        <v>14</v>
      </c>
      <c r="D164" s="27">
        <v>34.044292449951172</v>
      </c>
      <c r="E164" s="28"/>
      <c r="F164" s="41">
        <v>26.912288665771484</v>
      </c>
      <c r="G164" s="28"/>
      <c r="H164" s="36"/>
      <c r="I164" s="42"/>
      <c r="J164" s="36"/>
      <c r="K164" s="29"/>
      <c r="L164" s="33"/>
    </row>
    <row r="165" spans="1:12">
      <c r="A165" s="13"/>
      <c r="C165" s="10" t="s">
        <v>15</v>
      </c>
      <c r="D165" s="14">
        <v>33.9951104429244</v>
      </c>
      <c r="E165" s="15">
        <f t="shared" si="102"/>
        <v>34.016967479055985</v>
      </c>
      <c r="F165" s="38">
        <v>26.8912657714286</v>
      </c>
      <c r="G165" s="15">
        <f t="shared" si="103"/>
        <v>26.901606722020492</v>
      </c>
      <c r="H165" s="16">
        <f>E165-G165</f>
        <v>7.1153607570354929</v>
      </c>
      <c r="I165" s="17">
        <v>4.5773183335037002</v>
      </c>
      <c r="J165" s="16">
        <f t="shared" ref="J165" si="108">H165-I165</f>
        <v>2.5380424235317927</v>
      </c>
      <c r="K165" s="18">
        <f t="shared" ref="K165" si="109">2^-J165</f>
        <v>0.17217619275312129</v>
      </c>
      <c r="L165" s="33"/>
    </row>
    <row r="166" spans="1:12" ht="15.25" thickBot="1">
      <c r="A166" s="13"/>
      <c r="B166" s="30"/>
      <c r="C166" s="20" t="s">
        <v>16</v>
      </c>
      <c r="D166" s="21">
        <v>34.011499544292398</v>
      </c>
      <c r="E166" s="22"/>
      <c r="F166" s="39">
        <v>26.9012657288614</v>
      </c>
      <c r="G166" s="22"/>
      <c r="H166" s="23"/>
      <c r="I166" s="40"/>
      <c r="J166" s="23"/>
      <c r="K166" s="24"/>
      <c r="L166" s="33"/>
    </row>
    <row r="167" spans="1:12">
      <c r="A167" s="13"/>
      <c r="B167" s="13">
        <v>259</v>
      </c>
      <c r="C167" s="10" t="s">
        <v>14</v>
      </c>
      <c r="D167" s="14">
        <v>26.82914924621582</v>
      </c>
      <c r="E167" s="15"/>
      <c r="F167" s="38">
        <v>21.023656845092773</v>
      </c>
      <c r="G167" s="15"/>
      <c r="I167" s="42"/>
      <c r="J167" s="16"/>
      <c r="L167" s="33"/>
    </row>
    <row r="168" spans="1:12">
      <c r="A168" s="13"/>
      <c r="C168" s="10" t="s">
        <v>15</v>
      </c>
      <c r="D168" s="14">
        <v>26.844621925829099</v>
      </c>
      <c r="E168" s="15">
        <v>26.821754551555472</v>
      </c>
      <c r="F168" s="38">
        <v>21.0123456095682</v>
      </c>
      <c r="G168" s="15">
        <v>21.002080301642192</v>
      </c>
      <c r="H168" s="16">
        <v>5.8196742499132803</v>
      </c>
      <c r="I168" s="17">
        <v>4.5773183335037002</v>
      </c>
      <c r="J168" s="16">
        <v>1.2423559164095801</v>
      </c>
      <c r="K168" s="19">
        <v>0.42268185417359422</v>
      </c>
      <c r="L168" s="33"/>
    </row>
    <row r="169" spans="1:12" ht="15.25" thickBot="1">
      <c r="A169" s="13"/>
      <c r="C169" s="10" t="s">
        <v>16</v>
      </c>
      <c r="D169" s="14">
        <v>26.7914924826215</v>
      </c>
      <c r="E169" s="15"/>
      <c r="F169" s="38">
        <v>20.970238450265601</v>
      </c>
      <c r="G169" s="15"/>
      <c r="I169" s="40"/>
      <c r="J169" s="16"/>
      <c r="L169" s="33"/>
    </row>
    <row r="170" spans="1:12">
      <c r="A170" s="13"/>
      <c r="B170" s="25">
        <v>260</v>
      </c>
      <c r="C170" s="26" t="s">
        <v>14</v>
      </c>
      <c r="D170" s="27">
        <v>31.726432800292969</v>
      </c>
      <c r="E170" s="28"/>
      <c r="F170" s="41">
        <v>26.054397583007813</v>
      </c>
      <c r="G170" s="28"/>
      <c r="H170" s="36"/>
      <c r="I170" s="42"/>
      <c r="J170" s="36"/>
      <c r="K170" s="29"/>
      <c r="L170" s="33"/>
    </row>
    <row r="171" spans="1:12">
      <c r="A171" s="13"/>
      <c r="C171" s="10" t="s">
        <v>15</v>
      </c>
      <c r="D171" s="14">
        <v>31.6929724328002</v>
      </c>
      <c r="E171" s="15">
        <f t="shared" si="102"/>
        <v>31.707223187062027</v>
      </c>
      <c r="F171" s="38">
        <v>26.083071154397501</v>
      </c>
      <c r="G171" s="15">
        <f t="shared" si="103"/>
        <v>26.055849093793707</v>
      </c>
      <c r="H171" s="16">
        <f>E171-G171</f>
        <v>5.6513740932683199</v>
      </c>
      <c r="I171" s="17">
        <v>4.5773183335037002</v>
      </c>
      <c r="J171" s="16">
        <f t="shared" ref="J171" si="110">H171-I171</f>
        <v>1.0740557597646196</v>
      </c>
      <c r="K171" s="18">
        <f t="shared" ref="K171" si="111">2^-J171</f>
        <v>0.47498183316609083</v>
      </c>
      <c r="L171" s="33"/>
    </row>
    <row r="172" spans="1:12" ht="15.25" thickBot="1">
      <c r="A172" s="13"/>
      <c r="B172" s="30"/>
      <c r="C172" s="20" t="s">
        <v>16</v>
      </c>
      <c r="D172" s="21">
        <v>31.702264328092902</v>
      </c>
      <c r="E172" s="22"/>
      <c r="F172" s="39">
        <v>26.030078543975801</v>
      </c>
      <c r="G172" s="22"/>
      <c r="H172" s="23"/>
      <c r="I172" s="40"/>
      <c r="J172" s="23"/>
      <c r="K172" s="24"/>
      <c r="L172" s="33"/>
    </row>
    <row r="173" spans="1:12">
      <c r="A173" s="13"/>
      <c r="B173" s="13">
        <v>264</v>
      </c>
      <c r="C173" s="10" t="s">
        <v>14</v>
      </c>
      <c r="D173" s="14">
        <v>21.981487274169922</v>
      </c>
      <c r="E173" s="15"/>
      <c r="F173" s="38">
        <v>16.341419219970703</v>
      </c>
      <c r="G173" s="15"/>
      <c r="I173" s="42"/>
      <c r="J173" s="16"/>
      <c r="L173" s="33"/>
    </row>
    <row r="174" spans="1:12">
      <c r="A174" s="13"/>
      <c r="C174" s="10" t="s">
        <v>15</v>
      </c>
      <c r="D174" s="14">
        <v>21.999814872741599</v>
      </c>
      <c r="E174" s="15">
        <v>21.951347948964308</v>
      </c>
      <c r="F174" s="38">
        <v>16.307414192199701</v>
      </c>
      <c r="G174" s="15">
        <v>16.316180251196503</v>
      </c>
      <c r="H174" s="16">
        <v>5.6351676977678054</v>
      </c>
      <c r="I174" s="17">
        <v>4.5773183335037002</v>
      </c>
      <c r="J174" s="16">
        <v>1.0578493642641051</v>
      </c>
      <c r="K174" s="19">
        <v>0.48034758376372272</v>
      </c>
      <c r="L174" s="33"/>
    </row>
    <row r="175" spans="1:12" ht="15.25" thickBot="1">
      <c r="A175" s="13"/>
      <c r="C175" s="10" t="s">
        <v>16</v>
      </c>
      <c r="D175" s="14">
        <v>21.8727416999814</v>
      </c>
      <c r="E175" s="15"/>
      <c r="F175" s="38">
        <v>16.299707341419101</v>
      </c>
      <c r="G175" s="15"/>
      <c r="I175" s="40"/>
      <c r="J175" s="16"/>
      <c r="L175" s="33"/>
    </row>
    <row r="176" spans="1:12">
      <c r="A176" s="13"/>
      <c r="B176" s="25">
        <v>271</v>
      </c>
      <c r="C176" s="26" t="s">
        <v>14</v>
      </c>
      <c r="D176" s="27">
        <v>22.168744405110676</v>
      </c>
      <c r="E176" s="28"/>
      <c r="F176" s="41">
        <v>16.394525527954102</v>
      </c>
      <c r="G176" s="28"/>
      <c r="H176" s="36"/>
      <c r="I176" s="42"/>
      <c r="J176" s="36"/>
      <c r="K176" s="29"/>
      <c r="L176" s="33"/>
    </row>
    <row r="177" spans="1:12">
      <c r="A177" s="13"/>
      <c r="C177" s="10" t="s">
        <v>15</v>
      </c>
      <c r="D177" s="14">
        <v>22.207168744405099</v>
      </c>
      <c r="E177" s="15">
        <v>22.19092918487549</v>
      </c>
      <c r="F177" s="38">
        <v>16.413945255279501</v>
      </c>
      <c r="G177" s="15">
        <v>16.4026707452621</v>
      </c>
      <c r="H177" s="16">
        <v>5.78825843961339</v>
      </c>
      <c r="I177" s="17">
        <v>4.5773183335037002</v>
      </c>
      <c r="J177" s="16">
        <v>1.2109401061096898</v>
      </c>
      <c r="K177" s="18">
        <v>0.43198702739079242</v>
      </c>
      <c r="L177" s="33"/>
    </row>
    <row r="178" spans="1:12" ht="15.25" thickBot="1">
      <c r="A178" s="13"/>
      <c r="B178" s="30"/>
      <c r="C178" s="20" t="s">
        <v>16</v>
      </c>
      <c r="D178" s="21">
        <v>22.196874405110702</v>
      </c>
      <c r="E178" s="22"/>
      <c r="F178" s="39">
        <v>16.3995414525527</v>
      </c>
      <c r="G178" s="22"/>
      <c r="H178" s="23"/>
      <c r="I178" s="40"/>
      <c r="J178" s="23"/>
      <c r="K178" s="24"/>
      <c r="L178" s="33"/>
    </row>
    <row r="179" spans="1:12">
      <c r="A179" s="13"/>
      <c r="B179" s="13">
        <v>272</v>
      </c>
      <c r="C179" s="10" t="s">
        <v>14</v>
      </c>
      <c r="D179" s="14">
        <v>20.093343734741211</v>
      </c>
      <c r="E179" s="15"/>
      <c r="F179" s="38">
        <v>14.37901496887207</v>
      </c>
      <c r="G179" s="15"/>
      <c r="I179" s="42"/>
      <c r="J179" s="16"/>
      <c r="L179" s="33"/>
    </row>
    <row r="180" spans="1:12">
      <c r="A180" s="13"/>
      <c r="C180" s="10" t="s">
        <v>15</v>
      </c>
      <c r="D180" s="14">
        <v>20.102933437347399</v>
      </c>
      <c r="E180" s="15">
        <v>20.096583765144103</v>
      </c>
      <c r="F180" s="38">
        <v>14.401968872378999</v>
      </c>
      <c r="G180" s="15">
        <v>14.389903914249023</v>
      </c>
      <c r="H180" s="16">
        <v>5.70667985089508</v>
      </c>
      <c r="I180" s="17">
        <v>4.5773183335037002</v>
      </c>
      <c r="J180" s="16">
        <v>1.1293615173913798</v>
      </c>
      <c r="K180" s="19">
        <v>0.45711798359644423</v>
      </c>
      <c r="L180" s="33"/>
    </row>
    <row r="181" spans="1:12" ht="15.25" thickBot="1">
      <c r="A181" s="13"/>
      <c r="C181" s="10" t="s">
        <v>16</v>
      </c>
      <c r="D181" s="14">
        <v>20.0934741233437</v>
      </c>
      <c r="E181" s="15"/>
      <c r="F181" s="38">
        <v>14.388727901496001</v>
      </c>
      <c r="G181" s="15"/>
      <c r="I181" s="40"/>
      <c r="J181" s="16"/>
      <c r="L181" s="33"/>
    </row>
    <row r="182" spans="1:12">
      <c r="A182" s="13"/>
      <c r="B182" s="25">
        <v>273</v>
      </c>
      <c r="C182" s="26" t="s">
        <v>14</v>
      </c>
      <c r="D182" s="27">
        <v>22.746728897094727</v>
      </c>
      <c r="E182" s="28"/>
      <c r="F182" s="41">
        <v>17.636880874633789</v>
      </c>
      <c r="G182" s="28"/>
      <c r="H182" s="36"/>
      <c r="I182" s="42"/>
      <c r="J182" s="36"/>
      <c r="K182" s="29"/>
      <c r="L182" s="33"/>
    </row>
    <row r="183" spans="1:12">
      <c r="A183" s="13"/>
      <c r="C183" s="10" t="s">
        <v>15</v>
      </c>
      <c r="D183" s="14">
        <v>22.7094672889774</v>
      </c>
      <c r="E183" s="15">
        <f t="shared" si="102"/>
        <v>22.717763653600311</v>
      </c>
      <c r="F183" s="38">
        <v>17.6087463387368</v>
      </c>
      <c r="G183" s="15">
        <f t="shared" si="103"/>
        <v>17.611421100278097</v>
      </c>
      <c r="H183" s="16">
        <f>E183-G183</f>
        <v>5.1063425533222144</v>
      </c>
      <c r="I183" s="17">
        <v>4.5773183335037002</v>
      </c>
      <c r="J183" s="16">
        <f t="shared" ref="J183" si="112">H183-I183</f>
        <v>0.52902421981851422</v>
      </c>
      <c r="K183" s="18">
        <f t="shared" ref="K183" si="113">2^-J183</f>
        <v>0.69302330832230108</v>
      </c>
      <c r="L183" s="33"/>
    </row>
    <row r="184" spans="1:12" ht="15.25" thickBot="1">
      <c r="A184" s="13"/>
      <c r="B184" s="30"/>
      <c r="C184" s="20" t="s">
        <v>16</v>
      </c>
      <c r="D184" s="21">
        <v>22.6970947747288</v>
      </c>
      <c r="E184" s="22"/>
      <c r="F184" s="39">
        <v>17.588636087463701</v>
      </c>
      <c r="G184" s="22"/>
      <c r="H184" s="23"/>
      <c r="I184" s="40"/>
      <c r="J184" s="23"/>
      <c r="K184" s="24"/>
      <c r="L184" s="33"/>
    </row>
    <row r="185" spans="1:12">
      <c r="A185" s="13"/>
      <c r="B185" s="13">
        <v>277</v>
      </c>
      <c r="C185" s="10" t="s">
        <v>14</v>
      </c>
      <c r="D185" s="14">
        <v>26.718315124511719</v>
      </c>
      <c r="E185" s="15"/>
      <c r="F185" s="38">
        <v>20.826604813964298</v>
      </c>
      <c r="G185" s="15"/>
      <c r="I185" s="42"/>
      <c r="J185" s="16"/>
      <c r="L185" s="33"/>
    </row>
    <row r="186" spans="1:12">
      <c r="A186" s="13"/>
      <c r="C186" s="10" t="s">
        <v>15</v>
      </c>
      <c r="D186" s="14">
        <v>26.701832451115099</v>
      </c>
      <c r="E186" s="15">
        <f t="shared" si="102"/>
        <v>26.701099606914639</v>
      </c>
      <c r="F186" s="38">
        <v>20.804896264313602</v>
      </c>
      <c r="G186" s="15">
        <f t="shared" si="103"/>
        <v>20.809444186960732</v>
      </c>
      <c r="H186" s="16">
        <f>E186-G186</f>
        <v>5.8916554199539064</v>
      </c>
      <c r="I186" s="17">
        <v>4.5773183335037002</v>
      </c>
      <c r="J186" s="16">
        <f t="shared" ref="J186" si="114">H186-I186</f>
        <v>1.3143370864502062</v>
      </c>
      <c r="K186" s="19">
        <f t="shared" ref="K186" si="115">2^-J186</f>
        <v>0.40211022123066903</v>
      </c>
      <c r="L186" s="33"/>
    </row>
    <row r="187" spans="1:12" ht="15.25" thickBot="1">
      <c r="A187" s="13"/>
      <c r="C187" s="10" t="s">
        <v>16</v>
      </c>
      <c r="D187" s="14">
        <v>26.683151245117099</v>
      </c>
      <c r="E187" s="15"/>
      <c r="F187" s="38">
        <v>20.796831482604301</v>
      </c>
      <c r="G187" s="15"/>
      <c r="I187" s="40"/>
      <c r="J187" s="16"/>
      <c r="L187" s="33"/>
    </row>
    <row r="188" spans="1:12">
      <c r="A188" s="13"/>
      <c r="B188" s="25">
        <v>278</v>
      </c>
      <c r="C188" s="26" t="s">
        <v>14</v>
      </c>
      <c r="D188" s="27">
        <v>30.686456680297798</v>
      </c>
      <c r="E188" s="28"/>
      <c r="F188" s="41">
        <v>26.094915390014648</v>
      </c>
      <c r="G188" s="28"/>
      <c r="H188" s="36"/>
      <c r="I188" s="42"/>
      <c r="J188" s="36"/>
      <c r="K188" s="29"/>
      <c r="L188" s="33"/>
    </row>
    <row r="189" spans="1:12">
      <c r="A189" s="13"/>
      <c r="C189" s="10" t="s">
        <v>15</v>
      </c>
      <c r="D189" s="14">
        <v>30.697868645680199</v>
      </c>
      <c r="E189" s="15">
        <v>30.695770730182002</v>
      </c>
      <c r="F189" s="38">
        <v>26.0990014649153</v>
      </c>
      <c r="G189" s="15">
        <v>26.101137439610017</v>
      </c>
      <c r="H189" s="16">
        <v>4.5946332905719842</v>
      </c>
      <c r="I189" s="17">
        <v>4.5773183335037002</v>
      </c>
      <c r="J189" s="16">
        <v>1.7314957068284009E-2</v>
      </c>
      <c r="K189" s="18">
        <v>0.98806992082417522</v>
      </c>
      <c r="L189" s="33"/>
    </row>
    <row r="190" spans="1:12" ht="15.25" thickBot="1">
      <c r="A190" s="13"/>
      <c r="B190" s="30"/>
      <c r="C190" s="20" t="s">
        <v>16</v>
      </c>
      <c r="D190" s="21">
        <v>30.702986864568</v>
      </c>
      <c r="E190" s="22"/>
      <c r="F190" s="39">
        <v>26.1094954639001</v>
      </c>
      <c r="G190" s="22"/>
      <c r="H190" s="23"/>
      <c r="I190" s="40"/>
      <c r="J190" s="23"/>
      <c r="K190" s="24"/>
      <c r="L190" s="33"/>
    </row>
    <row r="191" spans="1:12">
      <c r="A191" s="13"/>
      <c r="B191" s="13">
        <v>289</v>
      </c>
      <c r="C191" s="10" t="s">
        <v>14</v>
      </c>
      <c r="D191" s="14">
        <v>22.805747985839844</v>
      </c>
      <c r="E191" s="15"/>
      <c r="F191" s="38">
        <v>17.673925399780273</v>
      </c>
      <c r="G191" s="15"/>
      <c r="I191" s="42"/>
      <c r="J191" s="16"/>
      <c r="L191" s="33"/>
    </row>
    <row r="192" spans="1:12">
      <c r="A192" s="13"/>
      <c r="C192" s="10" t="s">
        <v>15</v>
      </c>
      <c r="D192" s="14">
        <v>22.801753947898501</v>
      </c>
      <c r="E192" s="15">
        <f t="shared" si="102"/>
        <v>22.727427639859382</v>
      </c>
      <c r="F192" s="38">
        <v>17.580399726739198</v>
      </c>
      <c r="G192" s="15">
        <f t="shared" si="103"/>
        <v>17.618906350832727</v>
      </c>
      <c r="H192" s="16">
        <f>E192-G192</f>
        <v>5.1085212890266547</v>
      </c>
      <c r="I192" s="17">
        <v>4.5773183335037002</v>
      </c>
      <c r="J192" s="16">
        <f t="shared" ref="J192" si="116">H192-I192</f>
        <v>0.53120295552295449</v>
      </c>
      <c r="K192" s="19">
        <f t="shared" ref="K192" si="117">2^-J192</f>
        <v>0.69197750513315481</v>
      </c>
      <c r="L192" s="33"/>
    </row>
    <row r="193" spans="1:13" ht="15.25" thickBot="1">
      <c r="A193" s="13"/>
      <c r="C193" s="10" t="s">
        <v>16</v>
      </c>
      <c r="D193" s="14">
        <v>22.574780985839801</v>
      </c>
      <c r="E193" s="15"/>
      <c r="F193" s="38">
        <v>17.602393925978699</v>
      </c>
      <c r="G193" s="15"/>
      <c r="I193" s="40"/>
      <c r="J193" s="16"/>
      <c r="L193" s="33"/>
    </row>
    <row r="194" spans="1:13">
      <c r="A194" s="13"/>
      <c r="B194" s="25">
        <v>290</v>
      </c>
      <c r="C194" s="26" t="s">
        <v>14</v>
      </c>
      <c r="D194" s="27">
        <v>22.953128814697266</v>
      </c>
      <c r="E194" s="28"/>
      <c r="F194" s="41">
        <v>17.882362365722656</v>
      </c>
      <c r="G194" s="28"/>
      <c r="H194" s="36"/>
      <c r="I194" s="42"/>
      <c r="J194" s="36"/>
      <c r="K194" s="29"/>
      <c r="L194" s="33"/>
    </row>
    <row r="195" spans="1:13">
      <c r="A195" s="13"/>
      <c r="C195" s="10" t="s">
        <v>15</v>
      </c>
      <c r="D195" s="14">
        <v>22.692895318147201</v>
      </c>
      <c r="E195" s="15">
        <v>22.893740983356356</v>
      </c>
      <c r="F195" s="38">
        <v>17.753623288226699</v>
      </c>
      <c r="G195" s="15">
        <v>17.819870296739353</v>
      </c>
      <c r="H195" s="16">
        <v>5.0738706866170027</v>
      </c>
      <c r="I195" s="17">
        <v>4.5773183335037002</v>
      </c>
      <c r="J195" s="16">
        <v>0.49655235311330248</v>
      </c>
      <c r="K195" s="18">
        <v>0.70879859383460375</v>
      </c>
      <c r="L195" s="33"/>
    </row>
    <row r="196" spans="1:13" ht="15.25" thickBot="1">
      <c r="A196" s="13"/>
      <c r="B196" s="30"/>
      <c r="C196" s="20" t="s">
        <v>16</v>
      </c>
      <c r="D196" s="21">
        <v>23.0351988172246</v>
      </c>
      <c r="E196" s="22"/>
      <c r="F196" s="39">
        <v>17.8236252362687</v>
      </c>
      <c r="G196" s="22"/>
      <c r="H196" s="23"/>
      <c r="I196" s="40"/>
      <c r="J196" s="23"/>
      <c r="K196" s="24"/>
      <c r="L196" s="33"/>
    </row>
    <row r="197" spans="1:13">
      <c r="A197" s="13"/>
      <c r="B197" s="25">
        <v>291</v>
      </c>
      <c r="C197" s="26" t="s">
        <v>14</v>
      </c>
      <c r="D197" s="27">
        <v>22.972742080688477</v>
      </c>
      <c r="E197" s="28"/>
      <c r="F197" s="41">
        <v>17.968765258789063</v>
      </c>
      <c r="G197" s="28"/>
      <c r="H197" s="36"/>
      <c r="I197" s="42"/>
      <c r="J197" s="36"/>
      <c r="K197" s="29"/>
      <c r="L197" s="33"/>
    </row>
    <row r="198" spans="1:13">
      <c r="A198" s="13"/>
      <c r="C198" s="10" t="s">
        <v>15</v>
      </c>
      <c r="D198" s="14">
        <v>22.8068749420278</v>
      </c>
      <c r="E198" s="15">
        <v>22.823112623379028</v>
      </c>
      <c r="F198" s="38">
        <v>17.587965288769102</v>
      </c>
      <c r="G198" s="15">
        <v>17.779242474694655</v>
      </c>
      <c r="H198" s="16">
        <v>5.0438701486843733</v>
      </c>
      <c r="I198" s="17">
        <v>4.5773183335037002</v>
      </c>
      <c r="J198" s="16">
        <v>0.46655181518067312</v>
      </c>
      <c r="K198" s="18">
        <v>0.72369222882986584</v>
      </c>
      <c r="L198" s="33"/>
    </row>
    <row r="199" spans="1:13" ht="15.25" thickBot="1">
      <c r="A199" s="30"/>
      <c r="B199" s="30"/>
      <c r="C199" s="20" t="s">
        <v>16</v>
      </c>
      <c r="D199" s="21">
        <v>22.689720847420801</v>
      </c>
      <c r="E199" s="22"/>
      <c r="F199" s="39">
        <v>17.780996876525801</v>
      </c>
      <c r="G199" s="22"/>
      <c r="H199" s="23"/>
      <c r="I199" s="40"/>
      <c r="J199" s="23"/>
      <c r="K199" s="24"/>
      <c r="L199" s="37"/>
      <c r="M199" s="24"/>
    </row>
    <row r="203" spans="1:13">
      <c r="J203" s="16"/>
    </row>
    <row r="204" spans="1:13">
      <c r="J204" s="16"/>
    </row>
    <row r="205" spans="1:13">
      <c r="J205" s="16"/>
    </row>
    <row r="206" spans="1:13">
      <c r="J206" s="16"/>
    </row>
    <row r="207" spans="1:13">
      <c r="J207" s="16"/>
    </row>
    <row r="208" spans="1:13">
      <c r="J208" s="16"/>
    </row>
    <row r="209" spans="4:10">
      <c r="J209" s="16"/>
    </row>
    <row r="210" spans="4:10">
      <c r="J210" s="16"/>
    </row>
    <row r="211" spans="4:10">
      <c r="J211" s="16"/>
    </row>
    <row r="212" spans="4:10">
      <c r="J212" s="16"/>
    </row>
    <row r="213" spans="4:10">
      <c r="J213" s="16"/>
    </row>
    <row r="214" spans="4:10">
      <c r="J214" s="16"/>
    </row>
    <row r="215" spans="4:10">
      <c r="D215" s="14"/>
      <c r="E215" s="15"/>
      <c r="F215" s="38"/>
      <c r="G215" s="15"/>
      <c r="J215" s="16"/>
    </row>
    <row r="216" spans="4:10">
      <c r="D216" s="14"/>
      <c r="E216" s="15"/>
      <c r="F216" s="38"/>
      <c r="G216" s="15"/>
      <c r="J216" s="16"/>
    </row>
    <row r="217" spans="4:10">
      <c r="D217" s="14"/>
      <c r="E217" s="15"/>
      <c r="F217" s="38"/>
      <c r="G217" s="15"/>
      <c r="J217" s="16"/>
    </row>
    <row r="218" spans="4:10">
      <c r="D218" s="14"/>
      <c r="E218" s="15"/>
      <c r="F218" s="38"/>
      <c r="G218" s="15"/>
      <c r="J218" s="16"/>
    </row>
    <row r="219" spans="4:10">
      <c r="D219" s="14"/>
      <c r="E219" s="15"/>
      <c r="F219" s="38"/>
      <c r="G219" s="15"/>
      <c r="J219" s="16"/>
    </row>
    <row r="220" spans="4:10">
      <c r="D220" s="14"/>
      <c r="E220" s="15"/>
      <c r="F220" s="38"/>
      <c r="G220" s="15"/>
      <c r="J220" s="16"/>
    </row>
    <row r="221" spans="4:10">
      <c r="D221" s="14"/>
      <c r="E221" s="15"/>
      <c r="F221" s="38"/>
      <c r="G221" s="15"/>
      <c r="J221" s="16"/>
    </row>
    <row r="222" spans="4:10">
      <c r="D222" s="14"/>
      <c r="E222" s="15"/>
      <c r="F222" s="38"/>
      <c r="G222" s="15"/>
      <c r="J222" s="16"/>
    </row>
    <row r="223" spans="4:10">
      <c r="D223" s="14"/>
      <c r="E223" s="15"/>
      <c r="F223" s="38"/>
      <c r="G223" s="15"/>
      <c r="J223" s="16"/>
    </row>
    <row r="224" spans="4:10">
      <c r="D224" s="14"/>
      <c r="E224" s="15"/>
      <c r="F224" s="38"/>
      <c r="G224" s="15"/>
      <c r="J224" s="16"/>
    </row>
    <row r="225" spans="4:10">
      <c r="D225" s="14"/>
      <c r="E225" s="15"/>
      <c r="F225" s="38"/>
      <c r="G225" s="15"/>
      <c r="J225" s="16"/>
    </row>
    <row r="226" spans="4:10">
      <c r="F226" s="43"/>
      <c r="J226" s="16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LINC00612</vt:lpstr>
      <vt:lpstr>A2M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vitc</dc:creator>
  <cp:lastModifiedBy>Jackie T</cp:lastModifiedBy>
  <dcterms:created xsi:type="dcterms:W3CDTF">2022-11-12T10:16:28Z</dcterms:created>
  <dcterms:modified xsi:type="dcterms:W3CDTF">2023-02-14T17:42:24Z</dcterms:modified>
</cp:coreProperties>
</file>