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yreustle/Desktop/Barnacle/"/>
    </mc:Choice>
  </mc:AlternateContent>
  <xr:revisionPtr revIDLastSave="0" documentId="13_ncr:1_{EDC38F7B-8216-544F-AB57-EB0981D09EC5}" xr6:coauthVersionLast="47" xr6:coauthVersionMax="47" xr10:uidLastSave="{00000000-0000-0000-0000-000000000000}"/>
  <bookViews>
    <workbookView xWindow="0" yWindow="500" windowWidth="28800" windowHeight="16020" xr2:uid="{3446D885-265E-4704-967E-6BC679DBCE4C}"/>
  </bookViews>
  <sheets>
    <sheet name="Sheet1" sheetId="6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3" i="6" l="1"/>
  <c r="AD33" i="6"/>
  <c r="S34" i="6"/>
  <c r="AD34" i="6"/>
  <c r="S35" i="6"/>
  <c r="AD35" i="6"/>
  <c r="S36" i="6"/>
  <c r="AD36" i="6"/>
  <c r="S37" i="6"/>
  <c r="AD37" i="6"/>
  <c r="S38" i="6"/>
  <c r="AD38" i="6"/>
  <c r="S39" i="6"/>
  <c r="AD39" i="6"/>
  <c r="S40" i="6"/>
  <c r="AD40" i="6"/>
  <c r="S41" i="6"/>
  <c r="AD41" i="6"/>
  <c r="S42" i="6"/>
  <c r="AD42" i="6"/>
  <c r="S43" i="6"/>
  <c r="AD43" i="6"/>
  <c r="S44" i="6"/>
  <c r="AD44" i="6"/>
  <c r="S45" i="6"/>
  <c r="AD45" i="6"/>
  <c r="S46" i="6"/>
  <c r="AD46" i="6"/>
  <c r="S47" i="6"/>
  <c r="AD47" i="6"/>
  <c r="S48" i="6"/>
  <c r="AD48" i="6"/>
  <c r="S49" i="6"/>
  <c r="AD49" i="6"/>
  <c r="S50" i="6"/>
  <c r="AD50" i="6"/>
  <c r="S51" i="6"/>
  <c r="AD51" i="6"/>
  <c r="S52" i="6"/>
  <c r="AD52" i="6"/>
  <c r="S32" i="6"/>
  <c r="AD32" i="6"/>
  <c r="S3" i="6"/>
  <c r="AD3" i="6"/>
  <c r="S4" i="6"/>
  <c r="AD4" i="6"/>
  <c r="S5" i="6"/>
  <c r="AD5" i="6"/>
  <c r="S6" i="6"/>
  <c r="AD6" i="6"/>
  <c r="S7" i="6"/>
  <c r="AD7" i="6"/>
  <c r="S8" i="6"/>
  <c r="AD8" i="6"/>
  <c r="S9" i="6"/>
  <c r="AD9" i="6"/>
  <c r="S10" i="6"/>
  <c r="AD10" i="6"/>
  <c r="S11" i="6"/>
  <c r="AD11" i="6"/>
  <c r="S12" i="6"/>
  <c r="AD12" i="6"/>
  <c r="S13" i="6"/>
  <c r="AD13" i="6"/>
  <c r="S14" i="6"/>
  <c r="AD14" i="6"/>
  <c r="S15" i="6"/>
  <c r="AD15" i="6"/>
  <c r="S16" i="6"/>
  <c r="AD16" i="6"/>
  <c r="S17" i="6"/>
  <c r="AD17" i="6"/>
  <c r="S18" i="6"/>
  <c r="AD18" i="6"/>
  <c r="S19" i="6"/>
  <c r="AD19" i="6"/>
  <c r="S20" i="6"/>
  <c r="AD20" i="6"/>
  <c r="S21" i="6"/>
  <c r="AD21" i="6"/>
  <c r="S22" i="6"/>
  <c r="AD22" i="6"/>
  <c r="S23" i="6"/>
  <c r="AD23" i="6"/>
  <c r="S24" i="6"/>
  <c r="AD24" i="6"/>
  <c r="S25" i="6"/>
  <c r="AD25" i="6"/>
  <c r="S26" i="6"/>
  <c r="AD26" i="6"/>
  <c r="S27" i="6"/>
  <c r="AD27" i="6"/>
  <c r="S28" i="6"/>
  <c r="AD28" i="6"/>
  <c r="S29" i="6"/>
  <c r="AD29" i="6"/>
  <c r="S30" i="6"/>
  <c r="AD30" i="6"/>
  <c r="S31" i="6"/>
  <c r="AD31" i="6"/>
  <c r="S2" i="6"/>
  <c r="AD2" i="6"/>
  <c r="S64" i="6"/>
  <c r="AD64" i="6"/>
  <c r="S65" i="6"/>
  <c r="AD65" i="6"/>
  <c r="S66" i="6"/>
  <c r="AD66" i="6"/>
  <c r="S67" i="6"/>
  <c r="AD67" i="6"/>
  <c r="S68" i="6"/>
  <c r="AD68" i="6"/>
  <c r="S69" i="6"/>
  <c r="AD69" i="6"/>
  <c r="S70" i="6"/>
  <c r="AD70" i="6"/>
  <c r="S71" i="6"/>
  <c r="AD71" i="6"/>
  <c r="S72" i="6"/>
  <c r="AD72" i="6"/>
  <c r="S63" i="6"/>
  <c r="AD63" i="6"/>
  <c r="S54" i="6"/>
  <c r="AD54" i="6"/>
  <c r="S55" i="6"/>
  <c r="AD55" i="6"/>
  <c r="S56" i="6"/>
  <c r="AD56" i="6"/>
  <c r="S57" i="6"/>
  <c r="AD57" i="6"/>
  <c r="S58" i="6"/>
  <c r="AD58" i="6"/>
  <c r="S59" i="6"/>
  <c r="AD59" i="6"/>
  <c r="S60" i="6"/>
  <c r="AD60" i="6"/>
  <c r="S61" i="6"/>
  <c r="AD61" i="6"/>
  <c r="S62" i="6"/>
  <c r="AD62" i="6"/>
  <c r="S53" i="6"/>
  <c r="AD53" i="6"/>
  <c r="AB62" i="6"/>
  <c r="Z62" i="6"/>
  <c r="X62" i="6"/>
  <c r="W62" i="6"/>
  <c r="AE62" i="6"/>
  <c r="Q62" i="6"/>
  <c r="P62" i="6"/>
  <c r="O62" i="6"/>
  <c r="AB61" i="6"/>
  <c r="Z61" i="6"/>
  <c r="X61" i="6"/>
  <c r="W61" i="6"/>
  <c r="Q61" i="6"/>
  <c r="P61" i="6"/>
  <c r="O61" i="6"/>
  <c r="AB60" i="6"/>
  <c r="Z60" i="6"/>
  <c r="X60" i="6"/>
  <c r="W60" i="6"/>
  <c r="Y60" i="6"/>
  <c r="AE60" i="6"/>
  <c r="Q60" i="6"/>
  <c r="P60" i="6"/>
  <c r="O60" i="6"/>
  <c r="AB59" i="6"/>
  <c r="Z59" i="6"/>
  <c r="X59" i="6"/>
  <c r="W59" i="6"/>
  <c r="AE59" i="6"/>
  <c r="Q59" i="6"/>
  <c r="P59" i="6"/>
  <c r="O59" i="6"/>
  <c r="AB58" i="6"/>
  <c r="Z58" i="6"/>
  <c r="X58" i="6"/>
  <c r="W58" i="6"/>
  <c r="AE58" i="6"/>
  <c r="Q58" i="6"/>
  <c r="P58" i="6"/>
  <c r="O58" i="6"/>
  <c r="AB72" i="6"/>
  <c r="Z72" i="6"/>
  <c r="X72" i="6"/>
  <c r="W72" i="6"/>
  <c r="Y72" i="6"/>
  <c r="AE72" i="6"/>
  <c r="Q72" i="6"/>
  <c r="P72" i="6"/>
  <c r="O72" i="6"/>
  <c r="AB71" i="6"/>
  <c r="Z71" i="6"/>
  <c r="X71" i="6"/>
  <c r="W71" i="6"/>
  <c r="AE71" i="6"/>
  <c r="Q71" i="6"/>
  <c r="P71" i="6"/>
  <c r="O71" i="6"/>
  <c r="AB70" i="6"/>
  <c r="Z70" i="6"/>
  <c r="X70" i="6"/>
  <c r="W70" i="6"/>
  <c r="AE70" i="6"/>
  <c r="Q70" i="6"/>
  <c r="P70" i="6"/>
  <c r="O70" i="6"/>
  <c r="AB69" i="6"/>
  <c r="Z69" i="6"/>
  <c r="X69" i="6"/>
  <c r="W69" i="6"/>
  <c r="AE69" i="6"/>
  <c r="Q69" i="6"/>
  <c r="P69" i="6"/>
  <c r="O69" i="6"/>
  <c r="AB68" i="6"/>
  <c r="Z68" i="6"/>
  <c r="X68" i="6"/>
  <c r="W68" i="6"/>
  <c r="AE68" i="6"/>
  <c r="Q68" i="6"/>
  <c r="P68" i="6"/>
  <c r="O68" i="6"/>
  <c r="AB57" i="6"/>
  <c r="Z57" i="6"/>
  <c r="X57" i="6"/>
  <c r="W57" i="6"/>
  <c r="AE57" i="6"/>
  <c r="Q57" i="6"/>
  <c r="P57" i="6"/>
  <c r="O57" i="6"/>
  <c r="AB56" i="6"/>
  <c r="Z56" i="6"/>
  <c r="X56" i="6"/>
  <c r="W56" i="6"/>
  <c r="AE56" i="6"/>
  <c r="Q56" i="6"/>
  <c r="P56" i="6"/>
  <c r="O56" i="6"/>
  <c r="AB55" i="6"/>
  <c r="Z55" i="6"/>
  <c r="X55" i="6"/>
  <c r="W55" i="6"/>
  <c r="AE55" i="6"/>
  <c r="Q55" i="6"/>
  <c r="P55" i="6"/>
  <c r="O55" i="6"/>
  <c r="AB54" i="6"/>
  <c r="Z54" i="6"/>
  <c r="X54" i="6"/>
  <c r="W54" i="6"/>
  <c r="AE54" i="6"/>
  <c r="Q54" i="6"/>
  <c r="P54" i="6"/>
  <c r="O54" i="6"/>
  <c r="AB53" i="6"/>
  <c r="Z53" i="6"/>
  <c r="X53" i="6"/>
  <c r="W53" i="6"/>
  <c r="Y53" i="6"/>
  <c r="Q53" i="6"/>
  <c r="P53" i="6"/>
  <c r="O53" i="6"/>
  <c r="AB67" i="6"/>
  <c r="Z67" i="6"/>
  <c r="X67" i="6"/>
  <c r="W67" i="6"/>
  <c r="AE67" i="6"/>
  <c r="Q67" i="6"/>
  <c r="P67" i="6"/>
  <c r="O67" i="6"/>
  <c r="AB66" i="6"/>
  <c r="Z66" i="6"/>
  <c r="X66" i="6"/>
  <c r="AA66" i="6"/>
  <c r="W66" i="6"/>
  <c r="AE66" i="6"/>
  <c r="Q66" i="6"/>
  <c r="P66" i="6"/>
  <c r="O66" i="6"/>
  <c r="AB65" i="6"/>
  <c r="Z65" i="6"/>
  <c r="X65" i="6"/>
  <c r="W65" i="6"/>
  <c r="Q65" i="6"/>
  <c r="P65" i="6"/>
  <c r="O65" i="6"/>
  <c r="AB64" i="6"/>
  <c r="X64" i="6"/>
  <c r="AC64" i="6"/>
  <c r="Z64" i="6"/>
  <c r="AA64" i="6"/>
  <c r="W64" i="6"/>
  <c r="Y64" i="6"/>
  <c r="Q64" i="6"/>
  <c r="P64" i="6"/>
  <c r="O64" i="6"/>
  <c r="Z63" i="6"/>
  <c r="X63" i="6"/>
  <c r="W63" i="6"/>
  <c r="Y63" i="6"/>
  <c r="P63" i="6"/>
  <c r="O63" i="6"/>
  <c r="AB31" i="6"/>
  <c r="Z31" i="6"/>
  <c r="X31" i="6"/>
  <c r="W31" i="6"/>
  <c r="AE31" i="6"/>
  <c r="Q31" i="6"/>
  <c r="P31" i="6"/>
  <c r="O31" i="6"/>
  <c r="AB30" i="6"/>
  <c r="Z30" i="6"/>
  <c r="X30" i="6"/>
  <c r="AA30" i="6"/>
  <c r="W30" i="6"/>
  <c r="AE30" i="6"/>
  <c r="Q30" i="6"/>
  <c r="P30" i="6"/>
  <c r="O30" i="6"/>
  <c r="AB29" i="6"/>
  <c r="Z29" i="6"/>
  <c r="X29" i="6"/>
  <c r="W29" i="6"/>
  <c r="AE29" i="6"/>
  <c r="Q29" i="6"/>
  <c r="P29" i="6"/>
  <c r="O29" i="6"/>
  <c r="AB52" i="6"/>
  <c r="Z52" i="6"/>
  <c r="X52" i="6"/>
  <c r="W52" i="6"/>
  <c r="Q52" i="6"/>
  <c r="P52" i="6"/>
  <c r="O52" i="6"/>
  <c r="AB51" i="6"/>
  <c r="Z51" i="6"/>
  <c r="X51" i="6"/>
  <c r="AA51" i="6"/>
  <c r="W51" i="6"/>
  <c r="AE51" i="6"/>
  <c r="Q51" i="6"/>
  <c r="P51" i="6"/>
  <c r="O51" i="6"/>
  <c r="AB50" i="6"/>
  <c r="X50" i="6"/>
  <c r="AC50" i="6"/>
  <c r="Z50" i="6"/>
  <c r="W50" i="6"/>
  <c r="Y50" i="6"/>
  <c r="Q50" i="6"/>
  <c r="P50" i="6"/>
  <c r="O50" i="6"/>
  <c r="AB49" i="6"/>
  <c r="Z49" i="6"/>
  <c r="X49" i="6"/>
  <c r="W49" i="6"/>
  <c r="AE49" i="6"/>
  <c r="Q49" i="6"/>
  <c r="P49" i="6"/>
  <c r="O49" i="6"/>
  <c r="AB48" i="6"/>
  <c r="Z48" i="6"/>
  <c r="X48" i="6"/>
  <c r="W48" i="6"/>
  <c r="Y48" i="6"/>
  <c r="AE48" i="6"/>
  <c r="Q48" i="6"/>
  <c r="P48" i="6"/>
  <c r="O48" i="6"/>
  <c r="AB47" i="6"/>
  <c r="Z47" i="6"/>
  <c r="X47" i="6"/>
  <c r="W47" i="6"/>
  <c r="AE47" i="6"/>
  <c r="Q47" i="6"/>
  <c r="P47" i="6"/>
  <c r="O47" i="6"/>
  <c r="AB46" i="6"/>
  <c r="Z46" i="6"/>
  <c r="X46" i="6"/>
  <c r="W46" i="6"/>
  <c r="Q46" i="6"/>
  <c r="P46" i="6"/>
  <c r="O46" i="6"/>
  <c r="AB45" i="6"/>
  <c r="Z45" i="6"/>
  <c r="X45" i="6"/>
  <c r="AA45" i="6"/>
  <c r="W45" i="6"/>
  <c r="Y45" i="6"/>
  <c r="Q45" i="6"/>
  <c r="P45" i="6"/>
  <c r="O45" i="6"/>
  <c r="AB44" i="6"/>
  <c r="Z44" i="6"/>
  <c r="X44" i="6"/>
  <c r="W44" i="6"/>
  <c r="AE44" i="6"/>
  <c r="Q44" i="6"/>
  <c r="P44" i="6"/>
  <c r="O44" i="6"/>
  <c r="AB28" i="6"/>
  <c r="Z28" i="6"/>
  <c r="X28" i="6"/>
  <c r="W28" i="6"/>
  <c r="AE28" i="6"/>
  <c r="Q28" i="6"/>
  <c r="P28" i="6"/>
  <c r="O28" i="6"/>
  <c r="AB27" i="6"/>
  <c r="Z27" i="6"/>
  <c r="X27" i="6"/>
  <c r="W27" i="6"/>
  <c r="Q27" i="6"/>
  <c r="P27" i="6"/>
  <c r="O27" i="6"/>
  <c r="AB26" i="6"/>
  <c r="Z26" i="6"/>
  <c r="X26" i="6"/>
  <c r="W26" i="6"/>
  <c r="Y26" i="6"/>
  <c r="Q26" i="6"/>
  <c r="P26" i="6"/>
  <c r="O26" i="6"/>
  <c r="AB25" i="6"/>
  <c r="Z25" i="6"/>
  <c r="X25" i="6"/>
  <c r="W25" i="6"/>
  <c r="AE25" i="6"/>
  <c r="Q25" i="6"/>
  <c r="P25" i="6"/>
  <c r="O25" i="6"/>
  <c r="AB24" i="6"/>
  <c r="Z24" i="6"/>
  <c r="X24" i="6"/>
  <c r="W24" i="6"/>
  <c r="AE24" i="6"/>
  <c r="Q24" i="6"/>
  <c r="P24" i="6"/>
  <c r="O24" i="6"/>
  <c r="AB23" i="6"/>
  <c r="Z23" i="6"/>
  <c r="X23" i="6"/>
  <c r="W23" i="6"/>
  <c r="AE23" i="6"/>
  <c r="Q23" i="6"/>
  <c r="P23" i="6"/>
  <c r="O23" i="6"/>
  <c r="AB22" i="6"/>
  <c r="Z22" i="6"/>
  <c r="X22" i="6"/>
  <c r="W22" i="6"/>
  <c r="AE22" i="6"/>
  <c r="Q22" i="6"/>
  <c r="P22" i="6"/>
  <c r="O22" i="6"/>
  <c r="AB43" i="6"/>
  <c r="Z43" i="6"/>
  <c r="X43" i="6"/>
  <c r="AA43" i="6"/>
  <c r="W43" i="6"/>
  <c r="AE43" i="6"/>
  <c r="Q43" i="6"/>
  <c r="P43" i="6"/>
  <c r="O43" i="6"/>
  <c r="AB42" i="6"/>
  <c r="Z42" i="6"/>
  <c r="X42" i="6"/>
  <c r="W42" i="6"/>
  <c r="AE42" i="6"/>
  <c r="Q42" i="6"/>
  <c r="P42" i="6"/>
  <c r="O42" i="6"/>
  <c r="AB41" i="6"/>
  <c r="Z41" i="6"/>
  <c r="X41" i="6"/>
  <c r="W41" i="6"/>
  <c r="Y41" i="6"/>
  <c r="Q41" i="6"/>
  <c r="P41" i="6"/>
  <c r="O41" i="6"/>
  <c r="AB40" i="6"/>
  <c r="Z40" i="6"/>
  <c r="X40" i="6"/>
  <c r="W40" i="6"/>
  <c r="AE40" i="6"/>
  <c r="Q40" i="6"/>
  <c r="P40" i="6"/>
  <c r="O40" i="6"/>
  <c r="AB39" i="6"/>
  <c r="Z39" i="6"/>
  <c r="X39" i="6"/>
  <c r="W39" i="6"/>
  <c r="Q39" i="6"/>
  <c r="P39" i="6"/>
  <c r="O39" i="6"/>
  <c r="AB38" i="6"/>
  <c r="Z38" i="6"/>
  <c r="X38" i="6"/>
  <c r="AA38" i="6"/>
  <c r="W38" i="6"/>
  <c r="AE38" i="6"/>
  <c r="Q38" i="6"/>
  <c r="P38" i="6"/>
  <c r="O38" i="6"/>
  <c r="AB37" i="6"/>
  <c r="Z37" i="6"/>
  <c r="X37" i="6"/>
  <c r="AA37" i="6"/>
  <c r="W37" i="6"/>
  <c r="AE37" i="6"/>
  <c r="Q37" i="6"/>
  <c r="P37" i="6"/>
  <c r="O37" i="6"/>
  <c r="AB36" i="6"/>
  <c r="Z36" i="6"/>
  <c r="X36" i="6"/>
  <c r="W36" i="6"/>
  <c r="AE36" i="6"/>
  <c r="Q36" i="6"/>
  <c r="P36" i="6"/>
  <c r="O36" i="6"/>
  <c r="AB21" i="6"/>
  <c r="Z21" i="6"/>
  <c r="X21" i="6"/>
  <c r="AA21" i="6"/>
  <c r="W21" i="6"/>
  <c r="Q21" i="6"/>
  <c r="P21" i="6"/>
  <c r="O21" i="6"/>
  <c r="AB20" i="6"/>
  <c r="Z20" i="6"/>
  <c r="X20" i="6"/>
  <c r="W20" i="6"/>
  <c r="Y20" i="6"/>
  <c r="Q20" i="6"/>
  <c r="P20" i="6"/>
  <c r="O20" i="6"/>
  <c r="AB19" i="6"/>
  <c r="Z19" i="6"/>
  <c r="X19" i="6"/>
  <c r="W19" i="6"/>
  <c r="AE19" i="6"/>
  <c r="Q19" i="6"/>
  <c r="P19" i="6"/>
  <c r="O19" i="6"/>
  <c r="AB18" i="6"/>
  <c r="Z18" i="6"/>
  <c r="X18" i="6"/>
  <c r="W18" i="6"/>
  <c r="AE18" i="6"/>
  <c r="Q18" i="6"/>
  <c r="P18" i="6"/>
  <c r="O18" i="6"/>
  <c r="AB17" i="6"/>
  <c r="Z17" i="6"/>
  <c r="X17" i="6"/>
  <c r="AA17" i="6"/>
  <c r="W17" i="6"/>
  <c r="AE17" i="6"/>
  <c r="Q17" i="6"/>
  <c r="P17" i="6"/>
  <c r="O17" i="6"/>
  <c r="AB16" i="6"/>
  <c r="Z16" i="6"/>
  <c r="X16" i="6"/>
  <c r="W16" i="6"/>
  <c r="Y16" i="6"/>
  <c r="Q16" i="6"/>
  <c r="P16" i="6"/>
  <c r="O16" i="6"/>
  <c r="AB15" i="6"/>
  <c r="Z15" i="6"/>
  <c r="X15" i="6"/>
  <c r="W15" i="6"/>
  <c r="Y15" i="6"/>
  <c r="Q15" i="6"/>
  <c r="P15" i="6"/>
  <c r="O15" i="6"/>
  <c r="AB14" i="6"/>
  <c r="Z14" i="6"/>
  <c r="X14" i="6"/>
  <c r="W14" i="6"/>
  <c r="AE14" i="6"/>
  <c r="Q14" i="6"/>
  <c r="P14" i="6"/>
  <c r="O14" i="6"/>
  <c r="AB13" i="6"/>
  <c r="Z13" i="6"/>
  <c r="X13" i="6"/>
  <c r="W13" i="6"/>
  <c r="Y13" i="6"/>
  <c r="Q13" i="6"/>
  <c r="P13" i="6"/>
  <c r="O13" i="6"/>
  <c r="AB12" i="6"/>
  <c r="X12" i="6"/>
  <c r="AC12" i="6"/>
  <c r="Z12" i="6"/>
  <c r="AA12" i="6"/>
  <c r="W12" i="6"/>
  <c r="Y12" i="6"/>
  <c r="Q12" i="6"/>
  <c r="P12" i="6"/>
  <c r="O12" i="6"/>
  <c r="AB11" i="6"/>
  <c r="Z11" i="6"/>
  <c r="X11" i="6"/>
  <c r="W11" i="6"/>
  <c r="AE11" i="6"/>
  <c r="Q11" i="6"/>
  <c r="P11" i="6"/>
  <c r="O11" i="6"/>
  <c r="AB35" i="6"/>
  <c r="Z35" i="6"/>
  <c r="X35" i="6"/>
  <c r="W35" i="6"/>
  <c r="AE35" i="6"/>
  <c r="Q35" i="6"/>
  <c r="P35" i="6"/>
  <c r="O35" i="6"/>
  <c r="AB34" i="6"/>
  <c r="Z34" i="6"/>
  <c r="X34" i="6"/>
  <c r="W34" i="6"/>
  <c r="Y34" i="6"/>
  <c r="Q34" i="6"/>
  <c r="P34" i="6"/>
  <c r="O34" i="6"/>
  <c r="AB10" i="6"/>
  <c r="Z10" i="6"/>
  <c r="X10" i="6"/>
  <c r="AA10" i="6"/>
  <c r="W10" i="6"/>
  <c r="Y10" i="6"/>
  <c r="Q10" i="6"/>
  <c r="P10" i="6"/>
  <c r="O10" i="6"/>
  <c r="AB9" i="6"/>
  <c r="Z9" i="6"/>
  <c r="X9" i="6"/>
  <c r="W9" i="6"/>
  <c r="AE9" i="6"/>
  <c r="Q9" i="6"/>
  <c r="P9" i="6"/>
  <c r="O9" i="6"/>
  <c r="AB8" i="6"/>
  <c r="Z8" i="6"/>
  <c r="X8" i="6"/>
  <c r="W8" i="6"/>
  <c r="Y8" i="6"/>
  <c r="Q8" i="6"/>
  <c r="P8" i="6"/>
  <c r="O8" i="6"/>
  <c r="AB7" i="6"/>
  <c r="Z7" i="6"/>
  <c r="X7" i="6"/>
  <c r="W7" i="6"/>
  <c r="Y7" i="6"/>
  <c r="Q7" i="6"/>
  <c r="P7" i="6"/>
  <c r="O7" i="6"/>
  <c r="AB6" i="6"/>
  <c r="X6" i="6"/>
  <c r="AC6" i="6"/>
  <c r="Z6" i="6"/>
  <c r="W6" i="6"/>
  <c r="AE6" i="6"/>
  <c r="Q6" i="6"/>
  <c r="P6" i="6"/>
  <c r="O6" i="6"/>
  <c r="AB5" i="6"/>
  <c r="Z5" i="6"/>
  <c r="X5" i="6"/>
  <c r="AC5" i="6"/>
  <c r="W5" i="6"/>
  <c r="AE5" i="6"/>
  <c r="Q5" i="6"/>
  <c r="P5" i="6"/>
  <c r="O5" i="6"/>
  <c r="AB4" i="6"/>
  <c r="Z4" i="6"/>
  <c r="X4" i="6"/>
  <c r="W4" i="6"/>
  <c r="AE4" i="6"/>
  <c r="Q4" i="6"/>
  <c r="P4" i="6"/>
  <c r="O4" i="6"/>
  <c r="AB3" i="6"/>
  <c r="Z3" i="6"/>
  <c r="X3" i="6"/>
  <c r="W3" i="6"/>
  <c r="Y3" i="6"/>
  <c r="Q3" i="6"/>
  <c r="P3" i="6"/>
  <c r="O3" i="6"/>
  <c r="AB2" i="6"/>
  <c r="Z2" i="6"/>
  <c r="X2" i="6"/>
  <c r="W2" i="6"/>
  <c r="AE2" i="6"/>
  <c r="Q2" i="6"/>
  <c r="P2" i="6"/>
  <c r="O2" i="6"/>
  <c r="AB33" i="6"/>
  <c r="Z33" i="6"/>
  <c r="X33" i="6"/>
  <c r="AA33" i="6"/>
  <c r="W33" i="6"/>
  <c r="Y33" i="6"/>
  <c r="Q33" i="6"/>
  <c r="P33" i="6"/>
  <c r="O33" i="6"/>
  <c r="AB32" i="6"/>
  <c r="Z32" i="6"/>
  <c r="X32" i="6"/>
  <c r="W32" i="6"/>
  <c r="AE32" i="6"/>
  <c r="Q32" i="6"/>
  <c r="P32" i="6"/>
  <c r="O32" i="6"/>
  <c r="AC37" i="6"/>
  <c r="Y46" i="6"/>
  <c r="Y65" i="6"/>
  <c r="AC69" i="6"/>
  <c r="AC61" i="6"/>
  <c r="AE50" i="6"/>
  <c r="AE26" i="6"/>
  <c r="AE8" i="6"/>
  <c r="AE65" i="6"/>
  <c r="Y37" i="6"/>
  <c r="AE64" i="6"/>
  <c r="Y21" i="6"/>
  <c r="Y27" i="6"/>
  <c r="Y52" i="6"/>
  <c r="AE7" i="6"/>
  <c r="AE63" i="6"/>
  <c r="AE16" i="6"/>
  <c r="AE12" i="6"/>
  <c r="AE46" i="6"/>
  <c r="AA13" i="6"/>
  <c r="AC21" i="6"/>
  <c r="Y39" i="6"/>
  <c r="AA41" i="6"/>
  <c r="AC42" i="6"/>
  <c r="AC44" i="6"/>
  <c r="Y49" i="6"/>
  <c r="AA63" i="6"/>
  <c r="Y69" i="6"/>
  <c r="Y61" i="6"/>
  <c r="AE53" i="6"/>
  <c r="AE45" i="6"/>
  <c r="AE41" i="6"/>
  <c r="AE33" i="6"/>
  <c r="AE15" i="6"/>
  <c r="AE61" i="6"/>
  <c r="AC7" i="6"/>
  <c r="Y17" i="6"/>
  <c r="AC20" i="6"/>
  <c r="AA39" i="6"/>
  <c r="AC26" i="6"/>
  <c r="AE52" i="6"/>
  <c r="AE21" i="6"/>
  <c r="AE10" i="6"/>
  <c r="AE3" i="6"/>
  <c r="AA44" i="6"/>
  <c r="AA67" i="6"/>
  <c r="Y68" i="6"/>
  <c r="AA69" i="6"/>
  <c r="AE39" i="6"/>
  <c r="AE34" i="6"/>
  <c r="AE27" i="6"/>
  <c r="AE20" i="6"/>
  <c r="AE13" i="6"/>
  <c r="Y6" i="6"/>
  <c r="AC10" i="6"/>
  <c r="AA35" i="6"/>
  <c r="Y18" i="6"/>
  <c r="AC41" i="6"/>
  <c r="AA28" i="6"/>
  <c r="AA68" i="6"/>
  <c r="AA72" i="6"/>
  <c r="AA60" i="6"/>
  <c r="AC34" i="6"/>
  <c r="AC19" i="6"/>
  <c r="AC51" i="6"/>
  <c r="Y67" i="6"/>
  <c r="AA14" i="6"/>
  <c r="Y19" i="6"/>
  <c r="AA42" i="6"/>
  <c r="Y22" i="6"/>
  <c r="Y25" i="6"/>
  <c r="AA26" i="6"/>
  <c r="Y51" i="6"/>
  <c r="Y54" i="6"/>
  <c r="AC57" i="6"/>
  <c r="AC3" i="6"/>
  <c r="AA9" i="6"/>
  <c r="AC16" i="6"/>
  <c r="AA36" i="6"/>
  <c r="AC22" i="6"/>
  <c r="AC46" i="6"/>
  <c r="AA29" i="6"/>
  <c r="Y32" i="6"/>
  <c r="AA4" i="6"/>
  <c r="AA8" i="6"/>
  <c r="AC9" i="6"/>
  <c r="AC35" i="6"/>
  <c r="AC15" i="6"/>
  <c r="AC40" i="6"/>
  <c r="Y42" i="6"/>
  <c r="AA23" i="6"/>
  <c r="AC25" i="6"/>
  <c r="AA27" i="6"/>
  <c r="Y44" i="6"/>
  <c r="AA47" i="6"/>
  <c r="AA52" i="6"/>
  <c r="Y31" i="6"/>
  <c r="AC66" i="6"/>
  <c r="AC67" i="6"/>
  <c r="AA54" i="6"/>
  <c r="Y57" i="6"/>
  <c r="AC68" i="6"/>
  <c r="Y70" i="6"/>
  <c r="AA71" i="6"/>
  <c r="AC72" i="6"/>
  <c r="Y58" i="6"/>
  <c r="AA59" i="6"/>
  <c r="AC60" i="6"/>
  <c r="AA62" i="6"/>
  <c r="AC33" i="6"/>
  <c r="AA2" i="6"/>
  <c r="AA3" i="6"/>
  <c r="AA6" i="6"/>
  <c r="AC8" i="6"/>
  <c r="Y9" i="6"/>
  <c r="Y35" i="6"/>
  <c r="AC13" i="6"/>
  <c r="AA19" i="6"/>
  <c r="AC39" i="6"/>
  <c r="Y40" i="6"/>
  <c r="AA22" i="6"/>
  <c r="AA24" i="6"/>
  <c r="AC27" i="6"/>
  <c r="AA46" i="6"/>
  <c r="AA49" i="6"/>
  <c r="AC52" i="6"/>
  <c r="Y29" i="6"/>
  <c r="Y66" i="6"/>
  <c r="AC54" i="6"/>
  <c r="AA57" i="6"/>
  <c r="Y5" i="6"/>
  <c r="Y4" i="6"/>
  <c r="AC4" i="6"/>
  <c r="AA7" i="6"/>
  <c r="AA34" i="6"/>
  <c r="AA11" i="6"/>
  <c r="Y14" i="6"/>
  <c r="AC14" i="6"/>
  <c r="AC17" i="6"/>
  <c r="AA20" i="6"/>
  <c r="Y38" i="6"/>
  <c r="AC38" i="6"/>
  <c r="AA40" i="6"/>
  <c r="Y23" i="6"/>
  <c r="AC23" i="6"/>
  <c r="AA25" i="6"/>
  <c r="Y28" i="6"/>
  <c r="AC28" i="6"/>
  <c r="Y47" i="6"/>
  <c r="AC47" i="6"/>
  <c r="AA50" i="6"/>
  <c r="Y30" i="6"/>
  <c r="AC30" i="6"/>
  <c r="AA65" i="6"/>
  <c r="AC65" i="6"/>
  <c r="AA53" i="6"/>
  <c r="AC53" i="6"/>
  <c r="AC55" i="6"/>
  <c r="Y56" i="6"/>
  <c r="AC70" i="6"/>
  <c r="Y71" i="6"/>
  <c r="AC58" i="6"/>
  <c r="Y59" i="6"/>
  <c r="AA61" i="6"/>
  <c r="Y62" i="6"/>
  <c r="AC32" i="6"/>
  <c r="AC18" i="6"/>
  <c r="Y24" i="6"/>
  <c r="AC24" i="6"/>
  <c r="AC48" i="6"/>
  <c r="AC49" i="6"/>
  <c r="AC31" i="6"/>
  <c r="Y55" i="6"/>
  <c r="AA56" i="6"/>
  <c r="AA32" i="6"/>
  <c r="Y2" i="6"/>
  <c r="AC2" i="6"/>
  <c r="AA5" i="6"/>
  <c r="AA15" i="6"/>
  <c r="AA16" i="6"/>
  <c r="AA18" i="6"/>
  <c r="Y36" i="6"/>
  <c r="AC36" i="6"/>
  <c r="Y43" i="6"/>
  <c r="AC43" i="6"/>
  <c r="AC45" i="6"/>
  <c r="AA48" i="6"/>
  <c r="AC29" i="6"/>
  <c r="AA31" i="6"/>
  <c r="AA55" i="6"/>
  <c r="AC56" i="6"/>
  <c r="AA70" i="6"/>
  <c r="AC71" i="6"/>
  <c r="AA58" i="6"/>
  <c r="AC59" i="6"/>
  <c r="AC62" i="6"/>
  <c r="Y11" i="6"/>
  <c r="AC11" i="6"/>
</calcChain>
</file>

<file path=xl/sharedStrings.xml><?xml version="1.0" encoding="utf-8"?>
<sst xmlns="http://schemas.openxmlformats.org/spreadsheetml/2006/main" count="599" uniqueCount="147">
  <si>
    <t>pier</t>
  </si>
  <si>
    <t>site</t>
  </si>
  <si>
    <t>location</t>
  </si>
  <si>
    <t>treatment</t>
  </si>
  <si>
    <t>barnacle_id</t>
  </si>
  <si>
    <t>species</t>
  </si>
  <si>
    <t>ruler</t>
  </si>
  <si>
    <t>ram_L</t>
  </si>
  <si>
    <t>ram_W</t>
  </si>
  <si>
    <t>set_L</t>
  </si>
  <si>
    <t>lec</t>
  </si>
  <si>
    <t>prot</t>
  </si>
  <si>
    <t>middle</t>
  </si>
  <si>
    <t>b1</t>
  </si>
  <si>
    <t>eburneus</t>
  </si>
  <si>
    <t>b1_r</t>
  </si>
  <si>
    <t>b2</t>
  </si>
  <si>
    <t>b3</t>
  </si>
  <si>
    <t>b5</t>
  </si>
  <si>
    <t>b6</t>
  </si>
  <si>
    <t>b2_r</t>
  </si>
  <si>
    <t>b3_r</t>
  </si>
  <si>
    <t>b5_r</t>
  </si>
  <si>
    <t>b6_r</t>
  </si>
  <si>
    <t>csw</t>
  </si>
  <si>
    <t>exp</t>
  </si>
  <si>
    <t>b8</t>
  </si>
  <si>
    <t>b8_r</t>
  </si>
  <si>
    <t>b9</t>
  </si>
  <si>
    <t>b10</t>
  </si>
  <si>
    <t>b11</t>
  </si>
  <si>
    <t>b12</t>
  </si>
  <si>
    <t>b12_r</t>
  </si>
  <si>
    <t>b17</t>
  </si>
  <si>
    <t>b18</t>
  </si>
  <si>
    <t>b21</t>
  </si>
  <si>
    <t>b22</t>
  </si>
  <si>
    <t>b23</t>
  </si>
  <si>
    <t>b28</t>
  </si>
  <si>
    <t>b29</t>
  </si>
  <si>
    <t>b30</t>
  </si>
  <si>
    <t>b32</t>
  </si>
  <si>
    <t>b33</t>
  </si>
  <si>
    <t>b37</t>
  </si>
  <si>
    <t>b38</t>
  </si>
  <si>
    <t>b39</t>
  </si>
  <si>
    <t>b40</t>
  </si>
  <si>
    <t>b41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</si>
  <si>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</si>
  <si>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</si>
  <si>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</si>
  <si>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</si>
  <si>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</si>
  <si>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</si>
  <si>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</si>
  <si>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</si>
  <si>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</si>
  <si>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</si>
  <si>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</si>
  <si>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</si>
  <si>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</si>
  <si>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</si>
  <si>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</si>
  <si>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</si>
  <si>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b60</t>
  </si>
  <si>
    <t>b61</t>
  </si>
  <si>
    <t>b62</t>
  </si>
  <si>
    <t>b66</t>
  </si>
  <si>
    <t>b68</t>
  </si>
  <si>
    <t>b69</t>
  </si>
  <si>
    <t>b71</t>
  </si>
  <si>
    <t>b72</t>
  </si>
  <si>
    <t>b74</t>
  </si>
  <si>
    <t>b75</t>
  </si>
  <si>
    <t>b77</t>
  </si>
  <si>
    <t>b78</t>
  </si>
  <si>
    <t>b84</t>
  </si>
  <si>
    <t>b85</t>
  </si>
  <si>
    <t>b86</t>
  </si>
  <si>
    <t>b88</t>
  </si>
  <si>
    <t>b93</t>
  </si>
  <si>
    <t>b94</t>
  </si>
  <si>
    <t>b95</t>
  </si>
  <si>
    <t>b96</t>
  </si>
  <si>
    <t>b97</t>
  </si>
  <si>
    <t>b100</t>
  </si>
  <si>
    <t>b101</t>
  </si>
  <si>
    <t>b102</t>
  </si>
  <si>
    <t>b103</t>
  </si>
  <si>
    <t>b105</t>
  </si>
  <si>
    <t>b106</t>
  </si>
  <si>
    <t>b107</t>
  </si>
  <si>
    <t>b108</t>
  </si>
  <si>
    <t>b110</t>
  </si>
  <si>
    <t>b17_r</t>
  </si>
  <si>
    <t>b18_r</t>
  </si>
  <si>
    <t>b20_r</t>
  </si>
  <si>
    <t>b24_r</t>
  </si>
  <si>
    <t>b32_r</t>
  </si>
  <si>
    <t>b33_r</t>
  </si>
  <si>
    <t>b35_r</t>
  </si>
  <si>
    <t>b43_r</t>
  </si>
  <si>
    <t>b44_r</t>
  </si>
  <si>
    <t>b45_r</t>
  </si>
  <si>
    <t>b46_r</t>
  </si>
  <si>
    <t>b47_r</t>
  </si>
  <si>
    <t>b48_r</t>
  </si>
  <si>
    <t>b49_r</t>
  </si>
  <si>
    <t>b54_r</t>
  </si>
  <si>
    <t>b55_r</t>
  </si>
  <si>
    <t>b64_r</t>
  </si>
  <si>
    <t>b70_r</t>
  </si>
  <si>
    <t>b73_r</t>
  </si>
  <si>
    <t>b84_r</t>
  </si>
  <si>
    <t>b88_r</t>
  </si>
  <si>
    <t>b91_r</t>
  </si>
  <si>
    <t>b99_r</t>
  </si>
  <si>
    <t>b102_r</t>
  </si>
  <si>
    <t>b106_r</t>
  </si>
  <si>
    <t>scale</t>
  </si>
  <si>
    <t>b9_r</t>
  </si>
  <si>
    <t>bd</t>
  </si>
  <si>
    <t>adjRL</t>
  </si>
  <si>
    <t>adjRW</t>
  </si>
  <si>
    <t>adjSL</t>
  </si>
  <si>
    <t>vel</t>
  </si>
  <si>
    <t>turb</t>
  </si>
  <si>
    <t>comb</t>
  </si>
  <si>
    <t>Re</t>
  </si>
  <si>
    <t>l</t>
  </si>
  <si>
    <t>p</t>
  </si>
  <si>
    <t>mu</t>
  </si>
  <si>
    <t>u</t>
  </si>
  <si>
    <t>Re2</t>
  </si>
  <si>
    <t>l_cl</t>
  </si>
  <si>
    <t>l_sl</t>
  </si>
  <si>
    <t>Re3</t>
  </si>
  <si>
    <t>low</t>
  </si>
  <si>
    <t>high</t>
  </si>
  <si>
    <t>flow</t>
  </si>
  <si>
    <t>low_prot</t>
  </si>
  <si>
    <t>low_exp</t>
  </si>
  <si>
    <t>high_prot</t>
  </si>
  <si>
    <t>high_exp</t>
  </si>
  <si>
    <t>Re_adj</t>
  </si>
  <si>
    <t>vel_adj</t>
  </si>
  <si>
    <t>u_adj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</si>
</sst>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FEFF"/>
      <color rgb="FFD883FF"/>
      <color rgb="FF941100"/>
      <color rgb="FF521B93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B2D6-EAD0-734C-9981-7E69C5F9C0B5}">
  <dimension ref="A1:AE72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RowHeight="15" x14ac:dyDescent="0.2"/>
  <cols>
    <col min="23" max="23" width="11.83203125" bestFit="1" customWidth="1"/>
  </cols>
  <sheetData>
    <row r="1" spans="1:31" x14ac:dyDescent="0.2">
      <c r="A1" s="1" t="s">
        <v>0</v>
      </c>
      <c r="B1" s="1" t="s">
        <v>139</v>
      </c>
      <c r="C1" s="1" t="s">
        <v>3</v>
      </c>
      <c r="D1" s="1" t="s">
        <v>127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119</v>
      </c>
      <c r="K1" s="1" t="s">
        <v>121</v>
      </c>
      <c r="L1" s="1" t="s">
        <v>7</v>
      </c>
      <c r="M1" s="1" t="s">
        <v>8</v>
      </c>
      <c r="N1" s="1" t="s">
        <v>9</v>
      </c>
      <c r="O1" s="1" t="s">
        <v>122</v>
      </c>
      <c r="P1" s="1" t="s">
        <v>123</v>
      </c>
      <c r="Q1" s="1" t="s">
        <v>124</v>
      </c>
      <c r="R1" s="1" t="s">
        <v>125</v>
      </c>
      <c r="S1" s="1" t="s">
        <v>145</v>
      </c>
      <c r="T1" s="1" t="s">
        <v>126</v>
      </c>
      <c r="U1" s="1" t="s">
        <v>131</v>
      </c>
      <c r="V1" s="1" t="s">
        <v>130</v>
      </c>
      <c r="W1" s="1" t="s">
        <v>129</v>
      </c>
      <c r="X1" s="1" t="s">
        <v>132</v>
      </c>
      <c r="Y1" s="1" t="s">
        <v>128</v>
      </c>
      <c r="Z1" s="1" t="s">
        <v>134</v>
      </c>
      <c r="AA1" s="1" t="s">
        <v>133</v>
      </c>
      <c r="AB1" s="1" t="s">
        <v>135</v>
      </c>
      <c r="AC1" s="1" t="s">
        <v>136</v>
      </c>
      <c r="AD1" s="1" t="s">
        <v>146</v>
      </c>
      <c r="AE1" s="1" t="s">
        <v>144</v>
      </c>
    </row>
    <row r="2" spans="1:31" ht="16" x14ac:dyDescent="0.2">
      <c r="A2" t="s">
        <v>24</v>
      </c>
      <c r="B2" t="s">
        <v>137</v>
      </c>
      <c r="C2" t="s">
        <v>25</v>
      </c>
      <c r="D2" t="s">
        <v>141</v>
      </c>
      <c r="E2">
        <v>1</v>
      </c>
      <c r="F2" t="s">
        <v>12</v>
      </c>
      <c r="G2" t="s">
        <v>48</v>
      </c>
      <c r="H2" t="s">
        <v>14</v>
      </c>
      <c r="I2" t="s">
        <v>101</v>
      </c>
      <c r="J2">
        <v>1389.748</v>
      </c>
      <c r="K2">
        <v>7.47</v>
      </c>
      <c r="L2">
        <v>2.5939999999999999</v>
      </c>
      <c r="M2">
        <v>0.10100000000000001</v>
      </c>
      <c r="N2">
        <v>0.19</v>
      </c>
      <c r="O2">
        <f>L2/K2</f>
        <v>0.34725568942436413</v>
      </c>
      <c r="P2">
        <f>M2/K2</f>
        <v>1.3520749665327981E-2</v>
      </c>
      <c r="Q2">
        <f>N2/K2</f>
        <v>2.5435073627844713E-2</v>
      </c>
      <c r="R2">
        <v>4.8599999999999994</v>
      </c>
      <c r="S2">
        <f>R2</f>
        <v>4.8599999999999994</v>
      </c>
      <c r="T2">
        <v>5.333333333333333</v>
      </c>
      <c r="U2" s="2">
        <v>1.1000000000000001E-3</v>
      </c>
      <c r="V2">
        <v>1025</v>
      </c>
      <c r="W2">
        <f>M2/1000</f>
        <v>1.01E-4</v>
      </c>
      <c r="X2">
        <f>R2/100</f>
        <v>4.8599999999999997E-2</v>
      </c>
      <c r="Y2">
        <f>(V2*W2*X2)/U2</f>
        <v>4.573922727272727</v>
      </c>
      <c r="Z2">
        <f>L2/1000</f>
        <v>2.594E-3</v>
      </c>
      <c r="AA2">
        <f>(V2*Z2*X2)/U2</f>
        <v>117.47282727272726</v>
      </c>
      <c r="AB2">
        <f>N2/1000</f>
        <v>1.9000000000000001E-4</v>
      </c>
      <c r="AC2">
        <f>(V2*AB2*X2)/U2</f>
        <v>8.6044090909090905</v>
      </c>
      <c r="AD2">
        <f>S2/100</f>
        <v>4.8599999999999997E-2</v>
      </c>
      <c r="AE2">
        <f>(V2*W2*X2)/U2</f>
        <v>4.573922727272727</v>
      </c>
    </row>
    <row r="3" spans="1:31" ht="16" x14ac:dyDescent="0.2">
      <c r="A3" t="s">
        <v>24</v>
      </c>
      <c r="B3" t="s">
        <v>137</v>
      </c>
      <c r="C3" t="s">
        <v>25</v>
      </c>
      <c r="D3" t="s">
        <v>141</v>
      </c>
      <c r="E3">
        <v>1</v>
      </c>
      <c r="F3" t="s">
        <v>12</v>
      </c>
      <c r="G3" t="s">
        <v>49</v>
      </c>
      <c r="H3" t="s">
        <v>14</v>
      </c>
      <c r="I3" t="s">
        <v>102</v>
      </c>
      <c r="J3">
        <v>1320.0035</v>
      </c>
      <c r="K3">
        <v>8.26</v>
      </c>
      <c r="L3">
        <v>2.194</v>
      </c>
      <c r="M3">
        <v>9.1999999999999998E-2</v>
      </c>
      <c r="N3">
        <v>0.20200000000000001</v>
      </c>
      <c r="O3">
        <f>L3/K3</f>
        <v>0.26561743341404359</v>
      </c>
      <c r="P3">
        <f>M3/K3</f>
        <v>1.1138014527845037E-2</v>
      </c>
      <c r="Q3">
        <f>N3/K3</f>
        <v>2.4455205811138015E-2</v>
      </c>
      <c r="R3">
        <v>4.8599999999999994</v>
      </c>
      <c r="S3">
        <f>R3</f>
        <v>4.8599999999999994</v>
      </c>
      <c r="T3">
        <v>5.333333333333333</v>
      </c>
      <c r="U3" s="2">
        <v>1.1000000000000001E-3</v>
      </c>
      <c r="V3">
        <v>1025</v>
      </c>
      <c r="W3">
        <f>M3/1000</f>
        <v>9.2E-5</v>
      </c>
      <c r="X3">
        <f>R3/100</f>
        <v>4.8599999999999997E-2</v>
      </c>
      <c r="Y3">
        <f>(V3*W3*X3)/U3</f>
        <v>4.1663454545454535</v>
      </c>
      <c r="Z3">
        <f>L3/1000</f>
        <v>2.1939999999999998E-3</v>
      </c>
      <c r="AA3">
        <f>(V3*Z3*X3)/U3</f>
        <v>99.35828181818178</v>
      </c>
      <c r="AB3">
        <f>N3/1000</f>
        <v>2.02E-4</v>
      </c>
      <c r="AC3">
        <f>(V3*AB3*X3)/U3</f>
        <v>9.1478454545454539</v>
      </c>
      <c r="AD3">
        <f>S3/100</f>
        <v>4.8599999999999997E-2</v>
      </c>
      <c r="AE3">
        <f>(V3*W3*X3)/U3</f>
        <v>4.1663454545454535</v>
      </c>
    </row>
    <row r="4" spans="1:31" ht="16" x14ac:dyDescent="0.2">
      <c r="A4" t="s">
        <v>24</v>
      </c>
      <c r="B4" t="s">
        <v>137</v>
      </c>
      <c r="C4" t="s">
        <v>25</v>
      </c>
      <c r="D4" t="s">
        <v>141</v>
      </c>
      <c r="E4">
        <v>1</v>
      </c>
      <c r="F4" t="s">
        <v>12</v>
      </c>
      <c r="G4" t="s">
        <v>50</v>
      </c>
      <c r="H4" t="s">
        <v>14</v>
      </c>
      <c r="I4" t="s">
        <v>103</v>
      </c>
      <c r="J4">
        <v>795</v>
      </c>
      <c r="K4">
        <v>13.57</v>
      </c>
      <c r="L4">
        <v>3.774</v>
      </c>
      <c r="M4">
        <v>0.14199999999999999</v>
      </c>
      <c r="N4">
        <v>0.34899999999999998</v>
      </c>
      <c r="O4">
        <f>L4/K4</f>
        <v>0.27811348563006633</v>
      </c>
      <c r="P4">
        <f>M4/K4</f>
        <v>1.0464259395725865E-2</v>
      </c>
      <c r="Q4">
        <f>N4/K4</f>
        <v>2.5718496683861457E-2</v>
      </c>
      <c r="R4">
        <v>4.8599999999999994</v>
      </c>
      <c r="S4">
        <f>R4</f>
        <v>4.8599999999999994</v>
      </c>
      <c r="T4">
        <v>5.333333333333333</v>
      </c>
      <c r="U4" s="2">
        <v>1.1000000000000001E-3</v>
      </c>
      <c r="V4">
        <v>1025</v>
      </c>
      <c r="W4">
        <f>M4/1000</f>
        <v>1.4199999999999998E-4</v>
      </c>
      <c r="X4">
        <f>R4/100</f>
        <v>4.8599999999999997E-2</v>
      </c>
      <c r="Y4">
        <f>(V4*W4*X4)/U4</f>
        <v>6.4306636363636347</v>
      </c>
      <c r="Z4">
        <f>L4/1000</f>
        <v>3.774E-3</v>
      </c>
      <c r="AA4">
        <f>(V4*Z4*X4)/U4</f>
        <v>170.91073636363635</v>
      </c>
      <c r="AB4">
        <f>N4/1000</f>
        <v>3.4899999999999997E-4</v>
      </c>
      <c r="AC4">
        <f>(V4*AB4*X4)/U4</f>
        <v>15.804940909090906</v>
      </c>
      <c r="AD4">
        <f>S4/100</f>
        <v>4.8599999999999997E-2</v>
      </c>
      <c r="AE4">
        <f>(V4*W4*X4)/U4</f>
        <v>6.4306636363636347</v>
      </c>
    </row>
    <row r="5" spans="1:31" ht="16" x14ac:dyDescent="0.2">
      <c r="A5" t="s">
        <v>24</v>
      </c>
      <c r="B5" t="s">
        <v>137</v>
      </c>
      <c r="C5" t="s">
        <v>25</v>
      </c>
      <c r="D5" t="s">
        <v>141</v>
      </c>
      <c r="E5">
        <v>1</v>
      </c>
      <c r="F5" t="s">
        <v>12</v>
      </c>
      <c r="G5" t="s">
        <v>51</v>
      </c>
      <c r="H5" t="s">
        <v>14</v>
      </c>
      <c r="I5" t="s">
        <v>104</v>
      </c>
      <c r="J5">
        <v>836.08600000000001</v>
      </c>
      <c r="K5">
        <v>8.66</v>
      </c>
      <c r="L5">
        <v>2.6749999999999998</v>
      </c>
      <c r="M5">
        <v>0.10100000000000001</v>
      </c>
      <c r="N5">
        <v>0.21299999999999999</v>
      </c>
      <c r="O5">
        <f>L5/K5</f>
        <v>0.30889145496535791</v>
      </c>
      <c r="P5">
        <f>M5/K5</f>
        <v>1.1662817551963049E-2</v>
      </c>
      <c r="Q5">
        <f>N5/K5</f>
        <v>2.4595842956120093E-2</v>
      </c>
      <c r="R5">
        <v>4.8599999999999994</v>
      </c>
      <c r="S5">
        <f>R5</f>
        <v>4.8599999999999994</v>
      </c>
      <c r="T5">
        <v>5.333333333333333</v>
      </c>
      <c r="U5" s="2">
        <v>1.1000000000000001E-3</v>
      </c>
      <c r="V5">
        <v>1025</v>
      </c>
      <c r="W5">
        <f>M5/1000</f>
        <v>1.01E-4</v>
      </c>
      <c r="X5">
        <f>R5/100</f>
        <v>4.8599999999999997E-2</v>
      </c>
      <c r="Y5">
        <f>(V5*W5*X5)/U5</f>
        <v>4.573922727272727</v>
      </c>
      <c r="Z5">
        <f>L5/1000</f>
        <v>2.6749999999999999E-3</v>
      </c>
      <c r="AA5">
        <f>(V5*Z5*X5)/U5</f>
        <v>121.1410227272727</v>
      </c>
      <c r="AB5">
        <f>N5/1000</f>
        <v>2.13E-4</v>
      </c>
      <c r="AC5">
        <f>(V5*AB5*X5)/U5</f>
        <v>9.6459954545454529</v>
      </c>
      <c r="AD5">
        <f>S5/100</f>
        <v>4.8599999999999997E-2</v>
      </c>
      <c r="AE5">
        <f>(V5*W5*X5)/U5</f>
        <v>4.573922727272727</v>
      </c>
    </row>
    <row r="6" spans="1:31" ht="16" x14ac:dyDescent="0.2">
      <c r="A6" t="s">
        <v>24</v>
      </c>
      <c r="B6" t="s">
        <v>137</v>
      </c>
      <c r="C6" t="s">
        <v>25</v>
      </c>
      <c r="D6" t="s">
        <v>141</v>
      </c>
      <c r="E6">
        <v>1</v>
      </c>
      <c r="F6" t="s">
        <v>12</v>
      </c>
      <c r="G6" t="s">
        <v>52</v>
      </c>
      <c r="H6" t="s">
        <v>14</v>
      </c>
      <c r="I6" t="s">
        <v>105</v>
      </c>
      <c r="J6">
        <v>527.76980000000003</v>
      </c>
      <c r="K6">
        <v>8.48</v>
      </c>
      <c r="L6">
        <v>3.8420000000000001</v>
      </c>
      <c r="M6">
        <v>0.151</v>
      </c>
      <c r="N6">
        <v>0.436</v>
      </c>
      <c r="O6">
        <f>L6/K6</f>
        <v>0.45306603773584903</v>
      </c>
      <c r="P6">
        <f>M6/K6</f>
        <v>1.7806603773584905E-2</v>
      </c>
      <c r="Q6">
        <f>N6/K6</f>
        <v>5.1415094339622637E-2</v>
      </c>
      <c r="R6">
        <v>4.8599999999999994</v>
      </c>
      <c r="S6">
        <f>R6</f>
        <v>4.8599999999999994</v>
      </c>
      <c r="T6">
        <v>5.333333333333333</v>
      </c>
      <c r="U6" s="2">
        <v>1.1000000000000001E-3</v>
      </c>
      <c r="V6">
        <v>1025</v>
      </c>
      <c r="W6">
        <f>M6/1000</f>
        <v>1.5099999999999998E-4</v>
      </c>
      <c r="X6">
        <f>R6/100</f>
        <v>4.8599999999999997E-2</v>
      </c>
      <c r="Y6">
        <f>(V6*W6*X6)/U6</f>
        <v>6.8382409090909082</v>
      </c>
      <c r="Z6">
        <f>L6/1000</f>
        <v>3.8419999999999999E-3</v>
      </c>
      <c r="AA6">
        <f>(V6*Z6*X6)/U6</f>
        <v>173.99020909090908</v>
      </c>
      <c r="AB6">
        <f>N6/1000</f>
        <v>4.3599999999999997E-4</v>
      </c>
      <c r="AC6">
        <f>(V6*AB6*X6)/U6</f>
        <v>19.74485454545454</v>
      </c>
      <c r="AD6">
        <f>S6/100</f>
        <v>4.8599999999999997E-2</v>
      </c>
      <c r="AE6">
        <f>(V6*W6*X6)/U6</f>
        <v>6.8382409090909082</v>
      </c>
    </row>
    <row r="7" spans="1:31" ht="16" x14ac:dyDescent="0.2">
      <c r="A7" t="s">
        <v>24</v>
      </c>
      <c r="B7" t="s">
        <v>137</v>
      </c>
      <c r="C7" t="s">
        <v>25</v>
      </c>
      <c r="D7" t="s">
        <v>141</v>
      </c>
      <c r="E7">
        <v>1</v>
      </c>
      <c r="F7" t="s">
        <v>12</v>
      </c>
      <c r="G7" t="s">
        <v>53</v>
      </c>
      <c r="H7" t="s">
        <v>14</v>
      </c>
      <c r="I7" t="s">
        <v>106</v>
      </c>
      <c r="J7">
        <v>556.8116</v>
      </c>
      <c r="K7">
        <v>9.51</v>
      </c>
      <c r="L7">
        <v>4.9359999999999999</v>
      </c>
      <c r="M7">
        <v>0.14399999999999999</v>
      </c>
      <c r="N7">
        <v>0.53700000000000003</v>
      </c>
      <c r="O7">
        <f>L7/K7</f>
        <v>0.51903259726603579</v>
      </c>
      <c r="P7">
        <f>M7/K7</f>
        <v>1.5141955835962144E-2</v>
      </c>
      <c r="Q7">
        <f>N7/K7</f>
        <v>5.6466876971608834E-2</v>
      </c>
      <c r="R7">
        <v>4.8599999999999994</v>
      </c>
      <c r="S7">
        <f>R7</f>
        <v>4.8599999999999994</v>
      </c>
      <c r="T7">
        <v>5.333333333333333</v>
      </c>
      <c r="U7" s="2">
        <v>1.1000000000000001E-3</v>
      </c>
      <c r="V7">
        <v>1025</v>
      </c>
      <c r="W7">
        <f>M7/1000</f>
        <v>1.4399999999999998E-4</v>
      </c>
      <c r="X7">
        <f>R7/100</f>
        <v>4.8599999999999997E-2</v>
      </c>
      <c r="Y7">
        <f>(V7*W7*X7)/U7</f>
        <v>6.5212363636363619</v>
      </c>
      <c r="Z7">
        <f>L7/1000</f>
        <v>4.9360000000000003E-3</v>
      </c>
      <c r="AA7">
        <f>(V7*Z7*X7)/U7</f>
        <v>223.53349090909089</v>
      </c>
      <c r="AB7">
        <f>N7/1000</f>
        <v>5.3700000000000004E-4</v>
      </c>
      <c r="AC7">
        <f>(V7*AB7*X7)/U7</f>
        <v>24.318777272727274</v>
      </c>
      <c r="AD7">
        <f>S7/100</f>
        <v>4.8599999999999997E-2</v>
      </c>
      <c r="AE7">
        <f>(V7*W7*X7)/U7</f>
        <v>6.5212363636363619</v>
      </c>
    </row>
    <row r="8" spans="1:31" ht="16" x14ac:dyDescent="0.2">
      <c r="A8" t="s">
        <v>24</v>
      </c>
      <c r="B8" t="s">
        <v>137</v>
      </c>
      <c r="C8" t="s">
        <v>25</v>
      </c>
      <c r="D8" t="s">
        <v>141</v>
      </c>
      <c r="E8">
        <v>2</v>
      </c>
      <c r="F8" t="s">
        <v>12</v>
      </c>
      <c r="G8" t="s">
        <v>38</v>
      </c>
      <c r="H8" t="s">
        <v>14</v>
      </c>
      <c r="I8" t="s">
        <v>97</v>
      </c>
      <c r="J8">
        <v>593.41719999999998</v>
      </c>
      <c r="K8">
        <v>10.7</v>
      </c>
      <c r="L8">
        <v>4.7460000000000004</v>
      </c>
      <c r="M8">
        <v>0.23400000000000001</v>
      </c>
      <c r="N8">
        <v>0.4</v>
      </c>
      <c r="O8">
        <f>L8/K8</f>
        <v>0.44355140186915892</v>
      </c>
      <c r="P8">
        <f>M8/K8</f>
        <v>2.1869158878504675E-2</v>
      </c>
      <c r="Q8">
        <f>N8/K8</f>
        <v>3.7383177570093462E-2</v>
      </c>
      <c r="R8">
        <v>4.8599999999999994</v>
      </c>
      <c r="S8">
        <f>R8</f>
        <v>4.8599999999999994</v>
      </c>
      <c r="T8">
        <v>5.333333333333333</v>
      </c>
      <c r="U8" s="2">
        <v>1.1000000000000001E-3</v>
      </c>
      <c r="V8">
        <v>1025</v>
      </c>
      <c r="W8">
        <f>M8/1000</f>
        <v>2.3400000000000002E-4</v>
      </c>
      <c r="X8">
        <f>R8/100</f>
        <v>4.8599999999999997E-2</v>
      </c>
      <c r="Y8">
        <f>(V8*W8*X8)/U8</f>
        <v>10.597009090909092</v>
      </c>
      <c r="Z8">
        <f>L8/1000</f>
        <v>4.7460000000000002E-3</v>
      </c>
      <c r="AA8">
        <f>(V8*Z8*X8)/U8</f>
        <v>214.9290818181818</v>
      </c>
      <c r="AB8">
        <f>N8/1000</f>
        <v>4.0000000000000002E-4</v>
      </c>
      <c r="AC8">
        <f>(V8*AB8*X8)/U8</f>
        <v>18.114545454545453</v>
      </c>
      <c r="AD8">
        <f>S8/100</f>
        <v>4.8599999999999997E-2</v>
      </c>
      <c r="AE8">
        <f>(V8*W8*X8)/U8</f>
        <v>10.597009090909092</v>
      </c>
    </row>
    <row r="9" spans="1:31" ht="16" x14ac:dyDescent="0.2">
      <c r="A9" t="s">
        <v>24</v>
      </c>
      <c r="B9" t="s">
        <v>137</v>
      </c>
      <c r="C9" t="s">
        <v>25</v>
      </c>
      <c r="D9" t="s">
        <v>141</v>
      </c>
      <c r="E9">
        <v>2</v>
      </c>
      <c r="F9" t="s">
        <v>12</v>
      </c>
      <c r="G9" t="s">
        <v>39</v>
      </c>
      <c r="H9" t="s">
        <v>14</v>
      </c>
      <c r="I9" t="s">
        <v>97</v>
      </c>
      <c r="J9">
        <v>593.41719999999998</v>
      </c>
      <c r="K9">
        <v>11.55</v>
      </c>
      <c r="L9">
        <v>4.9379999999999997</v>
      </c>
      <c r="M9">
        <v>0.24</v>
      </c>
      <c r="N9">
        <v>0.39700000000000002</v>
      </c>
      <c r="O9">
        <f>L9/K9</f>
        <v>0.42753246753246749</v>
      </c>
      <c r="P9">
        <f>M9/K9</f>
        <v>2.0779220779220776E-2</v>
      </c>
      <c r="Q9">
        <f>N9/K9</f>
        <v>3.4372294372294374E-2</v>
      </c>
      <c r="R9">
        <v>4.8599999999999994</v>
      </c>
      <c r="S9">
        <f>R9</f>
        <v>4.8599999999999994</v>
      </c>
      <c r="T9">
        <v>5.333333333333333</v>
      </c>
      <c r="U9" s="2">
        <v>1.1000000000000001E-3</v>
      </c>
      <c r="V9">
        <v>1025</v>
      </c>
      <c r="W9">
        <f>M9/1000</f>
        <v>2.3999999999999998E-4</v>
      </c>
      <c r="X9">
        <f>R9/100</f>
        <v>4.8599999999999997E-2</v>
      </c>
      <c r="Y9">
        <f>(V9*W9*X9)/U9</f>
        <v>10.86872727272727</v>
      </c>
      <c r="Z9">
        <f>L9/1000</f>
        <v>4.9379999999999997E-3</v>
      </c>
      <c r="AA9">
        <f>(V9*Z9*X9)/U9</f>
        <v>223.62406363636362</v>
      </c>
      <c r="AB9">
        <f>N9/1000</f>
        <v>3.97E-4</v>
      </c>
      <c r="AC9">
        <f>(V9*AB9*X9)/U9</f>
        <v>17.97868636363636</v>
      </c>
      <c r="AD9">
        <f>S9/100</f>
        <v>4.8599999999999997E-2</v>
      </c>
      <c r="AE9">
        <f>(V9*W9*X9)/U9</f>
        <v>10.86872727272727</v>
      </c>
    </row>
    <row r="10" spans="1:31" ht="16" x14ac:dyDescent="0.2">
      <c r="A10" t="s">
        <v>24</v>
      </c>
      <c r="B10" t="s">
        <v>137</v>
      </c>
      <c r="C10" t="s">
        <v>25</v>
      </c>
      <c r="D10" t="s">
        <v>141</v>
      </c>
      <c r="E10">
        <v>2</v>
      </c>
      <c r="F10" t="s">
        <v>12</v>
      </c>
      <c r="G10" t="s">
        <v>40</v>
      </c>
      <c r="H10" t="s">
        <v>14</v>
      </c>
      <c r="I10" t="s">
        <v>97</v>
      </c>
      <c r="J10">
        <v>593.41719999999998</v>
      </c>
      <c r="K10">
        <v>17.47</v>
      </c>
      <c r="L10">
        <v>6.7060000000000004</v>
      </c>
      <c r="M10">
        <v>0.24399999999999999</v>
      </c>
      <c r="N10">
        <v>0.58499999999999996</v>
      </c>
      <c r="O10">
        <f>L10/K10</f>
        <v>0.3838580423583286</v>
      </c>
      <c r="P10">
        <f>M10/K10</f>
        <v>1.396680022896394E-2</v>
      </c>
      <c r="Q10">
        <f>N10/K10</f>
        <v>3.3485975958786489E-2</v>
      </c>
      <c r="R10">
        <v>4.8599999999999994</v>
      </c>
      <c r="S10">
        <f>R10</f>
        <v>4.8599999999999994</v>
      </c>
      <c r="T10">
        <v>5.333333333333333</v>
      </c>
      <c r="U10" s="2">
        <v>1.1000000000000001E-3</v>
      </c>
      <c r="V10">
        <v>1025</v>
      </c>
      <c r="W10">
        <f>M10/1000</f>
        <v>2.4399999999999999E-4</v>
      </c>
      <c r="X10">
        <f>R10/100</f>
        <v>4.8599999999999997E-2</v>
      </c>
      <c r="Y10">
        <f>(V10*W10*X10)/U10</f>
        <v>11.049872727272724</v>
      </c>
      <c r="Z10">
        <f>L10/1000</f>
        <v>6.7060000000000002E-3</v>
      </c>
      <c r="AA10">
        <f>(V10*Z10*X10)/U10</f>
        <v>303.69035454545451</v>
      </c>
      <c r="AB10">
        <f>N10/1000</f>
        <v>5.8500000000000002E-4</v>
      </c>
      <c r="AC10">
        <f>(V10*AB10*X10)/U10</f>
        <v>26.492522727272725</v>
      </c>
      <c r="AD10">
        <f>S10/100</f>
        <v>4.8599999999999997E-2</v>
      </c>
      <c r="AE10">
        <f>(V10*W10*X10)/U10</f>
        <v>11.049872727272724</v>
      </c>
    </row>
    <row r="11" spans="1:31" ht="16" x14ac:dyDescent="0.2">
      <c r="A11" t="s">
        <v>24</v>
      </c>
      <c r="B11" t="s">
        <v>137</v>
      </c>
      <c r="C11" t="s">
        <v>25</v>
      </c>
      <c r="D11" t="s">
        <v>141</v>
      </c>
      <c r="E11">
        <v>3</v>
      </c>
      <c r="F11" t="s">
        <v>12</v>
      </c>
      <c r="G11" t="s">
        <v>36</v>
      </c>
      <c r="H11" t="s">
        <v>14</v>
      </c>
      <c r="I11" t="s">
        <v>96</v>
      </c>
      <c r="J11">
        <v>592.28719999999998</v>
      </c>
      <c r="K11">
        <v>9.1300000000000008</v>
      </c>
      <c r="L11">
        <v>5.7060000000000004</v>
      </c>
      <c r="M11">
        <v>0.26</v>
      </c>
      <c r="N11">
        <v>0.55400000000000005</v>
      </c>
      <c r="O11">
        <f>L11/K11</f>
        <v>0.62497261774370205</v>
      </c>
      <c r="P11">
        <f>M11/K11</f>
        <v>2.8477546549835704E-2</v>
      </c>
      <c r="Q11">
        <f>N11/K11</f>
        <v>6.0679079956188389E-2</v>
      </c>
      <c r="R11">
        <v>4.8599999999999994</v>
      </c>
      <c r="S11">
        <f>R11</f>
        <v>4.8599999999999994</v>
      </c>
      <c r="T11">
        <v>5.333333333333333</v>
      </c>
      <c r="U11" s="2">
        <v>1.1000000000000001E-3</v>
      </c>
      <c r="V11">
        <v>1025</v>
      </c>
      <c r="W11">
        <f>M11/1000</f>
        <v>2.6000000000000003E-4</v>
      </c>
      <c r="X11">
        <f>R11/100</f>
        <v>4.8599999999999997E-2</v>
      </c>
      <c r="Y11">
        <f>(V11*W11*X11)/U11</f>
        <v>11.774454545454546</v>
      </c>
      <c r="Z11">
        <f>L11/1000</f>
        <v>5.7060000000000001E-3</v>
      </c>
      <c r="AA11">
        <f>(V11*Z11*X11)/U11</f>
        <v>258.40399090909091</v>
      </c>
      <c r="AB11">
        <f>N11/1000</f>
        <v>5.5400000000000002E-4</v>
      </c>
      <c r="AC11">
        <f>(V11*AB11*X11)/U11</f>
        <v>25.088645454545453</v>
      </c>
      <c r="AD11">
        <f>S11/100</f>
        <v>4.8599999999999997E-2</v>
      </c>
      <c r="AE11">
        <f>(V11*W11*X11)/U11</f>
        <v>11.774454545454546</v>
      </c>
    </row>
    <row r="12" spans="1:31" ht="16" x14ac:dyDescent="0.2">
      <c r="A12" t="s">
        <v>24</v>
      </c>
      <c r="B12" t="s">
        <v>137</v>
      </c>
      <c r="C12" t="s">
        <v>25</v>
      </c>
      <c r="D12" t="s">
        <v>141</v>
      </c>
      <c r="E12">
        <v>3</v>
      </c>
      <c r="F12" t="s">
        <v>12</v>
      </c>
      <c r="G12" t="s">
        <v>37</v>
      </c>
      <c r="H12" t="s">
        <v>14</v>
      </c>
      <c r="I12" t="s">
        <v>96</v>
      </c>
      <c r="J12">
        <v>592.28719999999998</v>
      </c>
      <c r="K12">
        <v>11.09</v>
      </c>
      <c r="L12">
        <v>5.3949999999999996</v>
      </c>
      <c r="M12">
        <v>0.23</v>
      </c>
      <c r="N12">
        <v>0.42699999999999999</v>
      </c>
      <c r="O12">
        <f>L12/K12</f>
        <v>0.48647430117222717</v>
      </c>
      <c r="P12">
        <f>M12/K12</f>
        <v>2.073940486925158E-2</v>
      </c>
      <c r="Q12">
        <f>N12/K12</f>
        <v>3.8503155996393146E-2</v>
      </c>
      <c r="R12">
        <v>4.8599999999999994</v>
      </c>
      <c r="S12">
        <f>R12</f>
        <v>4.8599999999999994</v>
      </c>
      <c r="T12">
        <v>5.333333333333333</v>
      </c>
      <c r="U12" s="2">
        <v>1.1000000000000001E-3</v>
      </c>
      <c r="V12">
        <v>1025</v>
      </c>
      <c r="W12">
        <f>M12/1000</f>
        <v>2.3000000000000001E-4</v>
      </c>
      <c r="X12">
        <f>R12/100</f>
        <v>4.8599999999999997E-2</v>
      </c>
      <c r="Y12">
        <f>(V12*W12*X12)/U12</f>
        <v>10.415863636363637</v>
      </c>
      <c r="Z12">
        <f>L12/1000</f>
        <v>5.3949999999999996E-3</v>
      </c>
      <c r="AA12">
        <f>(V12*Z12*X12)/U12</f>
        <v>244.31993181818174</v>
      </c>
      <c r="AB12">
        <f>N12/1000</f>
        <v>4.2699999999999997E-4</v>
      </c>
      <c r="AC12">
        <f>(V12*AB12*X12)/U12</f>
        <v>19.33727727272727</v>
      </c>
      <c r="AD12">
        <f>S12/100</f>
        <v>4.8599999999999997E-2</v>
      </c>
      <c r="AE12">
        <f>(V12*W12*X12)/U12</f>
        <v>10.415863636363637</v>
      </c>
    </row>
    <row r="13" spans="1:31" ht="16" x14ac:dyDescent="0.2">
      <c r="A13" t="s">
        <v>24</v>
      </c>
      <c r="B13" t="s">
        <v>137</v>
      </c>
      <c r="C13" t="s">
        <v>25</v>
      </c>
      <c r="D13" t="s">
        <v>141</v>
      </c>
      <c r="E13">
        <v>3</v>
      </c>
      <c r="F13" t="s">
        <v>12</v>
      </c>
      <c r="G13" t="s">
        <v>76</v>
      </c>
      <c r="H13" t="s">
        <v>14</v>
      </c>
      <c r="I13" t="s">
        <v>113</v>
      </c>
      <c r="J13">
        <v>762.40729999999996</v>
      </c>
      <c r="K13">
        <v>8.84</v>
      </c>
      <c r="L13">
        <v>5.2359999999999998</v>
      </c>
      <c r="M13">
        <v>0.17499999999999999</v>
      </c>
      <c r="N13">
        <v>0.442</v>
      </c>
      <c r="O13">
        <f>L13/K13</f>
        <v>0.59230769230769231</v>
      </c>
      <c r="P13">
        <f>M13/K13</f>
        <v>1.9796380090497737E-2</v>
      </c>
      <c r="Q13">
        <f>N13/K13</f>
        <v>0.05</v>
      </c>
      <c r="R13">
        <v>4.8599999999999994</v>
      </c>
      <c r="S13">
        <f>R13</f>
        <v>4.8599999999999994</v>
      </c>
      <c r="T13">
        <v>5.333333333333333</v>
      </c>
      <c r="U13" s="2">
        <v>1.1000000000000001E-3</v>
      </c>
      <c r="V13">
        <v>1025</v>
      </c>
      <c r="W13">
        <f>M13/1000</f>
        <v>1.75E-4</v>
      </c>
      <c r="X13">
        <f>R13/100</f>
        <v>4.8599999999999997E-2</v>
      </c>
      <c r="Y13">
        <f>(V13*W13*X13)/U13</f>
        <v>7.9251136363636352</v>
      </c>
      <c r="Z13">
        <f>L13/1000</f>
        <v>5.2359999999999993E-3</v>
      </c>
      <c r="AA13">
        <f>(V13*Z13*X13)/U13</f>
        <v>237.11939999999996</v>
      </c>
      <c r="AB13">
        <f>N13/1000</f>
        <v>4.4200000000000001E-4</v>
      </c>
      <c r="AC13">
        <f>(V13*AB13*X13)/U13</f>
        <v>20.016572727272727</v>
      </c>
      <c r="AD13">
        <f>S13/100</f>
        <v>4.8599999999999997E-2</v>
      </c>
      <c r="AE13">
        <f>(V13*W13*X13)/U13</f>
        <v>7.9251136363636352</v>
      </c>
    </row>
    <row r="14" spans="1:31" ht="16" x14ac:dyDescent="0.2">
      <c r="A14" t="s">
        <v>24</v>
      </c>
      <c r="B14" t="s">
        <v>137</v>
      </c>
      <c r="C14" t="s">
        <v>25</v>
      </c>
      <c r="D14" t="s">
        <v>141</v>
      </c>
      <c r="E14">
        <v>3</v>
      </c>
      <c r="F14" t="s">
        <v>12</v>
      </c>
      <c r="G14" t="s">
        <v>77</v>
      </c>
      <c r="H14" t="s">
        <v>14</v>
      </c>
      <c r="I14" t="s">
        <v>113</v>
      </c>
      <c r="J14">
        <v>762.40729999999996</v>
      </c>
      <c r="K14">
        <v>10.62</v>
      </c>
      <c r="L14">
        <v>6.55</v>
      </c>
      <c r="M14">
        <v>0.21199999999999999</v>
      </c>
      <c r="N14">
        <v>0.499</v>
      </c>
      <c r="O14">
        <f>L14/K14</f>
        <v>0.6167608286252354</v>
      </c>
      <c r="P14">
        <f>M14/K14</f>
        <v>1.9962335216572504E-2</v>
      </c>
      <c r="Q14">
        <f>N14/K14</f>
        <v>4.698681732580038E-2</v>
      </c>
      <c r="R14">
        <v>4.8599999999999994</v>
      </c>
      <c r="S14">
        <f>R14</f>
        <v>4.8599999999999994</v>
      </c>
      <c r="T14">
        <v>5.333333333333333</v>
      </c>
      <c r="U14" s="2">
        <v>1.1000000000000001E-3</v>
      </c>
      <c r="V14">
        <v>1025</v>
      </c>
      <c r="W14">
        <f>M14/1000</f>
        <v>2.12E-4</v>
      </c>
      <c r="X14">
        <f>R14/100</f>
        <v>4.8599999999999997E-2</v>
      </c>
      <c r="Y14">
        <f>(V14*W14*X14)/U14</f>
        <v>9.6007090909090884</v>
      </c>
      <c r="Z14">
        <f>L14/1000</f>
        <v>6.5499999999999994E-3</v>
      </c>
      <c r="AA14">
        <f>(V14*Z14*X14)/U14</f>
        <v>296.62568181818176</v>
      </c>
      <c r="AB14">
        <f>N14/1000</f>
        <v>4.9899999999999999E-4</v>
      </c>
      <c r="AC14">
        <f>(V14*AB14*X14)/U14</f>
        <v>22.597895454545455</v>
      </c>
      <c r="AD14">
        <f>S14/100</f>
        <v>4.8599999999999997E-2</v>
      </c>
      <c r="AE14">
        <f>(V14*W14*X14)/U14</f>
        <v>9.6007090909090884</v>
      </c>
    </row>
    <row r="15" spans="1:31" ht="16" x14ac:dyDescent="0.2">
      <c r="A15" t="s">
        <v>24</v>
      </c>
      <c r="B15" t="s">
        <v>137</v>
      </c>
      <c r="C15" t="s">
        <v>25</v>
      </c>
      <c r="D15" t="s">
        <v>141</v>
      </c>
      <c r="E15">
        <v>3</v>
      </c>
      <c r="F15" t="s">
        <v>12</v>
      </c>
      <c r="G15" t="s">
        <v>78</v>
      </c>
      <c r="H15" t="s">
        <v>14</v>
      </c>
      <c r="I15" t="s">
        <v>113</v>
      </c>
      <c r="J15">
        <v>762.40729999999996</v>
      </c>
      <c r="K15">
        <v>10.54</v>
      </c>
      <c r="L15">
        <v>6.1909999999999998</v>
      </c>
      <c r="M15">
        <v>0.23200000000000001</v>
      </c>
      <c r="N15">
        <v>0.624</v>
      </c>
      <c r="O15">
        <f>L15/K15</f>
        <v>0.58738140417457307</v>
      </c>
      <c r="P15">
        <f>M15/K15</f>
        <v>2.201138519924099E-2</v>
      </c>
      <c r="Q15">
        <f>N15/K15</f>
        <v>5.9203036053130938E-2</v>
      </c>
      <c r="R15">
        <v>4.8599999999999994</v>
      </c>
      <c r="S15">
        <f>R15</f>
        <v>4.8599999999999994</v>
      </c>
      <c r="T15">
        <v>5.333333333333333</v>
      </c>
      <c r="U15" s="2">
        <v>1.1000000000000001E-3</v>
      </c>
      <c r="V15">
        <v>1025</v>
      </c>
      <c r="W15">
        <f>M15/1000</f>
        <v>2.32E-4</v>
      </c>
      <c r="X15">
        <f>R15/100</f>
        <v>4.8599999999999997E-2</v>
      </c>
      <c r="Y15">
        <f>(V15*W15*X15)/U15</f>
        <v>10.506436363636363</v>
      </c>
      <c r="Z15">
        <f>L15/1000</f>
        <v>6.1909999999999995E-3</v>
      </c>
      <c r="AA15">
        <f>(V15*Z15*X15)/U15</f>
        <v>280.36787727272724</v>
      </c>
      <c r="AB15">
        <f>N15/1000</f>
        <v>6.2399999999999999E-4</v>
      </c>
      <c r="AC15">
        <f>(V15*AB15*X15)/U15</f>
        <v>28.258690909090905</v>
      </c>
      <c r="AD15">
        <f>S15/100</f>
        <v>4.8599999999999997E-2</v>
      </c>
      <c r="AE15">
        <f>(V15*W15*X15)/U15</f>
        <v>10.506436363636363</v>
      </c>
    </row>
    <row r="16" spans="1:31" ht="16" x14ac:dyDescent="0.2">
      <c r="A16" t="s">
        <v>24</v>
      </c>
      <c r="B16" t="s">
        <v>137</v>
      </c>
      <c r="C16" t="s">
        <v>25</v>
      </c>
      <c r="D16" t="s">
        <v>141</v>
      </c>
      <c r="E16">
        <v>3</v>
      </c>
      <c r="F16" t="s">
        <v>12</v>
      </c>
      <c r="G16" t="s">
        <v>79</v>
      </c>
      <c r="H16" t="s">
        <v>14</v>
      </c>
      <c r="I16" t="s">
        <v>114</v>
      </c>
      <c r="J16">
        <v>757.33699999999999</v>
      </c>
      <c r="K16">
        <v>10.35</v>
      </c>
      <c r="L16">
        <v>4.2460000000000004</v>
      </c>
      <c r="M16">
        <v>0.20300000000000001</v>
      </c>
      <c r="N16">
        <v>0.42099999999999999</v>
      </c>
      <c r="O16">
        <f>L16/K16</f>
        <v>0.41024154589371986</v>
      </c>
      <c r="P16">
        <f>M16/K16</f>
        <v>1.961352657004831E-2</v>
      </c>
      <c r="Q16">
        <f>N16/K16</f>
        <v>4.0676328502415461E-2</v>
      </c>
      <c r="R16">
        <v>4.8599999999999994</v>
      </c>
      <c r="S16">
        <f>R16</f>
        <v>4.8599999999999994</v>
      </c>
      <c r="T16">
        <v>5.333333333333333</v>
      </c>
      <c r="U16" s="2">
        <v>1.1000000000000001E-3</v>
      </c>
      <c r="V16">
        <v>1025</v>
      </c>
      <c r="W16">
        <f>M16/1000</f>
        <v>2.03E-4</v>
      </c>
      <c r="X16">
        <f>R16/100</f>
        <v>4.8599999999999997E-2</v>
      </c>
      <c r="Y16">
        <f>(V16*W16*X16)/U16</f>
        <v>9.1931318181818167</v>
      </c>
      <c r="Z16">
        <f>L16/1000</f>
        <v>4.2460000000000006E-3</v>
      </c>
      <c r="AA16">
        <f>(V16*Z16*X16)/U16</f>
        <v>192.28590000000003</v>
      </c>
      <c r="AB16">
        <f>N16/1000</f>
        <v>4.2099999999999999E-4</v>
      </c>
      <c r="AC16">
        <f>(V16*AB16*X16)/U16</f>
        <v>19.06555909090909</v>
      </c>
      <c r="AD16">
        <f>S16/100</f>
        <v>4.8599999999999997E-2</v>
      </c>
      <c r="AE16">
        <f>(V16*W16*X16)/U16</f>
        <v>9.1931318181818167</v>
      </c>
    </row>
    <row r="17" spans="1:31" ht="16" x14ac:dyDescent="0.2">
      <c r="A17" t="s">
        <v>24</v>
      </c>
      <c r="B17" t="s">
        <v>137</v>
      </c>
      <c r="C17" t="s">
        <v>25</v>
      </c>
      <c r="D17" t="s">
        <v>141</v>
      </c>
      <c r="E17">
        <v>4</v>
      </c>
      <c r="F17" t="s">
        <v>12</v>
      </c>
      <c r="G17" t="s">
        <v>26</v>
      </c>
      <c r="H17" t="s">
        <v>14</v>
      </c>
      <c r="I17" t="s">
        <v>27</v>
      </c>
      <c r="J17">
        <v>477.05770000000001</v>
      </c>
      <c r="K17">
        <v>9.6999999999999993</v>
      </c>
      <c r="L17">
        <v>4.6550000000000002</v>
      </c>
      <c r="M17">
        <v>0.19600000000000001</v>
      </c>
      <c r="N17">
        <v>0.45</v>
      </c>
      <c r="O17">
        <f>L17/K17</f>
        <v>0.47989690721649492</v>
      </c>
      <c r="P17">
        <f>M17/K17</f>
        <v>2.0206185567010312E-2</v>
      </c>
      <c r="Q17">
        <f>N17/K17</f>
        <v>4.6391752577319589E-2</v>
      </c>
      <c r="R17">
        <v>4.8599999999999994</v>
      </c>
      <c r="S17">
        <f>R17</f>
        <v>4.8599999999999994</v>
      </c>
      <c r="T17">
        <v>5.333333333333333</v>
      </c>
      <c r="U17" s="2">
        <v>1.1000000000000001E-3</v>
      </c>
      <c r="V17">
        <v>1025</v>
      </c>
      <c r="W17">
        <f>M17/1000</f>
        <v>1.9600000000000002E-4</v>
      </c>
      <c r="X17">
        <f>R17/100</f>
        <v>4.8599999999999997E-2</v>
      </c>
      <c r="Y17">
        <f>(V17*W17*X17)/U17</f>
        <v>8.8761272727272722</v>
      </c>
      <c r="Z17">
        <f>L17/1000</f>
        <v>4.6550000000000003E-3</v>
      </c>
      <c r="AA17">
        <f>(V17*Z17*X17)/U17</f>
        <v>210.80802272727271</v>
      </c>
      <c r="AB17">
        <f>N17/1000</f>
        <v>4.4999999999999999E-4</v>
      </c>
      <c r="AC17">
        <f>(V17*AB17*X17)/U17</f>
        <v>20.378863636363633</v>
      </c>
      <c r="AD17">
        <f>S17/100</f>
        <v>4.8599999999999997E-2</v>
      </c>
      <c r="AE17">
        <f>(V17*W17*X17)/U17</f>
        <v>8.8761272727272722</v>
      </c>
    </row>
    <row r="18" spans="1:31" ht="16" x14ac:dyDescent="0.2">
      <c r="A18" t="s">
        <v>24</v>
      </c>
      <c r="B18" t="s">
        <v>137</v>
      </c>
      <c r="C18" t="s">
        <v>25</v>
      </c>
      <c r="D18" t="s">
        <v>141</v>
      </c>
      <c r="E18">
        <v>4</v>
      </c>
      <c r="F18" t="s">
        <v>12</v>
      </c>
      <c r="G18" t="s">
        <v>28</v>
      </c>
      <c r="H18" t="s">
        <v>14</v>
      </c>
      <c r="I18" t="s">
        <v>120</v>
      </c>
      <c r="J18">
        <v>512.28330000000005</v>
      </c>
      <c r="K18">
        <v>6.68</v>
      </c>
      <c r="L18">
        <v>4.202</v>
      </c>
      <c r="M18">
        <v>0.21299999999999999</v>
      </c>
      <c r="N18">
        <v>0.30199999999999999</v>
      </c>
      <c r="O18">
        <f>L18/K18</f>
        <v>0.62904191616766469</v>
      </c>
      <c r="P18">
        <f>M18/K18</f>
        <v>3.1886227544910183E-2</v>
      </c>
      <c r="Q18">
        <f>N18/K18</f>
        <v>4.5209580838323354E-2</v>
      </c>
      <c r="R18">
        <v>4.8599999999999994</v>
      </c>
      <c r="S18">
        <f>R18</f>
        <v>4.8599999999999994</v>
      </c>
      <c r="T18">
        <v>5.333333333333333</v>
      </c>
      <c r="U18" s="2">
        <v>1.1000000000000001E-3</v>
      </c>
      <c r="V18">
        <v>1025</v>
      </c>
      <c r="W18">
        <f>M18/1000</f>
        <v>2.13E-4</v>
      </c>
      <c r="X18">
        <f>R18/100</f>
        <v>4.8599999999999997E-2</v>
      </c>
      <c r="Y18">
        <f>(V18*W18*X18)/U18</f>
        <v>9.6459954545454529</v>
      </c>
      <c r="Z18">
        <f>L18/1000</f>
        <v>4.202E-3</v>
      </c>
      <c r="AA18">
        <f>(V18*Z18*X18)/U18</f>
        <v>190.29329999999999</v>
      </c>
      <c r="AB18">
        <f>N18/1000</f>
        <v>3.0199999999999997E-4</v>
      </c>
      <c r="AC18">
        <f>(V18*AB18*X18)/U18</f>
        <v>13.676481818181816</v>
      </c>
      <c r="AD18">
        <f>S18/100</f>
        <v>4.8599999999999997E-2</v>
      </c>
      <c r="AE18">
        <f>(V18*W18*X18)/U18</f>
        <v>9.6459954545454529</v>
      </c>
    </row>
    <row r="19" spans="1:31" ht="16" x14ac:dyDescent="0.2">
      <c r="A19" t="s">
        <v>24</v>
      </c>
      <c r="B19" t="s">
        <v>137</v>
      </c>
      <c r="C19" t="s">
        <v>25</v>
      </c>
      <c r="D19" t="s">
        <v>141</v>
      </c>
      <c r="E19">
        <v>4</v>
      </c>
      <c r="F19" t="s">
        <v>12</v>
      </c>
      <c r="G19" t="s">
        <v>29</v>
      </c>
      <c r="H19" t="s">
        <v>14</v>
      </c>
      <c r="I19" t="s">
        <v>120</v>
      </c>
      <c r="J19">
        <v>512.28330000000005</v>
      </c>
      <c r="K19">
        <v>14.13</v>
      </c>
      <c r="L19">
        <v>6.5030000000000001</v>
      </c>
      <c r="M19">
        <v>0.28599999999999998</v>
      </c>
      <c r="N19">
        <v>0.58099999999999996</v>
      </c>
      <c r="O19">
        <f>L19/K19</f>
        <v>0.46022646850672327</v>
      </c>
      <c r="P19">
        <f>M19/K19</f>
        <v>2.0240622788393486E-2</v>
      </c>
      <c r="Q19">
        <f>N19/K19</f>
        <v>4.1118188251946207E-2</v>
      </c>
      <c r="R19">
        <v>4.8599999999999994</v>
      </c>
      <c r="S19">
        <f>R19</f>
        <v>4.8599999999999994</v>
      </c>
      <c r="T19">
        <v>5.333333333333333</v>
      </c>
      <c r="U19" s="2">
        <v>1.1000000000000001E-3</v>
      </c>
      <c r="V19">
        <v>1025</v>
      </c>
      <c r="W19">
        <f>M19/1000</f>
        <v>2.8599999999999996E-4</v>
      </c>
      <c r="X19">
        <f>R19/100</f>
        <v>4.8599999999999997E-2</v>
      </c>
      <c r="Y19">
        <f>(V19*W19*X19)/U19</f>
        <v>12.951899999999997</v>
      </c>
      <c r="Z19">
        <f>L19/1000</f>
        <v>6.5030000000000001E-3</v>
      </c>
      <c r="AA19">
        <f>(V19*Z19*X19)/U19</f>
        <v>294.49722272727269</v>
      </c>
      <c r="AB19">
        <f>N19/1000</f>
        <v>5.8099999999999992E-4</v>
      </c>
      <c r="AC19">
        <f>(V19*AB19*X19)/U19</f>
        <v>26.31137727272727</v>
      </c>
      <c r="AD19">
        <f>S19/100</f>
        <v>4.8599999999999997E-2</v>
      </c>
      <c r="AE19">
        <f>(V19*W19*X19)/U19</f>
        <v>12.951899999999997</v>
      </c>
    </row>
    <row r="20" spans="1:31" ht="16" x14ac:dyDescent="0.2">
      <c r="A20" t="s">
        <v>24</v>
      </c>
      <c r="B20" t="s">
        <v>137</v>
      </c>
      <c r="C20" t="s">
        <v>25</v>
      </c>
      <c r="D20" t="s">
        <v>141</v>
      </c>
      <c r="E20">
        <v>4</v>
      </c>
      <c r="F20" t="s">
        <v>12</v>
      </c>
      <c r="G20" t="s">
        <v>30</v>
      </c>
      <c r="H20" t="s">
        <v>14</v>
      </c>
      <c r="I20" t="s">
        <v>120</v>
      </c>
      <c r="J20">
        <v>512.28330000000005</v>
      </c>
      <c r="K20">
        <v>14.33</v>
      </c>
      <c r="L20">
        <v>7.7089999999999996</v>
      </c>
      <c r="M20">
        <v>0.29499999999999998</v>
      </c>
      <c r="N20">
        <v>0.57099999999999995</v>
      </c>
      <c r="O20">
        <f>L20/K20</f>
        <v>0.53796231681786455</v>
      </c>
      <c r="P20">
        <f>M20/K20</f>
        <v>2.0586182833217025E-2</v>
      </c>
      <c r="Q20">
        <f>N20/K20</f>
        <v>3.9846475924633633E-2</v>
      </c>
      <c r="R20">
        <v>4.8599999999999994</v>
      </c>
      <c r="S20">
        <f>R20</f>
        <v>4.8599999999999994</v>
      </c>
      <c r="T20">
        <v>5.333333333333333</v>
      </c>
      <c r="U20" s="2">
        <v>1.1000000000000001E-3</v>
      </c>
      <c r="V20">
        <v>1025</v>
      </c>
      <c r="W20">
        <f>M20/1000</f>
        <v>2.9499999999999996E-4</v>
      </c>
      <c r="X20">
        <f>R20/100</f>
        <v>4.8599999999999997E-2</v>
      </c>
      <c r="Y20">
        <f>(V20*W20*X20)/U20</f>
        <v>13.359477272727268</v>
      </c>
      <c r="Z20">
        <f>L20/1000</f>
        <v>7.7089999999999997E-3</v>
      </c>
      <c r="AA20">
        <f>(V20*Z20*X20)/U20</f>
        <v>349.11257727272721</v>
      </c>
      <c r="AB20">
        <f>N20/1000</f>
        <v>5.71E-4</v>
      </c>
      <c r="AC20">
        <f>(V20*AB20*X20)/U20</f>
        <v>25.858513636363636</v>
      </c>
      <c r="AD20">
        <f>S20/100</f>
        <v>4.8599999999999997E-2</v>
      </c>
      <c r="AE20">
        <f>(V20*W20*X20)/U20</f>
        <v>13.359477272727268</v>
      </c>
    </row>
    <row r="21" spans="1:31" ht="16" x14ac:dyDescent="0.2">
      <c r="A21" t="s">
        <v>24</v>
      </c>
      <c r="B21" t="s">
        <v>137</v>
      </c>
      <c r="C21" t="s">
        <v>25</v>
      </c>
      <c r="D21" t="s">
        <v>141</v>
      </c>
      <c r="E21">
        <v>4</v>
      </c>
      <c r="F21" t="s">
        <v>12</v>
      </c>
      <c r="G21" t="s">
        <v>31</v>
      </c>
      <c r="H21" t="s">
        <v>14</v>
      </c>
      <c r="I21" t="s">
        <v>32</v>
      </c>
      <c r="J21">
        <v>510.2722</v>
      </c>
      <c r="K21">
        <v>11.59</v>
      </c>
      <c r="L21">
        <v>5.2839999999999998</v>
      </c>
      <c r="M21">
        <v>0.24</v>
      </c>
      <c r="N21">
        <v>0.47699999999999998</v>
      </c>
      <c r="O21">
        <f>L21/K21</f>
        <v>0.45591026747195856</v>
      </c>
      <c r="P21">
        <f>M21/K21</f>
        <v>2.0707506471095771E-2</v>
      </c>
      <c r="Q21">
        <f>N21/K21</f>
        <v>4.1156169111302848E-2</v>
      </c>
      <c r="R21">
        <v>4.8599999999999994</v>
      </c>
      <c r="S21">
        <f>R21</f>
        <v>4.8599999999999994</v>
      </c>
      <c r="T21">
        <v>5.333333333333333</v>
      </c>
      <c r="U21" s="2">
        <v>1.1000000000000001E-3</v>
      </c>
      <c r="V21">
        <v>1025</v>
      </c>
      <c r="W21">
        <f>M21/1000</f>
        <v>2.3999999999999998E-4</v>
      </c>
      <c r="X21">
        <f>R21/100</f>
        <v>4.8599999999999997E-2</v>
      </c>
      <c r="Y21">
        <f>(V21*W21*X21)/U21</f>
        <v>10.86872727272727</v>
      </c>
      <c r="Z21">
        <f>L21/1000</f>
        <v>5.2839999999999996E-3</v>
      </c>
      <c r="AA21">
        <f>(V21*Z21*X21)/U21</f>
        <v>239.2931454545454</v>
      </c>
      <c r="AB21">
        <f>N21/1000</f>
        <v>4.7699999999999999E-4</v>
      </c>
      <c r="AC21">
        <f>(V21*AB21*X21)/U21</f>
        <v>21.601595454545453</v>
      </c>
      <c r="AD21">
        <f>S21/100</f>
        <v>4.8599999999999997E-2</v>
      </c>
      <c r="AE21">
        <f>(V21*W21*X21)/U21</f>
        <v>10.86872727272727</v>
      </c>
    </row>
    <row r="22" spans="1:31" ht="16" x14ac:dyDescent="0.2">
      <c r="A22" t="s">
        <v>24</v>
      </c>
      <c r="B22" t="s">
        <v>137</v>
      </c>
      <c r="C22" t="s">
        <v>25</v>
      </c>
      <c r="D22" t="s">
        <v>141</v>
      </c>
      <c r="E22">
        <v>5</v>
      </c>
      <c r="F22" t="s">
        <v>12</v>
      </c>
      <c r="G22" t="s">
        <v>72</v>
      </c>
      <c r="H22" t="s">
        <v>14</v>
      </c>
      <c r="I22" t="s">
        <v>112</v>
      </c>
      <c r="J22">
        <v>708.13919999999996</v>
      </c>
      <c r="K22">
        <v>13.82</v>
      </c>
      <c r="L22">
        <v>6.3860000000000001</v>
      </c>
      <c r="M22">
        <v>0.192</v>
      </c>
      <c r="N22">
        <v>0.59199999999999997</v>
      </c>
      <c r="O22">
        <f>L22/K22</f>
        <v>0.46208393632416789</v>
      </c>
      <c r="P22">
        <f>M22/K22</f>
        <v>1.3892908827785818E-2</v>
      </c>
      <c r="Q22">
        <f>N22/K22</f>
        <v>4.2836468885672933E-2</v>
      </c>
      <c r="R22">
        <v>4.8599999999999994</v>
      </c>
      <c r="S22">
        <f>R22</f>
        <v>4.8599999999999994</v>
      </c>
      <c r="T22">
        <v>5.333333333333333</v>
      </c>
      <c r="U22" s="2">
        <v>1.1000000000000001E-3</v>
      </c>
      <c r="V22">
        <v>1025</v>
      </c>
      <c r="W22">
        <f>M22/1000</f>
        <v>1.92E-4</v>
      </c>
      <c r="X22">
        <f>R22/100</f>
        <v>4.8599999999999997E-2</v>
      </c>
      <c r="Y22">
        <f>(V22*W22*X22)/U22</f>
        <v>8.6949818181818177</v>
      </c>
      <c r="Z22">
        <f>L22/1000</f>
        <v>6.3860000000000002E-3</v>
      </c>
      <c r="AA22">
        <f>(V22*Z22*X22)/U22</f>
        <v>289.19871818181815</v>
      </c>
      <c r="AB22">
        <f>N22/1000</f>
        <v>5.9199999999999997E-4</v>
      </c>
      <c r="AC22">
        <f>(V22*AB22*X22)/U22</f>
        <v>26.809527272727269</v>
      </c>
      <c r="AD22">
        <f>S22/100</f>
        <v>4.8599999999999997E-2</v>
      </c>
      <c r="AE22">
        <f>(V22*W22*X22)/U22</f>
        <v>8.6949818181818177</v>
      </c>
    </row>
    <row r="23" spans="1:31" ht="16" x14ac:dyDescent="0.2">
      <c r="A23" t="s">
        <v>24</v>
      </c>
      <c r="B23" t="s">
        <v>137</v>
      </c>
      <c r="C23" t="s">
        <v>25</v>
      </c>
      <c r="D23" t="s">
        <v>141</v>
      </c>
      <c r="E23">
        <v>5</v>
      </c>
      <c r="F23" t="s">
        <v>12</v>
      </c>
      <c r="G23" t="s">
        <v>73</v>
      </c>
      <c r="H23" t="s">
        <v>14</v>
      </c>
      <c r="I23" t="s">
        <v>112</v>
      </c>
      <c r="J23">
        <v>708.13919999999996</v>
      </c>
      <c r="K23">
        <v>11.97</v>
      </c>
      <c r="L23">
        <v>5.3630000000000004</v>
      </c>
      <c r="M23">
        <v>0.2</v>
      </c>
      <c r="N23">
        <v>0.50600000000000001</v>
      </c>
      <c r="O23">
        <f>L23/K23</f>
        <v>0.44803675856307434</v>
      </c>
      <c r="P23">
        <f>M23/K23</f>
        <v>1.6708437761069339E-2</v>
      </c>
      <c r="Q23">
        <f>N23/K23</f>
        <v>4.2272347535505427E-2</v>
      </c>
      <c r="R23">
        <v>4.8599999999999994</v>
      </c>
      <c r="S23">
        <f>R23</f>
        <v>4.8599999999999994</v>
      </c>
      <c r="T23">
        <v>5.333333333333333</v>
      </c>
      <c r="U23" s="2">
        <v>1.1000000000000001E-3</v>
      </c>
      <c r="V23">
        <v>1025</v>
      </c>
      <c r="W23">
        <f>M23/1000</f>
        <v>2.0000000000000001E-4</v>
      </c>
      <c r="X23">
        <f>R23/100</f>
        <v>4.8599999999999997E-2</v>
      </c>
      <c r="Y23">
        <f>(V23*W23*X23)/U23</f>
        <v>9.0572727272727267</v>
      </c>
      <c r="Z23">
        <f>L23/1000</f>
        <v>5.3630000000000006E-3</v>
      </c>
      <c r="AA23">
        <f>(V23*Z23*X23)/U23</f>
        <v>242.87076818181816</v>
      </c>
      <c r="AB23">
        <f>N23/1000</f>
        <v>5.0600000000000005E-4</v>
      </c>
      <c r="AC23">
        <f>(V23*AB23*X23)/U23</f>
        <v>22.914899999999999</v>
      </c>
      <c r="AD23">
        <f>S23/100</f>
        <v>4.8599999999999997E-2</v>
      </c>
      <c r="AE23">
        <f>(V23*W23*X23)/U23</f>
        <v>9.0572727272727267</v>
      </c>
    </row>
    <row r="24" spans="1:31" ht="16" x14ac:dyDescent="0.2">
      <c r="A24" t="s">
        <v>24</v>
      </c>
      <c r="B24" t="s">
        <v>137</v>
      </c>
      <c r="C24" t="s">
        <v>25</v>
      </c>
      <c r="D24" t="s">
        <v>141</v>
      </c>
      <c r="E24">
        <v>5</v>
      </c>
      <c r="F24" t="s">
        <v>12</v>
      </c>
      <c r="G24" t="s">
        <v>74</v>
      </c>
      <c r="H24" t="s">
        <v>14</v>
      </c>
      <c r="I24" t="s">
        <v>112</v>
      </c>
      <c r="J24">
        <v>708.13919999999996</v>
      </c>
      <c r="K24">
        <v>8.8000000000000007</v>
      </c>
      <c r="L24">
        <v>5.28</v>
      </c>
      <c r="M24">
        <v>0.17</v>
      </c>
      <c r="N24">
        <v>0.51600000000000001</v>
      </c>
      <c r="O24">
        <f>L24/K24</f>
        <v>0.6</v>
      </c>
      <c r="P24">
        <f>M24/K24</f>
        <v>1.9318181818181818E-2</v>
      </c>
      <c r="Q24">
        <f>N24/K24</f>
        <v>5.8636363636363632E-2</v>
      </c>
      <c r="R24">
        <v>4.8599999999999994</v>
      </c>
      <c r="S24">
        <f>R24</f>
        <v>4.8599999999999994</v>
      </c>
      <c r="T24">
        <v>5.333333333333333</v>
      </c>
      <c r="U24" s="2">
        <v>1.1000000000000001E-3</v>
      </c>
      <c r="V24">
        <v>1025</v>
      </c>
      <c r="W24">
        <f>M24/1000</f>
        <v>1.7000000000000001E-4</v>
      </c>
      <c r="X24">
        <f>R24/100</f>
        <v>4.8599999999999997E-2</v>
      </c>
      <c r="Y24">
        <f>(V24*W24*X24)/U24</f>
        <v>7.698681818181818</v>
      </c>
      <c r="Z24">
        <f>L24/1000</f>
        <v>5.28E-3</v>
      </c>
      <c r="AA24">
        <f>(V24*Z24*X24)/U24</f>
        <v>239.11199999999994</v>
      </c>
      <c r="AB24">
        <f>N24/1000</f>
        <v>5.1599999999999997E-4</v>
      </c>
      <c r="AC24">
        <f>(V24*AB24*X24)/U24</f>
        <v>23.36776363636363</v>
      </c>
      <c r="AD24">
        <f>S24/100</f>
        <v>4.8599999999999997E-2</v>
      </c>
      <c r="AE24">
        <f>(V24*W24*X24)/U24</f>
        <v>7.698681818181818</v>
      </c>
    </row>
    <row r="25" spans="1:31" ht="16" x14ac:dyDescent="0.2">
      <c r="A25" t="s">
        <v>24</v>
      </c>
      <c r="B25" t="s">
        <v>137</v>
      </c>
      <c r="C25" t="s">
        <v>25</v>
      </c>
      <c r="D25" t="s">
        <v>141</v>
      </c>
      <c r="E25">
        <v>5</v>
      </c>
      <c r="F25" t="s">
        <v>12</v>
      </c>
      <c r="G25" t="s">
        <v>75</v>
      </c>
      <c r="H25" t="s">
        <v>14</v>
      </c>
      <c r="I25" t="s">
        <v>112</v>
      </c>
      <c r="J25">
        <v>708.13919999999996</v>
      </c>
      <c r="K25">
        <v>11.21</v>
      </c>
      <c r="L25">
        <v>6.6829999999999998</v>
      </c>
      <c r="M25">
        <v>0.22900000000000001</v>
      </c>
      <c r="N25">
        <v>0.60599999999999998</v>
      </c>
      <c r="O25">
        <f>L25/K25</f>
        <v>0.59616413916146294</v>
      </c>
      <c r="P25">
        <f>M25/K25</f>
        <v>2.0428189116859945E-2</v>
      </c>
      <c r="Q25">
        <f>N25/K25</f>
        <v>5.4058876003568235E-2</v>
      </c>
      <c r="R25">
        <v>4.8599999999999994</v>
      </c>
      <c r="S25">
        <f>R25</f>
        <v>4.8599999999999994</v>
      </c>
      <c r="T25">
        <v>5.333333333333333</v>
      </c>
      <c r="U25" s="2">
        <v>1.1000000000000001E-3</v>
      </c>
      <c r="V25">
        <v>1025</v>
      </c>
      <c r="W25">
        <f>M25/1000</f>
        <v>2.2900000000000001E-4</v>
      </c>
      <c r="X25">
        <f>R25/100</f>
        <v>4.8599999999999997E-2</v>
      </c>
      <c r="Y25">
        <f>(V25*W25*X25)/U25</f>
        <v>10.370577272727273</v>
      </c>
      <c r="Z25">
        <f>L25/1000</f>
        <v>6.6829999999999997E-3</v>
      </c>
      <c r="AA25">
        <f>(V25*Z25*X25)/U25</f>
        <v>302.64876818181813</v>
      </c>
      <c r="AB25">
        <f>N25/1000</f>
        <v>6.0599999999999998E-4</v>
      </c>
      <c r="AC25">
        <f>(V25*AB25*X25)/U25</f>
        <v>27.443536363636362</v>
      </c>
      <c r="AD25">
        <f>S25/100</f>
        <v>4.8599999999999997E-2</v>
      </c>
      <c r="AE25">
        <f>(V25*W25*X25)/U25</f>
        <v>10.370577272727273</v>
      </c>
    </row>
    <row r="26" spans="1:31" ht="16" x14ac:dyDescent="0.2">
      <c r="A26" t="s">
        <v>24</v>
      </c>
      <c r="B26" t="s">
        <v>137</v>
      </c>
      <c r="C26" t="s">
        <v>25</v>
      </c>
      <c r="D26" t="s">
        <v>141</v>
      </c>
      <c r="E26">
        <v>7</v>
      </c>
      <c r="F26" t="s">
        <v>12</v>
      </c>
      <c r="G26" t="s">
        <v>33</v>
      </c>
      <c r="H26" t="s">
        <v>14</v>
      </c>
      <c r="I26" t="s">
        <v>94</v>
      </c>
      <c r="J26">
        <v>494.84649999999999</v>
      </c>
      <c r="K26">
        <v>10.33</v>
      </c>
      <c r="L26">
        <v>7.2140000000000004</v>
      </c>
      <c r="M26">
        <v>0.31900000000000001</v>
      </c>
      <c r="N26">
        <v>0.64200000000000002</v>
      </c>
      <c r="O26">
        <f>L26/K26</f>
        <v>0.6983543078412392</v>
      </c>
      <c r="P26">
        <f>M26/K26</f>
        <v>3.0880929332042596E-2</v>
      </c>
      <c r="Q26">
        <f>N26/K26</f>
        <v>6.2149080348499516E-2</v>
      </c>
      <c r="R26">
        <v>4.8599999999999994</v>
      </c>
      <c r="S26">
        <f>R26</f>
        <v>4.8599999999999994</v>
      </c>
      <c r="T26">
        <v>5.333333333333333</v>
      </c>
      <c r="U26" s="2">
        <v>1.1000000000000001E-3</v>
      </c>
      <c r="V26">
        <v>1025</v>
      </c>
      <c r="W26">
        <f>M26/1000</f>
        <v>3.19E-4</v>
      </c>
      <c r="X26">
        <f>R26/100</f>
        <v>4.8599999999999997E-2</v>
      </c>
      <c r="Y26">
        <f>(V26*W26*X26)/U26</f>
        <v>14.446349999999999</v>
      </c>
      <c r="Z26">
        <f>L26/1000</f>
        <v>7.2140000000000008E-3</v>
      </c>
      <c r="AA26">
        <f>(V26*Z26*X26)/U26</f>
        <v>326.69582727272729</v>
      </c>
      <c r="AB26">
        <f>N26/1000</f>
        <v>6.4199999999999999E-4</v>
      </c>
      <c r="AC26">
        <f>(V26*AB26*X26)/U26</f>
        <v>29.073845454545452</v>
      </c>
      <c r="AD26">
        <f>S26/100</f>
        <v>4.8599999999999997E-2</v>
      </c>
      <c r="AE26">
        <f>(V26*W26*X26)/U26</f>
        <v>14.446349999999999</v>
      </c>
    </row>
    <row r="27" spans="1:31" ht="16" x14ac:dyDescent="0.2">
      <c r="A27" t="s">
        <v>24</v>
      </c>
      <c r="B27" t="s">
        <v>137</v>
      </c>
      <c r="C27" t="s">
        <v>25</v>
      </c>
      <c r="D27" t="s">
        <v>141</v>
      </c>
      <c r="E27">
        <v>7</v>
      </c>
      <c r="F27" t="s">
        <v>12</v>
      </c>
      <c r="G27" t="s">
        <v>34</v>
      </c>
      <c r="H27" t="s">
        <v>14</v>
      </c>
      <c r="I27" t="s">
        <v>95</v>
      </c>
      <c r="J27">
        <v>767.38660000000004</v>
      </c>
      <c r="K27">
        <v>9.0500000000000007</v>
      </c>
      <c r="L27">
        <v>3.5350000000000001</v>
      </c>
      <c r="M27">
        <v>0.17499999999999999</v>
      </c>
      <c r="N27">
        <v>0.55600000000000005</v>
      </c>
      <c r="O27">
        <f>L27/K27</f>
        <v>0.3906077348066298</v>
      </c>
      <c r="P27">
        <f>M27/K27</f>
        <v>1.9337016574585631E-2</v>
      </c>
      <c r="Q27">
        <f>N27/K27</f>
        <v>6.1436464088397792E-2</v>
      </c>
      <c r="R27">
        <v>4.8599999999999994</v>
      </c>
      <c r="S27">
        <f>R27</f>
        <v>4.8599999999999994</v>
      </c>
      <c r="T27">
        <v>5.333333333333333</v>
      </c>
      <c r="U27" s="2">
        <v>1.1000000000000001E-3</v>
      </c>
      <c r="V27">
        <v>1025</v>
      </c>
      <c r="W27">
        <f>M27/1000</f>
        <v>1.75E-4</v>
      </c>
      <c r="X27">
        <f>R27/100</f>
        <v>4.8599999999999997E-2</v>
      </c>
      <c r="Y27">
        <f>(V27*W27*X27)/U27</f>
        <v>7.9251136363636352</v>
      </c>
      <c r="Z27">
        <f>L27/1000</f>
        <v>3.5349999999999999E-3</v>
      </c>
      <c r="AA27">
        <f>(V27*Z27*X27)/U27</f>
        <v>160.08729545454543</v>
      </c>
      <c r="AB27">
        <f>N27/1000</f>
        <v>5.5600000000000007E-4</v>
      </c>
      <c r="AC27">
        <f>(V27*AB27*X27)/U27</f>
        <v>25.179218181818182</v>
      </c>
      <c r="AD27">
        <f>S27/100</f>
        <v>4.8599999999999997E-2</v>
      </c>
      <c r="AE27">
        <f>(V27*W27*X27)/U27</f>
        <v>7.9251136363636352</v>
      </c>
    </row>
    <row r="28" spans="1:31" ht="16" x14ac:dyDescent="0.2">
      <c r="A28" t="s">
        <v>24</v>
      </c>
      <c r="B28" t="s">
        <v>137</v>
      </c>
      <c r="C28" t="s">
        <v>25</v>
      </c>
      <c r="D28" t="s">
        <v>141</v>
      </c>
      <c r="E28">
        <v>7</v>
      </c>
      <c r="F28" t="s">
        <v>12</v>
      </c>
      <c r="G28" t="s">
        <v>35</v>
      </c>
      <c r="H28" t="s">
        <v>14</v>
      </c>
      <c r="I28" t="s">
        <v>96</v>
      </c>
      <c r="J28">
        <v>592.28719999999998</v>
      </c>
      <c r="K28">
        <v>9.36</v>
      </c>
      <c r="L28">
        <v>6.0060000000000002</v>
      </c>
      <c r="M28">
        <v>0.184</v>
      </c>
      <c r="N28">
        <v>0.48899999999999999</v>
      </c>
      <c r="O28">
        <f>L28/K28</f>
        <v>0.64166666666666672</v>
      </c>
      <c r="P28">
        <f>M28/K28</f>
        <v>1.9658119658119658E-2</v>
      </c>
      <c r="Q28">
        <f>N28/K28</f>
        <v>5.2243589743589745E-2</v>
      </c>
      <c r="R28">
        <v>4.8599999999999994</v>
      </c>
      <c r="S28">
        <f>R28</f>
        <v>4.8599999999999994</v>
      </c>
      <c r="T28">
        <v>5.333333333333333</v>
      </c>
      <c r="U28" s="2">
        <v>1.1000000000000001E-3</v>
      </c>
      <c r="V28">
        <v>1025</v>
      </c>
      <c r="W28">
        <f>M28/1000</f>
        <v>1.84E-4</v>
      </c>
      <c r="X28">
        <f>R28/100</f>
        <v>4.8599999999999997E-2</v>
      </c>
      <c r="Y28">
        <f>(V28*W28*X28)/U28</f>
        <v>8.3326909090909069</v>
      </c>
      <c r="Z28">
        <f>L28/1000</f>
        <v>6.0060000000000001E-3</v>
      </c>
      <c r="AA28">
        <f>(V28*Z28*X28)/U28</f>
        <v>271.98989999999998</v>
      </c>
      <c r="AB28">
        <f>N28/1000</f>
        <v>4.8899999999999996E-4</v>
      </c>
      <c r="AC28">
        <f>(V28*AB28*X28)/U28</f>
        <v>22.145031818181813</v>
      </c>
      <c r="AD28">
        <f>S28/100</f>
        <v>4.8599999999999997E-2</v>
      </c>
      <c r="AE28">
        <f>(V28*W28*X28)/U28</f>
        <v>8.3326909090909069</v>
      </c>
    </row>
    <row r="29" spans="1:31" ht="16" x14ac:dyDescent="0.2">
      <c r="A29" t="s">
        <v>24</v>
      </c>
      <c r="B29" t="s">
        <v>137</v>
      </c>
      <c r="C29" t="s">
        <v>25</v>
      </c>
      <c r="D29" t="s">
        <v>141</v>
      </c>
      <c r="E29">
        <v>8</v>
      </c>
      <c r="F29" t="s">
        <v>12</v>
      </c>
      <c r="G29" t="s">
        <v>69</v>
      </c>
      <c r="H29" t="s">
        <v>14</v>
      </c>
      <c r="I29" t="s">
        <v>110</v>
      </c>
      <c r="J29">
        <v>677.04430000000002</v>
      </c>
      <c r="K29">
        <v>10.29</v>
      </c>
      <c r="L29">
        <v>5.4729999999999999</v>
      </c>
      <c r="M29">
        <v>0.193</v>
      </c>
      <c r="N29">
        <v>0.50700000000000001</v>
      </c>
      <c r="O29">
        <f>L29/K29</f>
        <v>0.53187560738581152</v>
      </c>
      <c r="P29">
        <f>M29/K29</f>
        <v>1.8756073858114678E-2</v>
      </c>
      <c r="Q29">
        <f>N29/K29</f>
        <v>4.9271137026239073E-2</v>
      </c>
      <c r="R29">
        <v>4.8599999999999994</v>
      </c>
      <c r="S29">
        <f>R29</f>
        <v>4.8599999999999994</v>
      </c>
      <c r="T29">
        <v>5.333333333333333</v>
      </c>
      <c r="U29" s="2">
        <v>1.1000000000000001E-3</v>
      </c>
      <c r="V29">
        <v>1025</v>
      </c>
      <c r="W29">
        <f>M29/1000</f>
        <v>1.93E-4</v>
      </c>
      <c r="X29">
        <f>R29/100</f>
        <v>4.8599999999999997E-2</v>
      </c>
      <c r="Y29">
        <f>(V29*W29*X29)/U29</f>
        <v>8.7402681818181822</v>
      </c>
      <c r="Z29">
        <f>L29/1000</f>
        <v>5.4729999999999996E-3</v>
      </c>
      <c r="AA29">
        <f>(V29*Z29*X29)/U29</f>
        <v>247.85226818181812</v>
      </c>
      <c r="AB29">
        <f>N29/1000</f>
        <v>5.0699999999999996E-4</v>
      </c>
      <c r="AC29">
        <f>(V29*AB29*X29)/U29</f>
        <v>22.96018636363636</v>
      </c>
      <c r="AD29">
        <f>S29/100</f>
        <v>4.8599999999999997E-2</v>
      </c>
      <c r="AE29">
        <f>(V29*W29*X29)/U29</f>
        <v>8.7402681818181822</v>
      </c>
    </row>
    <row r="30" spans="1:31" ht="16" x14ac:dyDescent="0.2">
      <c r="A30" t="s">
        <v>24</v>
      </c>
      <c r="B30" t="s">
        <v>137</v>
      </c>
      <c r="C30" t="s">
        <v>25</v>
      </c>
      <c r="D30" t="s">
        <v>141</v>
      </c>
      <c r="E30">
        <v>8</v>
      </c>
      <c r="F30" t="s">
        <v>12</v>
      </c>
      <c r="G30" t="s">
        <v>70</v>
      </c>
      <c r="H30" t="s">
        <v>14</v>
      </c>
      <c r="I30" t="s">
        <v>111</v>
      </c>
      <c r="J30">
        <v>617.3922</v>
      </c>
      <c r="K30">
        <v>9.4600000000000009</v>
      </c>
      <c r="L30">
        <v>5.2320000000000002</v>
      </c>
      <c r="M30">
        <v>0.17699999999999999</v>
      </c>
      <c r="N30">
        <v>0.378</v>
      </c>
      <c r="O30">
        <f>L30/K30</f>
        <v>0.5530655391120507</v>
      </c>
      <c r="P30">
        <f>M30/K30</f>
        <v>1.8710359408033825E-2</v>
      </c>
      <c r="Q30">
        <f>N30/K30</f>
        <v>3.9957716701902748E-2</v>
      </c>
      <c r="R30">
        <v>4.8599999999999994</v>
      </c>
      <c r="S30">
        <f>R30</f>
        <v>4.8599999999999994</v>
      </c>
      <c r="T30">
        <v>5.333333333333333</v>
      </c>
      <c r="U30" s="2">
        <v>1.1000000000000001E-3</v>
      </c>
      <c r="V30">
        <v>1025</v>
      </c>
      <c r="W30">
        <f>M30/1000</f>
        <v>1.7699999999999999E-4</v>
      </c>
      <c r="X30">
        <f>R30/100</f>
        <v>4.8599999999999997E-2</v>
      </c>
      <c r="Y30">
        <f>(V30*W30*X30)/U30</f>
        <v>8.0156863636363624</v>
      </c>
      <c r="Z30">
        <f>L30/1000</f>
        <v>5.2320000000000005E-3</v>
      </c>
      <c r="AA30">
        <f>(V30*Z30*X30)/U30</f>
        <v>236.93825454545458</v>
      </c>
      <c r="AB30">
        <f>N30/1000</f>
        <v>3.7800000000000003E-4</v>
      </c>
      <c r="AC30">
        <f>(V30*AB30*X30)/U30</f>
        <v>17.118245454545455</v>
      </c>
      <c r="AD30">
        <f>S30/100</f>
        <v>4.8599999999999997E-2</v>
      </c>
      <c r="AE30">
        <f>(V30*W30*X30)/U30</f>
        <v>8.0156863636363624</v>
      </c>
    </row>
    <row r="31" spans="1:31" ht="16" x14ac:dyDescent="0.2">
      <c r="A31" t="s">
        <v>24</v>
      </c>
      <c r="B31" t="s">
        <v>137</v>
      </c>
      <c r="C31" t="s">
        <v>25</v>
      </c>
      <c r="D31" t="s">
        <v>141</v>
      </c>
      <c r="E31">
        <v>8</v>
      </c>
      <c r="F31" t="s">
        <v>12</v>
      </c>
      <c r="G31" t="s">
        <v>71</v>
      </c>
      <c r="H31" t="s">
        <v>14</v>
      </c>
      <c r="I31" t="s">
        <v>111</v>
      </c>
      <c r="J31">
        <v>617.3922</v>
      </c>
      <c r="K31">
        <v>7.32</v>
      </c>
      <c r="L31">
        <v>4.3330000000000002</v>
      </c>
      <c r="M31">
        <v>0.14799999999999999</v>
      </c>
      <c r="N31">
        <v>0.33600000000000002</v>
      </c>
      <c r="O31">
        <f>L31/K31</f>
        <v>0.59193989071038255</v>
      </c>
      <c r="P31">
        <f>M31/K31</f>
        <v>2.0218579234972677E-2</v>
      </c>
      <c r="Q31">
        <f>N31/K31</f>
        <v>4.5901639344262293E-2</v>
      </c>
      <c r="R31">
        <v>4.8599999999999994</v>
      </c>
      <c r="S31">
        <f>R31</f>
        <v>4.8599999999999994</v>
      </c>
      <c r="T31">
        <v>5.333333333333333</v>
      </c>
      <c r="U31" s="2">
        <v>1.1000000000000001E-3</v>
      </c>
      <c r="V31">
        <v>1025</v>
      </c>
      <c r="W31">
        <f>M31/1000</f>
        <v>1.4799999999999999E-4</v>
      </c>
      <c r="X31">
        <f>R31/100</f>
        <v>4.8599999999999997E-2</v>
      </c>
      <c r="Y31">
        <f>(V31*W31*X31)/U31</f>
        <v>6.7023818181818173</v>
      </c>
      <c r="Z31">
        <f>L31/1000</f>
        <v>4.333E-3</v>
      </c>
      <c r="AA31">
        <f>(V31*Z31*X31)/U31</f>
        <v>196.22581363636363</v>
      </c>
      <c r="AB31">
        <f>N31/1000</f>
        <v>3.3600000000000004E-4</v>
      </c>
      <c r="AC31">
        <f>(V31*AB31*X31)/U31</f>
        <v>15.216218181818181</v>
      </c>
      <c r="AD31">
        <f>S31/100</f>
        <v>4.8599999999999997E-2</v>
      </c>
      <c r="AE31">
        <f>(V31*W31*X31)/U31</f>
        <v>6.7023818181818173</v>
      </c>
    </row>
    <row r="32" spans="1:31" ht="16" x14ac:dyDescent="0.2">
      <c r="A32" t="s">
        <v>24</v>
      </c>
      <c r="B32" t="s">
        <v>137</v>
      </c>
      <c r="C32" t="s">
        <v>11</v>
      </c>
      <c r="D32" t="s">
        <v>140</v>
      </c>
      <c r="E32">
        <v>1</v>
      </c>
      <c r="F32" t="s">
        <v>12</v>
      </c>
      <c r="G32" t="s">
        <v>41</v>
      </c>
      <c r="H32" t="s">
        <v>14</v>
      </c>
      <c r="I32" t="s">
        <v>98</v>
      </c>
      <c r="J32">
        <v>961.2</v>
      </c>
      <c r="K32">
        <v>8.6999999999999993</v>
      </c>
      <c r="L32">
        <v>3.8439999999999999</v>
      </c>
      <c r="M32">
        <v>0.13100000000000001</v>
      </c>
      <c r="N32">
        <v>0.33300000000000002</v>
      </c>
      <c r="O32">
        <f>L32/K32</f>
        <v>0.44183908045977016</v>
      </c>
      <c r="P32">
        <f>M32/K32</f>
        <v>1.5057471264367819E-2</v>
      </c>
      <c r="Q32">
        <f>N32/K32</f>
        <v>3.8275862068965522E-2</v>
      </c>
      <c r="R32">
        <v>4.8599999999999994</v>
      </c>
      <c r="S32">
        <f>R32/2</f>
        <v>2.4299999999999997</v>
      </c>
      <c r="T32">
        <v>5.333333333333333</v>
      </c>
      <c r="U32" s="2">
        <v>1.1000000000000001E-3</v>
      </c>
      <c r="V32">
        <v>1025</v>
      </c>
      <c r="W32">
        <f>M32/1000</f>
        <v>1.3100000000000001E-4</v>
      </c>
      <c r="X32">
        <f>R32/100</f>
        <v>4.8599999999999997E-2</v>
      </c>
      <c r="Y32">
        <f>(V32*W32*X32)/U32</f>
        <v>5.9325136363636366</v>
      </c>
      <c r="Z32">
        <f>L32/1000</f>
        <v>3.8439999999999998E-3</v>
      </c>
      <c r="AA32">
        <f>(V32*Z32*X32)/U32</f>
        <v>174.0807818181818</v>
      </c>
      <c r="AB32">
        <f>N32/1000</f>
        <v>3.3300000000000002E-4</v>
      </c>
      <c r="AC32">
        <f>(V32*AB32*X32)/U32</f>
        <v>15.080359090909091</v>
      </c>
      <c r="AD32">
        <f>S32/100</f>
        <v>2.4299999999999999E-2</v>
      </c>
      <c r="AE32">
        <f>(V32*W32*X32)/U32</f>
        <v>5.9325136363636366</v>
      </c>
    </row>
    <row r="33" spans="1:31" ht="16" x14ac:dyDescent="0.2">
      <c r="A33" t="s">
        <v>24</v>
      </c>
      <c r="B33" t="s">
        <v>137</v>
      </c>
      <c r="C33" t="s">
        <v>11</v>
      </c>
      <c r="D33" t="s">
        <v>140</v>
      </c>
      <c r="E33">
        <v>1</v>
      </c>
      <c r="F33" t="s">
        <v>12</v>
      </c>
      <c r="G33" t="s">
        <v>42</v>
      </c>
      <c r="H33" t="s">
        <v>14</v>
      </c>
      <c r="I33" t="s">
        <v>99</v>
      </c>
      <c r="J33">
        <v>605.76670000000001</v>
      </c>
      <c r="K33">
        <v>8.6999999999999993</v>
      </c>
      <c r="L33">
        <v>4.1890000000000001</v>
      </c>
      <c r="M33">
        <v>0.158</v>
      </c>
      <c r="N33">
        <v>0.28299999999999997</v>
      </c>
      <c r="O33">
        <f>L33/K33</f>
        <v>0.48149425287356329</v>
      </c>
      <c r="P33">
        <f>M33/K33</f>
        <v>1.8160919540229886E-2</v>
      </c>
      <c r="Q33">
        <f>N33/K33</f>
        <v>3.2528735632183906E-2</v>
      </c>
      <c r="R33">
        <v>4.8599999999999994</v>
      </c>
      <c r="S33">
        <f>R33/2</f>
        <v>2.4299999999999997</v>
      </c>
      <c r="T33">
        <v>5.333333333333333</v>
      </c>
      <c r="U33" s="2">
        <v>1.1000000000000001E-3</v>
      </c>
      <c r="V33">
        <v>1025</v>
      </c>
      <c r="W33">
        <f>M33/1000</f>
        <v>1.5799999999999999E-4</v>
      </c>
      <c r="X33">
        <f>R33/100</f>
        <v>4.8599999999999997E-2</v>
      </c>
      <c r="Y33">
        <f>(V33*W33*X33)/U33</f>
        <v>7.1552454545454536</v>
      </c>
      <c r="Z33">
        <f>L33/1000</f>
        <v>4.189E-3</v>
      </c>
      <c r="AA33">
        <f>(V33*Z33*X33)/U33</f>
        <v>189.70457727272728</v>
      </c>
      <c r="AB33">
        <f>N33/1000</f>
        <v>2.8299999999999999E-4</v>
      </c>
      <c r="AC33">
        <f>(V33*AB33*X33)/U33</f>
        <v>12.816040909090907</v>
      </c>
      <c r="AD33">
        <f>S33/100</f>
        <v>2.4299999999999999E-2</v>
      </c>
      <c r="AE33">
        <f>(V33*W33*X33)/U33</f>
        <v>7.1552454545454536</v>
      </c>
    </row>
    <row r="34" spans="1:31" ht="16" x14ac:dyDescent="0.2">
      <c r="A34" t="s">
        <v>24</v>
      </c>
      <c r="B34" t="s">
        <v>137</v>
      </c>
      <c r="C34" t="s">
        <v>11</v>
      </c>
      <c r="D34" t="s">
        <v>140</v>
      </c>
      <c r="E34">
        <v>2</v>
      </c>
      <c r="F34" t="s">
        <v>12</v>
      </c>
      <c r="G34" t="s">
        <v>67</v>
      </c>
      <c r="H34" t="s">
        <v>14</v>
      </c>
      <c r="I34" t="s">
        <v>110</v>
      </c>
      <c r="J34">
        <v>677.04430000000002</v>
      </c>
      <c r="K34">
        <v>8.89</v>
      </c>
      <c r="L34">
        <v>3.2090000000000001</v>
      </c>
      <c r="M34">
        <v>0.124</v>
      </c>
      <c r="N34">
        <v>0.38100000000000001</v>
      </c>
      <c r="O34">
        <f>L34/K34</f>
        <v>0.36096737907761528</v>
      </c>
      <c r="P34">
        <f>M34/K34</f>
        <v>1.3948256467941506E-2</v>
      </c>
      <c r="Q34">
        <f>N34/K34</f>
        <v>4.2857142857142858E-2</v>
      </c>
      <c r="R34">
        <v>4.8599999999999994</v>
      </c>
      <c r="S34">
        <f>R34/2</f>
        <v>2.4299999999999997</v>
      </c>
      <c r="T34">
        <v>5.333333333333333</v>
      </c>
      <c r="U34" s="2">
        <v>1.1000000000000001E-3</v>
      </c>
      <c r="V34">
        <v>1025</v>
      </c>
      <c r="W34">
        <f>M34/1000</f>
        <v>1.2400000000000001E-4</v>
      </c>
      <c r="X34">
        <f>R34/100</f>
        <v>4.8599999999999997E-2</v>
      </c>
      <c r="Y34">
        <f>(V34*W34*X34)/U34</f>
        <v>5.6155090909090912</v>
      </c>
      <c r="Z34">
        <f>L34/1000</f>
        <v>3.209E-3</v>
      </c>
      <c r="AA34">
        <f>(V34*Z34*X34)/U34</f>
        <v>145.32394090909088</v>
      </c>
      <c r="AB34">
        <f>N34/1000</f>
        <v>3.8099999999999999E-4</v>
      </c>
      <c r="AC34">
        <f>(V34*AB34*X34)/U34</f>
        <v>17.254104545454542</v>
      </c>
      <c r="AD34">
        <f>S34/100</f>
        <v>2.4299999999999999E-2</v>
      </c>
      <c r="AE34">
        <f>(V34*W34*X34)/U34</f>
        <v>5.6155090909090912</v>
      </c>
    </row>
    <row r="35" spans="1:31" ht="16" x14ac:dyDescent="0.2">
      <c r="A35" t="s">
        <v>24</v>
      </c>
      <c r="B35" t="s">
        <v>137</v>
      </c>
      <c r="C35" t="s">
        <v>11</v>
      </c>
      <c r="D35" t="s">
        <v>140</v>
      </c>
      <c r="E35">
        <v>2</v>
      </c>
      <c r="F35" t="s">
        <v>12</v>
      </c>
      <c r="G35" t="s">
        <v>68</v>
      </c>
      <c r="H35" t="s">
        <v>14</v>
      </c>
      <c r="I35" t="s">
        <v>110</v>
      </c>
      <c r="J35">
        <v>677.04430000000002</v>
      </c>
      <c r="K35">
        <v>10.77</v>
      </c>
      <c r="L35">
        <v>3.8759999999999999</v>
      </c>
      <c r="M35">
        <v>0.17699999999999999</v>
      </c>
      <c r="N35">
        <v>0.40799999999999997</v>
      </c>
      <c r="O35">
        <f>L35/K35</f>
        <v>0.35988857938718666</v>
      </c>
      <c r="P35">
        <f>M35/K35</f>
        <v>1.6434540389972146E-2</v>
      </c>
      <c r="Q35">
        <f>N35/K35</f>
        <v>3.7883008356545962E-2</v>
      </c>
      <c r="R35">
        <v>4.8599999999999994</v>
      </c>
      <c r="S35">
        <f>R35/2</f>
        <v>2.4299999999999997</v>
      </c>
      <c r="T35">
        <v>5.333333333333333</v>
      </c>
      <c r="U35" s="2">
        <v>1.1000000000000001E-3</v>
      </c>
      <c r="V35">
        <v>1025</v>
      </c>
      <c r="W35">
        <f>M35/1000</f>
        <v>1.7699999999999999E-4</v>
      </c>
      <c r="X35">
        <f>R35/100</f>
        <v>4.8599999999999997E-2</v>
      </c>
      <c r="Y35">
        <f>(V35*W35*X35)/U35</f>
        <v>8.0156863636363624</v>
      </c>
      <c r="Z35">
        <f>L35/1000</f>
        <v>3.8760000000000001E-3</v>
      </c>
      <c r="AA35">
        <f>(V35*Z35*X35)/U35</f>
        <v>175.52994545454541</v>
      </c>
      <c r="AB35">
        <f>N35/1000</f>
        <v>4.08E-4</v>
      </c>
      <c r="AC35">
        <f>(V35*AB35*X35)/U35</f>
        <v>18.476836363636362</v>
      </c>
      <c r="AD35">
        <f>S35/100</f>
        <v>2.4299999999999999E-2</v>
      </c>
      <c r="AE35">
        <f>(V35*W35*X35)/U35</f>
        <v>8.0156863636363624</v>
      </c>
    </row>
    <row r="36" spans="1:31" ht="16" x14ac:dyDescent="0.2">
      <c r="A36" t="s">
        <v>24</v>
      </c>
      <c r="B36" t="s">
        <v>137</v>
      </c>
      <c r="C36" t="s">
        <v>11</v>
      </c>
      <c r="D36" t="s">
        <v>140</v>
      </c>
      <c r="E36">
        <v>4</v>
      </c>
      <c r="F36" t="s">
        <v>12</v>
      </c>
      <c r="G36" t="s">
        <v>64</v>
      </c>
      <c r="H36" t="s">
        <v>14</v>
      </c>
      <c r="I36" t="s">
        <v>109</v>
      </c>
      <c r="J36">
        <v>1038.8013000000001</v>
      </c>
      <c r="K36">
        <v>12.14</v>
      </c>
      <c r="L36">
        <v>4.2590000000000003</v>
      </c>
      <c r="M36">
        <v>0.11799999999999999</v>
      </c>
      <c r="N36">
        <v>0.32800000000000001</v>
      </c>
      <c r="O36">
        <f>L36/K36</f>
        <v>0.35082372322899508</v>
      </c>
      <c r="P36">
        <f>M36/K36</f>
        <v>9.71993410214168E-3</v>
      </c>
      <c r="Q36">
        <f>N36/K36</f>
        <v>2.701812191103789E-2</v>
      </c>
      <c r="R36">
        <v>4.8599999999999994</v>
      </c>
      <c r="S36">
        <f>R36/2</f>
        <v>2.4299999999999997</v>
      </c>
      <c r="T36">
        <v>5.333333333333333</v>
      </c>
      <c r="U36" s="2">
        <v>1.1000000000000001E-3</v>
      </c>
      <c r="V36">
        <v>1025</v>
      </c>
      <c r="W36">
        <f>M36/1000</f>
        <v>1.18E-4</v>
      </c>
      <c r="X36">
        <f>R36/100</f>
        <v>4.8599999999999997E-2</v>
      </c>
      <c r="Y36">
        <f>(V36*W36*X36)/U36</f>
        <v>5.3437909090909086</v>
      </c>
      <c r="Z36">
        <f>L36/1000</f>
        <v>4.2590000000000006E-3</v>
      </c>
      <c r="AA36">
        <f>(V36*Z36*X36)/U36</f>
        <v>192.87462272727274</v>
      </c>
      <c r="AB36">
        <f>N36/1000</f>
        <v>3.28E-4</v>
      </c>
      <c r="AC36">
        <f>(V36*AB36*X36)/U36</f>
        <v>14.853927272727269</v>
      </c>
      <c r="AD36">
        <f>S36/100</f>
        <v>2.4299999999999999E-2</v>
      </c>
      <c r="AE36">
        <f>(V36*W36*X36)/U36</f>
        <v>5.3437909090909086</v>
      </c>
    </row>
    <row r="37" spans="1:31" ht="16" x14ac:dyDescent="0.2">
      <c r="A37" t="s">
        <v>24</v>
      </c>
      <c r="B37" t="s">
        <v>137</v>
      </c>
      <c r="C37" t="s">
        <v>11</v>
      </c>
      <c r="D37" t="s">
        <v>140</v>
      </c>
      <c r="E37">
        <v>4</v>
      </c>
      <c r="F37" t="s">
        <v>12</v>
      </c>
      <c r="G37" t="s">
        <v>65</v>
      </c>
      <c r="H37" t="s">
        <v>14</v>
      </c>
      <c r="I37" t="s">
        <v>109</v>
      </c>
      <c r="J37">
        <v>1038.8013000000001</v>
      </c>
      <c r="K37">
        <v>11.79</v>
      </c>
      <c r="L37">
        <v>4.21</v>
      </c>
      <c r="M37">
        <v>0.127</v>
      </c>
      <c r="N37">
        <v>0.314</v>
      </c>
      <c r="O37">
        <f>L37/K37</f>
        <v>0.35708227311280749</v>
      </c>
      <c r="P37">
        <f>M37/K37</f>
        <v>1.077184054283291E-2</v>
      </c>
      <c r="Q37">
        <f>N37/K37</f>
        <v>2.6632739609838849E-2</v>
      </c>
      <c r="R37">
        <v>4.8599999999999994</v>
      </c>
      <c r="S37">
        <f>R37/2</f>
        <v>2.4299999999999997</v>
      </c>
      <c r="T37">
        <v>5.333333333333333</v>
      </c>
      <c r="U37" s="2">
        <v>1.1000000000000001E-3</v>
      </c>
      <c r="V37">
        <v>1025</v>
      </c>
      <c r="W37">
        <f>M37/1000</f>
        <v>1.27E-4</v>
      </c>
      <c r="X37">
        <f>R37/100</f>
        <v>4.8599999999999997E-2</v>
      </c>
      <c r="Y37">
        <f>(V37*W37*X37)/U37</f>
        <v>5.7513681818181803</v>
      </c>
      <c r="Z37">
        <f>L37/1000</f>
        <v>4.2100000000000002E-3</v>
      </c>
      <c r="AA37">
        <f>(V37*Z37*X37)/U37</f>
        <v>190.65559090909088</v>
      </c>
      <c r="AB37">
        <f>N37/1000</f>
        <v>3.1399999999999999E-4</v>
      </c>
      <c r="AC37">
        <f>(V37*AB37*X37)/U37</f>
        <v>14.21991818181818</v>
      </c>
      <c r="AD37">
        <f>S37/100</f>
        <v>2.4299999999999999E-2</v>
      </c>
      <c r="AE37">
        <f>(V37*W37*X37)/U37</f>
        <v>5.7513681818181803</v>
      </c>
    </row>
    <row r="38" spans="1:31" ht="16" x14ac:dyDescent="0.2">
      <c r="A38" t="s">
        <v>24</v>
      </c>
      <c r="B38" t="s">
        <v>137</v>
      </c>
      <c r="C38" t="s">
        <v>11</v>
      </c>
      <c r="D38" t="s">
        <v>140</v>
      </c>
      <c r="E38">
        <v>4</v>
      </c>
      <c r="F38" t="s">
        <v>12</v>
      </c>
      <c r="G38" t="s">
        <v>66</v>
      </c>
      <c r="H38" t="s">
        <v>14</v>
      </c>
      <c r="I38" t="s">
        <v>109</v>
      </c>
      <c r="J38">
        <v>1038.8013000000001</v>
      </c>
      <c r="K38">
        <v>4.93</v>
      </c>
      <c r="L38">
        <v>1.9810000000000001</v>
      </c>
      <c r="M38">
        <v>6.7000000000000004E-2</v>
      </c>
      <c r="N38">
        <v>0.13300000000000001</v>
      </c>
      <c r="O38">
        <f>L38/K38</f>
        <v>0.40182555780933066</v>
      </c>
      <c r="P38">
        <f>M38/K38</f>
        <v>1.3590263691683572E-2</v>
      </c>
      <c r="Q38">
        <f>N38/K38</f>
        <v>2.6977687626774851E-2</v>
      </c>
      <c r="R38">
        <v>4.8599999999999994</v>
      </c>
      <c r="S38">
        <f>R38/2</f>
        <v>2.4299999999999997</v>
      </c>
      <c r="T38">
        <v>5.333333333333333</v>
      </c>
      <c r="U38" s="2">
        <v>1.1000000000000001E-3</v>
      </c>
      <c r="V38">
        <v>1025</v>
      </c>
      <c r="W38">
        <f>M38/1000</f>
        <v>6.7000000000000002E-5</v>
      </c>
      <c r="X38">
        <f>R38/100</f>
        <v>4.8599999999999997E-2</v>
      </c>
      <c r="Y38">
        <f>(V38*W38*X38)/U38</f>
        <v>3.0341863636363633</v>
      </c>
      <c r="Z38">
        <f>L38/1000</f>
        <v>1.9810000000000001E-3</v>
      </c>
      <c r="AA38">
        <f>(V38*Z38*X38)/U38</f>
        <v>89.712286363636352</v>
      </c>
      <c r="AB38">
        <f>N38/1000</f>
        <v>1.3300000000000001E-4</v>
      </c>
      <c r="AC38">
        <f>(V38*AB38*X38)/U38</f>
        <v>6.023086363636363</v>
      </c>
      <c r="AD38">
        <f>S38/100</f>
        <v>2.4299999999999999E-2</v>
      </c>
      <c r="AE38">
        <f>(V38*W38*X38)/U38</f>
        <v>3.0341863636363633</v>
      </c>
    </row>
    <row r="39" spans="1:31" ht="16" x14ac:dyDescent="0.2">
      <c r="A39" t="s">
        <v>24</v>
      </c>
      <c r="B39" t="s">
        <v>137</v>
      </c>
      <c r="C39" t="s">
        <v>11</v>
      </c>
      <c r="D39" t="s">
        <v>140</v>
      </c>
      <c r="E39">
        <v>5</v>
      </c>
      <c r="F39" t="s">
        <v>12</v>
      </c>
      <c r="G39" t="s">
        <v>59</v>
      </c>
      <c r="H39" t="s">
        <v>14</v>
      </c>
      <c r="I39" t="s">
        <v>108</v>
      </c>
      <c r="J39">
        <v>660.1585</v>
      </c>
      <c r="K39">
        <v>10.48</v>
      </c>
      <c r="L39">
        <v>6.2160000000000002</v>
      </c>
      <c r="M39">
        <v>0.17899999999999999</v>
      </c>
      <c r="N39">
        <v>0.49199999999999999</v>
      </c>
      <c r="O39">
        <f>L39/K39</f>
        <v>0.59312977099236641</v>
      </c>
      <c r="P39">
        <f>M39/K39</f>
        <v>1.7080152671755725E-2</v>
      </c>
      <c r="Q39">
        <f>N39/K39</f>
        <v>4.694656488549618E-2</v>
      </c>
      <c r="R39">
        <v>4.8599999999999994</v>
      </c>
      <c r="S39">
        <f>R39/2</f>
        <v>2.4299999999999997</v>
      </c>
      <c r="T39">
        <v>5.333333333333333</v>
      </c>
      <c r="U39" s="2">
        <v>1.1000000000000001E-3</v>
      </c>
      <c r="V39">
        <v>1025</v>
      </c>
      <c r="W39">
        <f>M39/1000</f>
        <v>1.7899999999999999E-4</v>
      </c>
      <c r="X39">
        <f>R39/100</f>
        <v>4.8599999999999997E-2</v>
      </c>
      <c r="Y39">
        <f>(V39*W39*X39)/U39</f>
        <v>8.1062590909090897</v>
      </c>
      <c r="Z39">
        <f>L39/1000</f>
        <v>6.2160000000000002E-3</v>
      </c>
      <c r="AA39">
        <f>(V39*Z39*X39)/U39</f>
        <v>281.50003636363635</v>
      </c>
      <c r="AB39">
        <f>N39/1000</f>
        <v>4.9200000000000003E-4</v>
      </c>
      <c r="AC39">
        <f>(V39*AB39*X39)/U39</f>
        <v>22.28089090909091</v>
      </c>
      <c r="AD39">
        <f>S39/100</f>
        <v>2.4299999999999999E-2</v>
      </c>
      <c r="AE39">
        <f>(V39*W39*X39)/U39</f>
        <v>8.1062590909090897</v>
      </c>
    </row>
    <row r="40" spans="1:31" ht="16" x14ac:dyDescent="0.2">
      <c r="A40" t="s">
        <v>24</v>
      </c>
      <c r="B40" t="s">
        <v>137</v>
      </c>
      <c r="C40" t="s">
        <v>11</v>
      </c>
      <c r="D40" t="s">
        <v>140</v>
      </c>
      <c r="E40">
        <v>5</v>
      </c>
      <c r="F40" t="s">
        <v>12</v>
      </c>
      <c r="G40" t="s">
        <v>60</v>
      </c>
      <c r="H40" t="s">
        <v>14</v>
      </c>
      <c r="I40" t="s">
        <v>109</v>
      </c>
      <c r="J40">
        <v>1038.8013000000001</v>
      </c>
      <c r="K40">
        <v>9.6300000000000008</v>
      </c>
      <c r="L40">
        <v>4.03</v>
      </c>
      <c r="M40">
        <v>0.13300000000000001</v>
      </c>
      <c r="N40">
        <v>0.34300000000000003</v>
      </c>
      <c r="O40">
        <f>L40/K40</f>
        <v>0.41848390446521289</v>
      </c>
      <c r="P40">
        <f>M40/K40</f>
        <v>1.3811007268951193E-2</v>
      </c>
      <c r="Q40">
        <f>N40/K40</f>
        <v>3.5617860851505714E-2</v>
      </c>
      <c r="R40">
        <v>4.8599999999999994</v>
      </c>
      <c r="S40">
        <f>R40/2</f>
        <v>2.4299999999999997</v>
      </c>
      <c r="T40">
        <v>5.333333333333333</v>
      </c>
      <c r="U40" s="2">
        <v>1.1000000000000001E-3</v>
      </c>
      <c r="V40">
        <v>1025</v>
      </c>
      <c r="W40">
        <f>M40/1000</f>
        <v>1.3300000000000001E-4</v>
      </c>
      <c r="X40">
        <f>R40/100</f>
        <v>4.8599999999999997E-2</v>
      </c>
      <c r="Y40">
        <f>(V40*W40*X40)/U40</f>
        <v>6.023086363636363</v>
      </c>
      <c r="Z40">
        <f>L40/1000</f>
        <v>4.0300000000000006E-3</v>
      </c>
      <c r="AA40">
        <f>(V40*Z40*X40)/U40</f>
        <v>182.50404545454546</v>
      </c>
      <c r="AB40">
        <f>N40/1000</f>
        <v>3.4300000000000004E-4</v>
      </c>
      <c r="AC40">
        <f>(V40*AB40*X40)/U40</f>
        <v>15.533222727272728</v>
      </c>
      <c r="AD40">
        <f>S40/100</f>
        <v>2.4299999999999999E-2</v>
      </c>
      <c r="AE40">
        <f>(V40*W40*X40)/U40</f>
        <v>6.023086363636363</v>
      </c>
    </row>
    <row r="41" spans="1:31" ht="16" x14ac:dyDescent="0.2">
      <c r="A41" t="s">
        <v>24</v>
      </c>
      <c r="B41" t="s">
        <v>137</v>
      </c>
      <c r="C41" t="s">
        <v>11</v>
      </c>
      <c r="D41" t="s">
        <v>140</v>
      </c>
      <c r="E41">
        <v>5</v>
      </c>
      <c r="F41" t="s">
        <v>12</v>
      </c>
      <c r="G41" t="s">
        <v>61</v>
      </c>
      <c r="H41" t="s">
        <v>14</v>
      </c>
      <c r="I41" t="s">
        <v>109</v>
      </c>
      <c r="J41">
        <v>1038.8013000000001</v>
      </c>
      <c r="K41">
        <v>10.82</v>
      </c>
      <c r="L41">
        <v>3.5880000000000001</v>
      </c>
      <c r="M41">
        <v>0.10299999999999999</v>
      </c>
      <c r="N41">
        <v>0.35399999999999998</v>
      </c>
      <c r="O41">
        <f>L41/K41</f>
        <v>0.33160813308687614</v>
      </c>
      <c r="P41">
        <f>M41/K41</f>
        <v>9.519408502772643E-3</v>
      </c>
      <c r="Q41">
        <f>N41/K41</f>
        <v>3.2717190388170052E-2</v>
      </c>
      <c r="R41">
        <v>4.8599999999999994</v>
      </c>
      <c r="S41">
        <f>R41/2</f>
        <v>2.4299999999999997</v>
      </c>
      <c r="T41">
        <v>5.333333333333333</v>
      </c>
      <c r="U41" s="2">
        <v>1.1000000000000001E-3</v>
      </c>
      <c r="V41">
        <v>1025</v>
      </c>
      <c r="W41">
        <f>M41/1000</f>
        <v>1.03E-4</v>
      </c>
      <c r="X41">
        <f>R41/100</f>
        <v>4.8599999999999997E-2</v>
      </c>
      <c r="Y41">
        <f>(V41*W41*X41)/U41</f>
        <v>4.6644954545454542</v>
      </c>
      <c r="Z41">
        <f>L41/1000</f>
        <v>3.588E-3</v>
      </c>
      <c r="AA41">
        <f>(V41*Z41*X41)/U41</f>
        <v>162.48747272727272</v>
      </c>
      <c r="AB41">
        <f>N41/1000</f>
        <v>3.5399999999999999E-4</v>
      </c>
      <c r="AC41">
        <f>(V41*AB41*X41)/U41</f>
        <v>16.031372727272725</v>
      </c>
      <c r="AD41">
        <f>S41/100</f>
        <v>2.4299999999999999E-2</v>
      </c>
      <c r="AE41">
        <f>(V41*W41*X41)/U41</f>
        <v>4.6644954545454542</v>
      </c>
    </row>
    <row r="42" spans="1:31" ht="16" x14ac:dyDescent="0.2">
      <c r="A42" t="s">
        <v>24</v>
      </c>
      <c r="B42" t="s">
        <v>137</v>
      </c>
      <c r="C42" t="s">
        <v>11</v>
      </c>
      <c r="D42" t="s">
        <v>140</v>
      </c>
      <c r="E42">
        <v>5</v>
      </c>
      <c r="F42" t="s">
        <v>12</v>
      </c>
      <c r="G42" t="s">
        <v>62</v>
      </c>
      <c r="H42" t="s">
        <v>14</v>
      </c>
      <c r="I42" t="s">
        <v>109</v>
      </c>
      <c r="J42">
        <v>1038.8013000000001</v>
      </c>
      <c r="K42">
        <v>10.44</v>
      </c>
      <c r="L42">
        <v>2.9620000000000002</v>
      </c>
      <c r="M42">
        <v>9.9000000000000005E-2</v>
      </c>
      <c r="N42">
        <v>0.26700000000000002</v>
      </c>
      <c r="O42">
        <f>L42/K42</f>
        <v>0.28371647509578546</v>
      </c>
      <c r="P42">
        <f>M42/K42</f>
        <v>9.4827586206896568E-3</v>
      </c>
      <c r="Q42">
        <f>N42/K42</f>
        <v>2.5574712643678162E-2</v>
      </c>
      <c r="R42">
        <v>4.8599999999999994</v>
      </c>
      <c r="S42">
        <f>R42/2</f>
        <v>2.4299999999999997</v>
      </c>
      <c r="T42">
        <v>5.333333333333333</v>
      </c>
      <c r="U42" s="2">
        <v>1.1000000000000001E-3</v>
      </c>
      <c r="V42">
        <v>1025</v>
      </c>
      <c r="W42">
        <f>M42/1000</f>
        <v>9.9000000000000008E-5</v>
      </c>
      <c r="X42">
        <f>R42/100</f>
        <v>4.8599999999999997E-2</v>
      </c>
      <c r="Y42">
        <f>(V42*W42*X42)/U42</f>
        <v>4.4833499999999997</v>
      </c>
      <c r="Z42">
        <f>L42/1000</f>
        <v>2.9620000000000002E-3</v>
      </c>
      <c r="AA42">
        <f>(V42*Z42*X42)/U42</f>
        <v>134.13820909090907</v>
      </c>
      <c r="AB42">
        <f>N42/1000</f>
        <v>2.6700000000000004E-4</v>
      </c>
      <c r="AC42">
        <f>(V42*AB42*X42)/U42</f>
        <v>12.091459090909092</v>
      </c>
      <c r="AD42">
        <f>S42/100</f>
        <v>2.4299999999999999E-2</v>
      </c>
      <c r="AE42">
        <f>(V42*W42*X42)/U42</f>
        <v>4.4833499999999997</v>
      </c>
    </row>
    <row r="43" spans="1:31" ht="16" x14ac:dyDescent="0.2">
      <c r="A43" t="s">
        <v>24</v>
      </c>
      <c r="B43" t="s">
        <v>137</v>
      </c>
      <c r="C43" t="s">
        <v>11</v>
      </c>
      <c r="D43" t="s">
        <v>140</v>
      </c>
      <c r="E43">
        <v>5</v>
      </c>
      <c r="F43" t="s">
        <v>12</v>
      </c>
      <c r="G43" t="s">
        <v>63</v>
      </c>
      <c r="H43" t="s">
        <v>14</v>
      </c>
      <c r="I43" t="s">
        <v>109</v>
      </c>
      <c r="J43">
        <v>1038.8013000000001</v>
      </c>
      <c r="K43">
        <v>7.48</v>
      </c>
      <c r="L43">
        <v>2.7669999999999999</v>
      </c>
      <c r="M43">
        <v>8.8999999999999996E-2</v>
      </c>
      <c r="N43">
        <v>0.17199999999999999</v>
      </c>
      <c r="O43">
        <f>L43/K43</f>
        <v>0.36991978609625664</v>
      </c>
      <c r="P43">
        <f>M43/K43</f>
        <v>1.1898395721925132E-2</v>
      </c>
      <c r="Q43">
        <f>N43/K43</f>
        <v>2.2994652406417109E-2</v>
      </c>
      <c r="R43">
        <v>4.8599999999999994</v>
      </c>
      <c r="S43">
        <f>R43/2</f>
        <v>2.4299999999999997</v>
      </c>
      <c r="T43">
        <v>5.333333333333333</v>
      </c>
      <c r="U43" s="2">
        <v>1.1000000000000001E-3</v>
      </c>
      <c r="V43">
        <v>1025</v>
      </c>
      <c r="W43">
        <f>M43/1000</f>
        <v>8.8999999999999995E-5</v>
      </c>
      <c r="X43">
        <f>R43/100</f>
        <v>4.8599999999999997E-2</v>
      </c>
      <c r="Y43">
        <f>(V43*W43*X43)/U43</f>
        <v>4.0304863636363635</v>
      </c>
      <c r="Z43">
        <f>L43/1000</f>
        <v>2.7669999999999999E-3</v>
      </c>
      <c r="AA43">
        <f>(V43*Z43*X43)/U43</f>
        <v>125.30736818181816</v>
      </c>
      <c r="AB43">
        <f>N43/1000</f>
        <v>1.7199999999999998E-4</v>
      </c>
      <c r="AC43">
        <f>(V43*AB43*X43)/U43</f>
        <v>7.7892545454545434</v>
      </c>
      <c r="AD43">
        <f>S43/100</f>
        <v>2.4299999999999999E-2</v>
      </c>
      <c r="AE43">
        <f>(V43*W43*X43)/U43</f>
        <v>4.0304863636363635</v>
      </c>
    </row>
    <row r="44" spans="1:31" ht="16" x14ac:dyDescent="0.2">
      <c r="A44" t="s">
        <v>24</v>
      </c>
      <c r="B44" t="s">
        <v>137</v>
      </c>
      <c r="C44" t="s">
        <v>11</v>
      </c>
      <c r="D44" t="s">
        <v>140</v>
      </c>
      <c r="E44">
        <v>7</v>
      </c>
      <c r="F44" t="s">
        <v>12</v>
      </c>
      <c r="G44" t="s">
        <v>80</v>
      </c>
      <c r="H44" t="s">
        <v>14</v>
      </c>
      <c r="I44" t="s">
        <v>115</v>
      </c>
      <c r="J44">
        <v>653.55799999999999</v>
      </c>
      <c r="K44">
        <v>15.46</v>
      </c>
      <c r="L44">
        <v>8.8409999999999993</v>
      </c>
      <c r="M44">
        <v>0.26400000000000001</v>
      </c>
      <c r="N44">
        <v>0.65</v>
      </c>
      <c r="O44">
        <f>L44/K44</f>
        <v>0.57186287192755492</v>
      </c>
      <c r="P44">
        <f>M44/K44</f>
        <v>1.7076326002587322E-2</v>
      </c>
      <c r="Q44">
        <f>N44/K44</f>
        <v>4.2043984476067268E-2</v>
      </c>
      <c r="R44">
        <v>4.8599999999999994</v>
      </c>
      <c r="S44">
        <f>R44/2</f>
        <v>2.4299999999999997</v>
      </c>
      <c r="T44">
        <v>5.333333333333333</v>
      </c>
      <c r="U44" s="2">
        <v>1.1000000000000001E-3</v>
      </c>
      <c r="V44">
        <v>1025</v>
      </c>
      <c r="W44">
        <f>M44/1000</f>
        <v>2.6400000000000002E-4</v>
      </c>
      <c r="X44">
        <f>R44/100</f>
        <v>4.8599999999999997E-2</v>
      </c>
      <c r="Y44">
        <f>(V44*W44*X44)/U44</f>
        <v>11.955599999999999</v>
      </c>
      <c r="Z44">
        <f>L44/1000</f>
        <v>8.8409999999999999E-3</v>
      </c>
      <c r="AA44">
        <f>(V44*Z44*X44)/U44</f>
        <v>400.37674090909087</v>
      </c>
      <c r="AB44">
        <f>N44/1000</f>
        <v>6.4999999999999997E-4</v>
      </c>
      <c r="AC44">
        <f>(V44*AB44*X44)/U44</f>
        <v>29.436136363636361</v>
      </c>
      <c r="AD44">
        <f>S44/100</f>
        <v>2.4299999999999999E-2</v>
      </c>
      <c r="AE44">
        <f>(V44*W44*X44)/U44</f>
        <v>11.955599999999999</v>
      </c>
    </row>
    <row r="45" spans="1:31" ht="16" x14ac:dyDescent="0.2">
      <c r="A45" t="s">
        <v>24</v>
      </c>
      <c r="B45" t="s">
        <v>137</v>
      </c>
      <c r="C45" t="s">
        <v>11</v>
      </c>
      <c r="D45" t="s">
        <v>140</v>
      </c>
      <c r="E45">
        <v>7</v>
      </c>
      <c r="F45" t="s">
        <v>12</v>
      </c>
      <c r="G45" t="s">
        <v>81</v>
      </c>
      <c r="H45" t="s">
        <v>14</v>
      </c>
      <c r="I45" t="s">
        <v>115</v>
      </c>
      <c r="J45">
        <v>653.55799999999999</v>
      </c>
      <c r="K45">
        <v>8.42</v>
      </c>
      <c r="L45">
        <v>4.84</v>
      </c>
      <c r="M45">
        <v>0.183</v>
      </c>
      <c r="N45">
        <v>0.39900000000000002</v>
      </c>
      <c r="O45">
        <f>L45/K45</f>
        <v>0.57482185273159148</v>
      </c>
      <c r="P45">
        <f>M45/K45</f>
        <v>2.1733966745843231E-2</v>
      </c>
      <c r="Q45">
        <f>N45/K45</f>
        <v>4.7387173396674587E-2</v>
      </c>
      <c r="R45">
        <v>4.8599999999999994</v>
      </c>
      <c r="S45">
        <f>R45/2</f>
        <v>2.4299999999999997</v>
      </c>
      <c r="T45">
        <v>5.333333333333333</v>
      </c>
      <c r="U45" s="2">
        <v>1.1000000000000001E-3</v>
      </c>
      <c r="V45">
        <v>1025</v>
      </c>
      <c r="W45">
        <f>M45/1000</f>
        <v>1.83E-4</v>
      </c>
      <c r="X45">
        <f>R45/100</f>
        <v>4.8599999999999997E-2</v>
      </c>
      <c r="Y45">
        <f>(V45*W45*X45)/U45</f>
        <v>8.2874045454545442</v>
      </c>
      <c r="Z45">
        <f>L45/1000</f>
        <v>4.8399999999999997E-3</v>
      </c>
      <c r="AA45">
        <f>(V45*Z45*X45)/U45</f>
        <v>219.18599999999995</v>
      </c>
      <c r="AB45">
        <f>N45/1000</f>
        <v>3.9899999999999999E-4</v>
      </c>
      <c r="AC45">
        <f>(V45*AB45*X45)/U45</f>
        <v>18.069259090909089</v>
      </c>
      <c r="AD45">
        <f>S45/100</f>
        <v>2.4299999999999999E-2</v>
      </c>
      <c r="AE45">
        <f>(V45*W45*X45)/U45</f>
        <v>8.2874045454545442</v>
      </c>
    </row>
    <row r="46" spans="1:31" ht="16" x14ac:dyDescent="0.2">
      <c r="A46" t="s">
        <v>24</v>
      </c>
      <c r="B46" t="s">
        <v>137</v>
      </c>
      <c r="C46" t="s">
        <v>11</v>
      </c>
      <c r="D46" t="s">
        <v>140</v>
      </c>
      <c r="E46">
        <v>7</v>
      </c>
      <c r="F46" t="s">
        <v>12</v>
      </c>
      <c r="G46" t="s">
        <v>82</v>
      </c>
      <c r="H46" t="s">
        <v>14</v>
      </c>
      <c r="I46" t="s">
        <v>115</v>
      </c>
      <c r="J46">
        <v>653.55799999999999</v>
      </c>
      <c r="K46">
        <v>9.64</v>
      </c>
      <c r="L46">
        <v>4.0309999999999997</v>
      </c>
      <c r="M46">
        <v>0.17399999999999999</v>
      </c>
      <c r="N46">
        <v>0.5</v>
      </c>
      <c r="O46">
        <f>L46/K46</f>
        <v>0.41815352697095431</v>
      </c>
      <c r="P46">
        <f>M46/K46</f>
        <v>1.804979253112033E-2</v>
      </c>
      <c r="Q46">
        <f>N46/K46</f>
        <v>5.1867219917012444E-2</v>
      </c>
      <c r="R46">
        <v>4.8599999999999994</v>
      </c>
      <c r="S46">
        <f>R46/2</f>
        <v>2.4299999999999997</v>
      </c>
      <c r="T46">
        <v>5.333333333333333</v>
      </c>
      <c r="U46" s="2">
        <v>1.1000000000000001E-3</v>
      </c>
      <c r="V46">
        <v>1025</v>
      </c>
      <c r="W46">
        <f>M46/1000</f>
        <v>1.74E-4</v>
      </c>
      <c r="X46">
        <f>R46/100</f>
        <v>4.8599999999999997E-2</v>
      </c>
      <c r="Y46">
        <f>(V46*W46*X46)/U46</f>
        <v>7.8798272727272725</v>
      </c>
      <c r="Z46">
        <f>L46/1000</f>
        <v>4.0309999999999999E-3</v>
      </c>
      <c r="AA46">
        <f>(V46*Z46*X46)/U46</f>
        <v>182.54933181818183</v>
      </c>
      <c r="AB46">
        <f>N46/1000</f>
        <v>5.0000000000000001E-4</v>
      </c>
      <c r="AC46">
        <f>(V46*AB46*X46)/U46</f>
        <v>22.643181818181812</v>
      </c>
      <c r="AD46">
        <f>S46/100</f>
        <v>2.4299999999999999E-2</v>
      </c>
      <c r="AE46">
        <f>(V46*W46*X46)/U46</f>
        <v>7.8798272727272725</v>
      </c>
    </row>
    <row r="47" spans="1:31" ht="16" x14ac:dyDescent="0.2">
      <c r="A47" t="s">
        <v>24</v>
      </c>
      <c r="B47" t="s">
        <v>137</v>
      </c>
      <c r="C47" t="s">
        <v>11</v>
      </c>
      <c r="D47" t="s">
        <v>140</v>
      </c>
      <c r="E47">
        <v>7</v>
      </c>
      <c r="F47" t="s">
        <v>12</v>
      </c>
      <c r="G47" t="s">
        <v>83</v>
      </c>
      <c r="H47" t="s">
        <v>14</v>
      </c>
      <c r="I47" t="s">
        <v>115</v>
      </c>
      <c r="J47">
        <v>653.55799999999999</v>
      </c>
      <c r="K47">
        <v>11.08</v>
      </c>
      <c r="L47">
        <v>4.7409999999999997</v>
      </c>
      <c r="M47">
        <v>0.20499999999999999</v>
      </c>
      <c r="N47">
        <v>0.55400000000000005</v>
      </c>
      <c r="O47">
        <f>L47/K47</f>
        <v>0.42788808664259925</v>
      </c>
      <c r="P47">
        <f>M47/K47</f>
        <v>1.8501805054151624E-2</v>
      </c>
      <c r="Q47">
        <f>N47/K47</f>
        <v>0.05</v>
      </c>
      <c r="R47">
        <v>4.8599999999999994</v>
      </c>
      <c r="S47">
        <f>R47/2</f>
        <v>2.4299999999999997</v>
      </c>
      <c r="T47">
        <v>5.333333333333333</v>
      </c>
      <c r="U47" s="2">
        <v>1.1000000000000001E-3</v>
      </c>
      <c r="V47">
        <v>1025</v>
      </c>
      <c r="W47">
        <f>M47/1000</f>
        <v>2.05E-4</v>
      </c>
      <c r="X47">
        <f>R47/100</f>
        <v>4.8599999999999997E-2</v>
      </c>
      <c r="Y47">
        <f>(V47*W47*X47)/U47</f>
        <v>9.2837045454545439</v>
      </c>
      <c r="Z47">
        <f>L47/1000</f>
        <v>4.7409999999999996E-3</v>
      </c>
      <c r="AA47">
        <f>(V47*Z47*X47)/U47</f>
        <v>214.70264999999998</v>
      </c>
      <c r="AB47">
        <f>N47/1000</f>
        <v>5.5400000000000002E-4</v>
      </c>
      <c r="AC47">
        <f>(V47*AB47*X47)/U47</f>
        <v>25.088645454545453</v>
      </c>
      <c r="AD47">
        <f>S47/100</f>
        <v>2.4299999999999999E-2</v>
      </c>
      <c r="AE47">
        <f>(V47*W47*X47)/U47</f>
        <v>9.2837045454545439</v>
      </c>
    </row>
    <row r="48" spans="1:31" ht="16" x14ac:dyDescent="0.2">
      <c r="A48" t="s">
        <v>24</v>
      </c>
      <c r="B48" t="s">
        <v>137</v>
      </c>
      <c r="C48" t="s">
        <v>11</v>
      </c>
      <c r="D48" t="s">
        <v>140</v>
      </c>
      <c r="E48">
        <v>8</v>
      </c>
      <c r="F48" t="s">
        <v>12</v>
      </c>
      <c r="G48" t="s">
        <v>54</v>
      </c>
      <c r="H48" t="s">
        <v>14</v>
      </c>
      <c r="I48" t="s">
        <v>107</v>
      </c>
      <c r="J48">
        <v>627.6</v>
      </c>
      <c r="K48">
        <v>8.83</v>
      </c>
      <c r="L48">
        <v>4.2720000000000002</v>
      </c>
      <c r="M48">
        <v>0.14199999999999999</v>
      </c>
      <c r="N48">
        <v>0.32700000000000001</v>
      </c>
      <c r="O48">
        <f>L48/K48</f>
        <v>0.4838052095130238</v>
      </c>
      <c r="P48">
        <f>M48/K48</f>
        <v>1.6081540203850508E-2</v>
      </c>
      <c r="Q48">
        <f>N48/K48</f>
        <v>3.7032842582106457E-2</v>
      </c>
      <c r="R48">
        <v>4.8599999999999994</v>
      </c>
      <c r="S48">
        <f>R48/2</f>
        <v>2.4299999999999997</v>
      </c>
      <c r="T48">
        <v>5.333333333333333</v>
      </c>
      <c r="U48" s="2">
        <v>1.1000000000000001E-3</v>
      </c>
      <c r="V48">
        <v>1025</v>
      </c>
      <c r="W48">
        <f>M48/1000</f>
        <v>1.4199999999999998E-4</v>
      </c>
      <c r="X48">
        <f>R48/100</f>
        <v>4.8599999999999997E-2</v>
      </c>
      <c r="Y48">
        <f>(V48*W48*X48)/U48</f>
        <v>6.4306636363636347</v>
      </c>
      <c r="Z48">
        <f>L48/1000</f>
        <v>4.2720000000000006E-3</v>
      </c>
      <c r="AA48">
        <f>(V48*Z48*X48)/U48</f>
        <v>193.46334545454548</v>
      </c>
      <c r="AB48">
        <f>N48/1000</f>
        <v>3.2700000000000003E-4</v>
      </c>
      <c r="AC48">
        <f>(V48*AB48*X48)/U48</f>
        <v>14.808640909090911</v>
      </c>
      <c r="AD48">
        <f>S48/100</f>
        <v>2.4299999999999999E-2</v>
      </c>
      <c r="AE48">
        <f>(V48*W48*X48)/U48</f>
        <v>6.4306636363636347</v>
      </c>
    </row>
    <row r="49" spans="1:31" ht="16" x14ac:dyDescent="0.2">
      <c r="A49" t="s">
        <v>24</v>
      </c>
      <c r="B49" t="s">
        <v>137</v>
      </c>
      <c r="C49" t="s">
        <v>11</v>
      </c>
      <c r="D49" t="s">
        <v>140</v>
      </c>
      <c r="E49">
        <v>8</v>
      </c>
      <c r="F49" t="s">
        <v>12</v>
      </c>
      <c r="G49" t="s">
        <v>55</v>
      </c>
      <c r="H49" t="s">
        <v>14</v>
      </c>
      <c r="I49" t="s">
        <v>107</v>
      </c>
      <c r="J49">
        <v>627.6</v>
      </c>
      <c r="K49">
        <v>10</v>
      </c>
      <c r="L49">
        <v>6.21</v>
      </c>
      <c r="M49">
        <v>0.214</v>
      </c>
      <c r="N49">
        <v>0.63100000000000001</v>
      </c>
      <c r="O49">
        <f>L49/K49</f>
        <v>0.621</v>
      </c>
      <c r="P49">
        <f>M49/K49</f>
        <v>2.1399999999999999E-2</v>
      </c>
      <c r="Q49">
        <f>N49/K49</f>
        <v>6.3100000000000003E-2</v>
      </c>
      <c r="R49">
        <v>4.8599999999999994</v>
      </c>
      <c r="S49">
        <f>R49/2</f>
        <v>2.4299999999999997</v>
      </c>
      <c r="T49">
        <v>5.333333333333333</v>
      </c>
      <c r="U49" s="2">
        <v>1.1000000000000001E-3</v>
      </c>
      <c r="V49">
        <v>1025</v>
      </c>
      <c r="W49">
        <f>M49/1000</f>
        <v>2.14E-4</v>
      </c>
      <c r="X49">
        <f>R49/100</f>
        <v>4.8599999999999997E-2</v>
      </c>
      <c r="Y49">
        <f>(V49*W49*X49)/U49</f>
        <v>9.6912818181818157</v>
      </c>
      <c r="Z49">
        <f>L49/1000</f>
        <v>6.2100000000000002E-3</v>
      </c>
      <c r="AA49">
        <f>(V49*Z49*X49)/U49</f>
        <v>281.22831818181817</v>
      </c>
      <c r="AB49">
        <f>N49/1000</f>
        <v>6.3100000000000005E-4</v>
      </c>
      <c r="AC49">
        <f>(V49*AB49*X49)/U49</f>
        <v>28.575695454545453</v>
      </c>
      <c r="AD49">
        <f>S49/100</f>
        <v>2.4299999999999999E-2</v>
      </c>
      <c r="AE49">
        <f>(V49*W49*X49)/U49</f>
        <v>9.6912818181818157</v>
      </c>
    </row>
    <row r="50" spans="1:31" ht="16" x14ac:dyDescent="0.2">
      <c r="A50" t="s">
        <v>24</v>
      </c>
      <c r="B50" t="s">
        <v>137</v>
      </c>
      <c r="C50" t="s">
        <v>11</v>
      </c>
      <c r="D50" t="s">
        <v>140</v>
      </c>
      <c r="E50">
        <v>8</v>
      </c>
      <c r="F50" t="s">
        <v>12</v>
      </c>
      <c r="G50" t="s">
        <v>56</v>
      </c>
      <c r="H50" t="s">
        <v>14</v>
      </c>
      <c r="I50" t="s">
        <v>107</v>
      </c>
      <c r="J50">
        <v>627.6</v>
      </c>
      <c r="K50">
        <v>7.56</v>
      </c>
      <c r="L50">
        <v>5.4029999999999996</v>
      </c>
      <c r="M50">
        <v>0.19700000000000001</v>
      </c>
      <c r="N50">
        <v>0.39100000000000001</v>
      </c>
      <c r="O50">
        <f>L50/K50</f>
        <v>0.7146825396825397</v>
      </c>
      <c r="P50">
        <f>M50/K50</f>
        <v>2.6058201058201062E-2</v>
      </c>
      <c r="Q50">
        <f>N50/K50</f>
        <v>5.1719576719576721E-2</v>
      </c>
      <c r="R50">
        <v>4.8599999999999994</v>
      </c>
      <c r="S50">
        <f>R50/2</f>
        <v>2.4299999999999997</v>
      </c>
      <c r="T50">
        <v>5.333333333333333</v>
      </c>
      <c r="U50" s="2">
        <v>1.1000000000000001E-3</v>
      </c>
      <c r="V50">
        <v>1025</v>
      </c>
      <c r="W50">
        <f>M50/1000</f>
        <v>1.9700000000000002E-4</v>
      </c>
      <c r="X50">
        <f>R50/100</f>
        <v>4.8599999999999997E-2</v>
      </c>
      <c r="Y50">
        <f>(V50*W50*X50)/U50</f>
        <v>8.9214136363636349</v>
      </c>
      <c r="Z50">
        <f>L50/1000</f>
        <v>5.4029999999999998E-3</v>
      </c>
      <c r="AA50">
        <f>(V50*Z50*X50)/U50</f>
        <v>244.68222272727272</v>
      </c>
      <c r="AB50">
        <f>N50/1000</f>
        <v>3.9100000000000002E-4</v>
      </c>
      <c r="AC50">
        <f>(V50*AB50*X50)/U50</f>
        <v>17.70696818181818</v>
      </c>
      <c r="AD50">
        <f>S50/100</f>
        <v>2.4299999999999999E-2</v>
      </c>
      <c r="AE50">
        <f>(V50*W50*X50)/U50</f>
        <v>8.9214136363636349</v>
      </c>
    </row>
    <row r="51" spans="1:31" ht="16" x14ac:dyDescent="0.2">
      <c r="A51" t="s">
        <v>24</v>
      </c>
      <c r="B51" t="s">
        <v>137</v>
      </c>
      <c r="C51" t="s">
        <v>11</v>
      </c>
      <c r="D51" t="s">
        <v>140</v>
      </c>
      <c r="E51">
        <v>8</v>
      </c>
      <c r="F51" t="s">
        <v>12</v>
      </c>
      <c r="G51" t="s">
        <v>57</v>
      </c>
      <c r="H51" t="s">
        <v>14</v>
      </c>
      <c r="I51" t="s">
        <v>107</v>
      </c>
      <c r="J51">
        <v>627.6</v>
      </c>
      <c r="K51">
        <v>7.72</v>
      </c>
      <c r="L51">
        <v>5.1319999999999997</v>
      </c>
      <c r="M51">
        <v>0.17799999999999999</v>
      </c>
      <c r="N51">
        <v>0.59</v>
      </c>
      <c r="O51">
        <f>L51/K51</f>
        <v>0.66476683937823833</v>
      </c>
      <c r="P51">
        <f>M51/K51</f>
        <v>2.3056994818652848E-2</v>
      </c>
      <c r="Q51">
        <f>N51/K51</f>
        <v>7.6424870466321237E-2</v>
      </c>
      <c r="R51">
        <v>4.8599999999999994</v>
      </c>
      <c r="S51">
        <f>R51/2</f>
        <v>2.4299999999999997</v>
      </c>
      <c r="T51">
        <v>5.333333333333333</v>
      </c>
      <c r="U51" s="2">
        <v>1.1000000000000001E-3</v>
      </c>
      <c r="V51">
        <v>1025</v>
      </c>
      <c r="W51">
        <f>M51/1000</f>
        <v>1.7799999999999999E-4</v>
      </c>
      <c r="X51">
        <f>R51/100</f>
        <v>4.8599999999999997E-2</v>
      </c>
      <c r="Y51">
        <f>(V51*W51*X51)/U51</f>
        <v>8.060972727272727</v>
      </c>
      <c r="Z51">
        <f>L51/1000</f>
        <v>5.1319999999999994E-3</v>
      </c>
      <c r="AA51">
        <f>(V51*Z51*X51)/U51</f>
        <v>232.40961818181813</v>
      </c>
      <c r="AB51">
        <f>N51/1000</f>
        <v>5.8999999999999992E-4</v>
      </c>
      <c r="AC51">
        <f>(V51*AB51*X51)/U51</f>
        <v>26.718954545454537</v>
      </c>
      <c r="AD51">
        <f>S51/100</f>
        <v>2.4299999999999999E-2</v>
      </c>
      <c r="AE51">
        <f>(V51*W51*X51)/U51</f>
        <v>8.060972727272727</v>
      </c>
    </row>
    <row r="52" spans="1:31" ht="16" x14ac:dyDescent="0.2">
      <c r="A52" t="s">
        <v>24</v>
      </c>
      <c r="B52" t="s">
        <v>137</v>
      </c>
      <c r="C52" t="s">
        <v>11</v>
      </c>
      <c r="D52" t="s">
        <v>140</v>
      </c>
      <c r="E52">
        <v>8</v>
      </c>
      <c r="F52" t="s">
        <v>12</v>
      </c>
      <c r="G52" t="s">
        <v>58</v>
      </c>
      <c r="H52" t="s">
        <v>14</v>
      </c>
      <c r="I52" t="s">
        <v>107</v>
      </c>
      <c r="J52">
        <v>627.6</v>
      </c>
      <c r="K52">
        <v>7.12</v>
      </c>
      <c r="L52">
        <v>4.5119999999999996</v>
      </c>
      <c r="M52">
        <v>0.121</v>
      </c>
      <c r="N52">
        <v>0.32700000000000001</v>
      </c>
      <c r="O52">
        <f>L52/K52</f>
        <v>0.63370786516853927</v>
      </c>
      <c r="P52">
        <f>M52/K52</f>
        <v>1.6994382022471909E-2</v>
      </c>
      <c r="Q52">
        <f>N52/K52</f>
        <v>4.592696629213483E-2</v>
      </c>
      <c r="R52">
        <v>4.8599999999999994</v>
      </c>
      <c r="S52">
        <f>R52/2</f>
        <v>2.4299999999999997</v>
      </c>
      <c r="T52">
        <v>5.333333333333333</v>
      </c>
      <c r="U52" s="2">
        <v>1.1000000000000001E-3</v>
      </c>
      <c r="V52">
        <v>1025</v>
      </c>
      <c r="W52">
        <f>M52/1000</f>
        <v>1.21E-4</v>
      </c>
      <c r="X52">
        <f>R52/100</f>
        <v>4.8599999999999997E-2</v>
      </c>
      <c r="Y52">
        <f>(V52*W52*X52)/U52</f>
        <v>5.4796499999999986</v>
      </c>
      <c r="Z52">
        <f>L52/1000</f>
        <v>4.5119999999999995E-3</v>
      </c>
      <c r="AA52">
        <f>(V52*Z52*X52)/U52</f>
        <v>204.33207272727267</v>
      </c>
      <c r="AB52">
        <f>N52/1000</f>
        <v>3.2700000000000003E-4</v>
      </c>
      <c r="AC52">
        <f>(V52*AB52*X52)/U52</f>
        <v>14.808640909090911</v>
      </c>
      <c r="AD52">
        <f>S52/100</f>
        <v>2.4299999999999999E-2</v>
      </c>
      <c r="AE52">
        <f>(V52*W52*X52)/U52</f>
        <v>5.4796499999999986</v>
      </c>
    </row>
    <row r="53" spans="1:31" ht="16" x14ac:dyDescent="0.2">
      <c r="A53" t="s">
        <v>10</v>
      </c>
      <c r="B53" t="s">
        <v>138</v>
      </c>
      <c r="C53" t="s">
        <v>25</v>
      </c>
      <c r="D53" t="s">
        <v>143</v>
      </c>
      <c r="E53">
        <v>9</v>
      </c>
      <c r="F53" t="s">
        <v>12</v>
      </c>
      <c r="G53" t="s">
        <v>84</v>
      </c>
      <c r="H53" t="s">
        <v>14</v>
      </c>
      <c r="I53" t="s">
        <v>115</v>
      </c>
      <c r="J53">
        <v>653.55799999999999</v>
      </c>
      <c r="K53">
        <v>7.07</v>
      </c>
      <c r="L53">
        <v>4.7640000000000002</v>
      </c>
      <c r="M53">
        <v>0.19</v>
      </c>
      <c r="N53">
        <v>0.41399999999999998</v>
      </c>
      <c r="O53">
        <f>L53/K53</f>
        <v>0.67383309759547383</v>
      </c>
      <c r="P53">
        <f>M53/K53</f>
        <v>2.6874115983026872E-2</v>
      </c>
      <c r="Q53">
        <f>N53/K53</f>
        <v>5.8557284299858549E-2</v>
      </c>
      <c r="R53">
        <v>28.443333333333332</v>
      </c>
      <c r="S53">
        <f>R53</f>
        <v>28.443333333333332</v>
      </c>
      <c r="T53">
        <v>14.81</v>
      </c>
      <c r="U53" s="2">
        <v>1.1000000000000001E-3</v>
      </c>
      <c r="V53">
        <v>1025</v>
      </c>
      <c r="W53">
        <f>M53/1000</f>
        <v>1.9000000000000001E-4</v>
      </c>
      <c r="X53">
        <f>R53/100</f>
        <v>0.28443333333333332</v>
      </c>
      <c r="Y53">
        <f>(V53*W53*X53)/U53</f>
        <v>50.357628787878788</v>
      </c>
      <c r="Z53">
        <f>L53/1000</f>
        <v>4.764E-3</v>
      </c>
      <c r="AA53">
        <f>(V53*Z53*X53)/U53</f>
        <v>1262.6512818181816</v>
      </c>
      <c r="AB53">
        <f>N53/1000</f>
        <v>4.1399999999999998E-4</v>
      </c>
      <c r="AC53">
        <f>(V53*AB53*X53)/U53</f>
        <v>109.72662272727271</v>
      </c>
      <c r="AD53">
        <f>S53/100</f>
        <v>0.28443333333333332</v>
      </c>
      <c r="AE53">
        <f>(V53*W53*X53)/U53</f>
        <v>50.357628787878788</v>
      </c>
    </row>
    <row r="54" spans="1:31" ht="16" x14ac:dyDescent="0.2">
      <c r="A54" t="s">
        <v>10</v>
      </c>
      <c r="B54" t="s">
        <v>138</v>
      </c>
      <c r="C54" t="s">
        <v>25</v>
      </c>
      <c r="D54" t="s">
        <v>143</v>
      </c>
      <c r="E54">
        <v>9</v>
      </c>
      <c r="F54" t="s">
        <v>12</v>
      </c>
      <c r="G54" t="s">
        <v>85</v>
      </c>
      <c r="H54" t="s">
        <v>14</v>
      </c>
      <c r="I54" t="s">
        <v>116</v>
      </c>
      <c r="J54">
        <v>604.78750000000002</v>
      </c>
      <c r="K54">
        <v>9.0399999999999991</v>
      </c>
      <c r="L54">
        <v>5.117</v>
      </c>
      <c r="M54">
        <v>0.23599999999999999</v>
      </c>
      <c r="N54">
        <v>0.47399999999999998</v>
      </c>
      <c r="O54">
        <f>L54/K54</f>
        <v>0.56603982300884959</v>
      </c>
      <c r="P54">
        <f>M54/K54</f>
        <v>2.6106194690265486E-2</v>
      </c>
      <c r="Q54">
        <f>N54/K54</f>
        <v>5.2433628318584072E-2</v>
      </c>
      <c r="R54">
        <v>28.443333333333332</v>
      </c>
      <c r="S54">
        <f>R54</f>
        <v>28.443333333333332</v>
      </c>
      <c r="T54">
        <v>14.81</v>
      </c>
      <c r="U54" s="2">
        <v>1.1000000000000001E-3</v>
      </c>
      <c r="V54">
        <v>1025</v>
      </c>
      <c r="W54">
        <f>M54/1000</f>
        <v>2.3599999999999999E-4</v>
      </c>
      <c r="X54">
        <f>R54/100</f>
        <v>0.28443333333333332</v>
      </c>
      <c r="Y54">
        <f>(V54*W54*X54)/U54</f>
        <v>62.549475757575742</v>
      </c>
      <c r="Z54">
        <f>L54/1000</f>
        <v>5.117E-3</v>
      </c>
      <c r="AA54">
        <f>(V54*Z54*X54)/U54</f>
        <v>1356.2104553030304</v>
      </c>
      <c r="AB54">
        <f>N54/1000</f>
        <v>4.7399999999999997E-4</v>
      </c>
      <c r="AC54">
        <f>(V54*AB54*X54)/U54</f>
        <v>125.6290318181818</v>
      </c>
      <c r="AD54">
        <f>S54/100</f>
        <v>0.28443333333333332</v>
      </c>
      <c r="AE54">
        <f>(V54*W54*X54)/U54</f>
        <v>62.549475757575742</v>
      </c>
    </row>
    <row r="55" spans="1:31" ht="16" x14ac:dyDescent="0.2">
      <c r="A55" t="s">
        <v>10</v>
      </c>
      <c r="B55" t="s">
        <v>138</v>
      </c>
      <c r="C55" t="s">
        <v>25</v>
      </c>
      <c r="D55" t="s">
        <v>143</v>
      </c>
      <c r="E55">
        <v>9</v>
      </c>
      <c r="F55" t="s">
        <v>12</v>
      </c>
      <c r="G55" t="s">
        <v>86</v>
      </c>
      <c r="H55" t="s">
        <v>14</v>
      </c>
      <c r="I55" t="s">
        <v>116</v>
      </c>
      <c r="J55">
        <v>604.78750000000002</v>
      </c>
      <c r="K55">
        <v>12.29</v>
      </c>
      <c r="L55">
        <v>6.444</v>
      </c>
      <c r="M55">
        <v>0.215</v>
      </c>
      <c r="N55">
        <v>0.59399999999999997</v>
      </c>
      <c r="O55">
        <f>L55/K55</f>
        <v>0.52432872253864937</v>
      </c>
      <c r="P55">
        <f>M55/K55</f>
        <v>1.7493897477624084E-2</v>
      </c>
      <c r="Q55">
        <f>N55/K55</f>
        <v>4.83319772172498E-2</v>
      </c>
      <c r="R55">
        <v>28.443333333333332</v>
      </c>
      <c r="S55">
        <f>R55</f>
        <v>28.443333333333332</v>
      </c>
      <c r="T55">
        <v>14.81</v>
      </c>
      <c r="U55" s="2">
        <v>1.1000000000000001E-3</v>
      </c>
      <c r="V55">
        <v>1025</v>
      </c>
      <c r="W55">
        <f>M55/1000</f>
        <v>2.1499999999999999E-4</v>
      </c>
      <c r="X55">
        <f>R55/100</f>
        <v>0.28443333333333332</v>
      </c>
      <c r="Y55">
        <f>(V55*W55*X55)/U55</f>
        <v>56.983632575757561</v>
      </c>
      <c r="Z55">
        <f>L55/1000</f>
        <v>6.4440000000000001E-3</v>
      </c>
      <c r="AA55">
        <f>(V55*Z55*X55)/U55</f>
        <v>1707.9187363636363</v>
      </c>
      <c r="AB55">
        <f>N55/1000</f>
        <v>5.9400000000000002E-4</v>
      </c>
      <c r="AC55">
        <f>(V55*AB55*X55)/U55</f>
        <v>157.43384999999998</v>
      </c>
      <c r="AD55">
        <f>S55/100</f>
        <v>0.28443333333333332</v>
      </c>
      <c r="AE55">
        <f>(V55*W55*X55)/U55</f>
        <v>56.983632575757561</v>
      </c>
    </row>
    <row r="56" spans="1:31" ht="16" x14ac:dyDescent="0.2">
      <c r="A56" t="s">
        <v>10</v>
      </c>
      <c r="B56" t="s">
        <v>138</v>
      </c>
      <c r="C56" t="s">
        <v>25</v>
      </c>
      <c r="D56" t="s">
        <v>143</v>
      </c>
      <c r="E56">
        <v>9</v>
      </c>
      <c r="F56" t="s">
        <v>12</v>
      </c>
      <c r="G56" t="s">
        <v>87</v>
      </c>
      <c r="H56" t="s">
        <v>14</v>
      </c>
      <c r="I56" t="s">
        <v>117</v>
      </c>
      <c r="J56">
        <v>565.99469999999997</v>
      </c>
      <c r="K56">
        <v>11.43</v>
      </c>
      <c r="L56">
        <v>7.0410000000000004</v>
      </c>
      <c r="M56">
        <v>0.218</v>
      </c>
      <c r="N56">
        <v>0.54200000000000004</v>
      </c>
      <c r="O56">
        <f>L56/K56</f>
        <v>0.61601049868766411</v>
      </c>
      <c r="P56">
        <f>M56/K56</f>
        <v>1.9072615923009625E-2</v>
      </c>
      <c r="Q56">
        <f>N56/K56</f>
        <v>4.7419072615923014E-2</v>
      </c>
      <c r="R56">
        <v>28.443333333333332</v>
      </c>
      <c r="S56">
        <f>R56</f>
        <v>28.443333333333332</v>
      </c>
      <c r="T56">
        <v>14.81</v>
      </c>
      <c r="U56" s="2">
        <v>1.1000000000000001E-3</v>
      </c>
      <c r="V56">
        <v>1025</v>
      </c>
      <c r="W56">
        <f>M56/1000</f>
        <v>2.1799999999999999E-4</v>
      </c>
      <c r="X56">
        <f>R56/100</f>
        <v>0.28443333333333332</v>
      </c>
      <c r="Y56">
        <f>(V56*W56*X56)/U56</f>
        <v>57.778753030303015</v>
      </c>
      <c r="Z56">
        <f>L56/1000</f>
        <v>7.0410000000000004E-3</v>
      </c>
      <c r="AA56">
        <f>(V56*Z56*X56)/U56</f>
        <v>1866.1477068181816</v>
      </c>
      <c r="AB56">
        <f>N56/1000</f>
        <v>5.4200000000000006E-4</v>
      </c>
      <c r="AC56">
        <f>(V56*AB56*X56)/U56</f>
        <v>143.65176212121213</v>
      </c>
      <c r="AD56">
        <f>S56/100</f>
        <v>0.28443333333333332</v>
      </c>
      <c r="AE56">
        <f>(V56*W56*X56)/U56</f>
        <v>57.778753030303015</v>
      </c>
    </row>
    <row r="57" spans="1:31" ht="16" x14ac:dyDescent="0.2">
      <c r="A57" t="s">
        <v>10</v>
      </c>
      <c r="B57" t="s">
        <v>138</v>
      </c>
      <c r="C57" t="s">
        <v>25</v>
      </c>
      <c r="D57" t="s">
        <v>143</v>
      </c>
      <c r="E57">
        <v>9</v>
      </c>
      <c r="F57" t="s">
        <v>12</v>
      </c>
      <c r="G57" t="s">
        <v>88</v>
      </c>
      <c r="H57" t="s">
        <v>14</v>
      </c>
      <c r="I57" t="s">
        <v>117</v>
      </c>
      <c r="J57">
        <v>565.99469999999997</v>
      </c>
      <c r="K57">
        <v>7.01</v>
      </c>
      <c r="L57">
        <v>4.2919999999999998</v>
      </c>
      <c r="M57">
        <v>0.16300000000000001</v>
      </c>
      <c r="N57">
        <v>0.28299999999999997</v>
      </c>
      <c r="O57">
        <f>L57/K57</f>
        <v>0.61226818830242513</v>
      </c>
      <c r="P57">
        <f>M57/K57</f>
        <v>2.3252496433666194E-2</v>
      </c>
      <c r="Q57">
        <f>N57/K57</f>
        <v>4.0370898716119825E-2</v>
      </c>
      <c r="R57">
        <v>28.4433333333333</v>
      </c>
      <c r="S57">
        <f>R57</f>
        <v>28.4433333333333</v>
      </c>
      <c r="T57">
        <v>14.81</v>
      </c>
      <c r="U57" s="2">
        <v>1.1000000000000001E-3</v>
      </c>
      <c r="V57">
        <v>1025</v>
      </c>
      <c r="W57">
        <f>M57/1000</f>
        <v>1.63E-4</v>
      </c>
      <c r="X57">
        <f>R57/100</f>
        <v>0.28443333333333298</v>
      </c>
      <c r="Y57">
        <f>(V57*W57*X57)/U57</f>
        <v>43.201544696969641</v>
      </c>
      <c r="Z57">
        <f>L57/1000</f>
        <v>4.2919999999999998E-3</v>
      </c>
      <c r="AA57">
        <f>(V57*Z57*X57)/U57</f>
        <v>1137.5523303030291</v>
      </c>
      <c r="AB57">
        <f>N57/1000</f>
        <v>2.8299999999999999E-4</v>
      </c>
      <c r="AC57">
        <f>(V57*AB57*X57)/U57</f>
        <v>75.006362878787769</v>
      </c>
      <c r="AD57">
        <f>S57/100</f>
        <v>0.28443333333333298</v>
      </c>
      <c r="AE57">
        <f>(V57*W57*X57)/U57</f>
        <v>43.201544696969641</v>
      </c>
    </row>
    <row r="58" spans="1:31" ht="16" x14ac:dyDescent="0.2">
      <c r="A58" t="s">
        <v>10</v>
      </c>
      <c r="B58" t="s">
        <v>138</v>
      </c>
      <c r="C58" t="s">
        <v>25</v>
      </c>
      <c r="D58" t="s">
        <v>143</v>
      </c>
      <c r="E58">
        <v>13</v>
      </c>
      <c r="F58" t="s">
        <v>12</v>
      </c>
      <c r="G58" t="s">
        <v>89</v>
      </c>
      <c r="H58" t="s">
        <v>14</v>
      </c>
      <c r="I58" t="s">
        <v>117</v>
      </c>
      <c r="J58">
        <v>565.99469999999997</v>
      </c>
      <c r="K58">
        <v>11.66</v>
      </c>
      <c r="L58">
        <v>6.57</v>
      </c>
      <c r="M58">
        <v>0.217</v>
      </c>
      <c r="N58">
        <v>0.437</v>
      </c>
      <c r="O58">
        <f>L58/K58</f>
        <v>0.56346483704974271</v>
      </c>
      <c r="P58">
        <f>M58/K58</f>
        <v>1.8610634648370497E-2</v>
      </c>
      <c r="Q58">
        <f>N58/K58</f>
        <v>3.7478559176672387E-2</v>
      </c>
      <c r="R58">
        <v>28.443333333333332</v>
      </c>
      <c r="S58">
        <f>R58</f>
        <v>28.443333333333332</v>
      </c>
      <c r="T58">
        <v>14.81</v>
      </c>
      <c r="U58" s="2">
        <v>1.1000000000000001E-3</v>
      </c>
      <c r="V58">
        <v>1025</v>
      </c>
      <c r="W58">
        <f>M58/1000</f>
        <v>2.1699999999999999E-4</v>
      </c>
      <c r="X58">
        <f>R58/100</f>
        <v>0.28443333333333332</v>
      </c>
      <c r="Y58">
        <f>(V58*W58*X58)/U58</f>
        <v>57.513712878787864</v>
      </c>
      <c r="Z58">
        <f>L58/1000</f>
        <v>6.5700000000000003E-3</v>
      </c>
      <c r="AA58">
        <f>(V58*Z58*X58)/U58</f>
        <v>1741.3137954545452</v>
      </c>
      <c r="AB58">
        <f>N58/1000</f>
        <v>4.37E-4</v>
      </c>
      <c r="AC58">
        <f>(V58*AB58*X58)/U58</f>
        <v>115.82254621212121</v>
      </c>
      <c r="AD58">
        <f>S58/100</f>
        <v>0.28443333333333332</v>
      </c>
      <c r="AE58">
        <f>(V58*W58*X58)/U58</f>
        <v>57.513712878787864</v>
      </c>
    </row>
    <row r="59" spans="1:31" ht="16" x14ac:dyDescent="0.2">
      <c r="A59" t="s">
        <v>10</v>
      </c>
      <c r="B59" t="s">
        <v>138</v>
      </c>
      <c r="C59" t="s">
        <v>25</v>
      </c>
      <c r="D59" t="s">
        <v>143</v>
      </c>
      <c r="E59">
        <v>13</v>
      </c>
      <c r="F59" t="s">
        <v>12</v>
      </c>
      <c r="G59" t="s">
        <v>90</v>
      </c>
      <c r="H59" t="s">
        <v>14</v>
      </c>
      <c r="I59" t="s">
        <v>118</v>
      </c>
      <c r="J59">
        <v>821.92600000000004</v>
      </c>
      <c r="K59">
        <v>10.76</v>
      </c>
      <c r="L59">
        <v>3.9790000000000001</v>
      </c>
      <c r="M59">
        <v>0.129</v>
      </c>
      <c r="N59">
        <v>0.316</v>
      </c>
      <c r="O59">
        <f>L59/K59</f>
        <v>0.36979553903345724</v>
      </c>
      <c r="P59">
        <f>M59/K59</f>
        <v>1.1988847583643124E-2</v>
      </c>
      <c r="Q59">
        <f>N59/K59</f>
        <v>2.9368029739776952E-2</v>
      </c>
      <c r="R59">
        <v>28.443333333333332</v>
      </c>
      <c r="S59">
        <f>R59</f>
        <v>28.443333333333332</v>
      </c>
      <c r="T59">
        <v>14.81</v>
      </c>
      <c r="U59" s="2">
        <v>1.1000000000000001E-3</v>
      </c>
      <c r="V59">
        <v>1025</v>
      </c>
      <c r="W59">
        <f>M59/1000</f>
        <v>1.2899999999999999E-4</v>
      </c>
      <c r="X59">
        <f>R59/100</f>
        <v>0.28443333333333332</v>
      </c>
      <c r="Y59">
        <f>(V59*W59*X59)/U59</f>
        <v>34.190179545454534</v>
      </c>
      <c r="Z59">
        <f>L59/1000</f>
        <v>3.9789999999999999E-3</v>
      </c>
      <c r="AA59">
        <f>(V59*Z59*X59)/U59</f>
        <v>1054.5947628787878</v>
      </c>
      <c r="AB59">
        <f>N59/1000</f>
        <v>3.1599999999999998E-4</v>
      </c>
      <c r="AC59">
        <f>(V59*AB59*X59)/U59</f>
        <v>83.752687878787853</v>
      </c>
      <c r="AD59">
        <f>S59/100</f>
        <v>0.28443333333333332</v>
      </c>
      <c r="AE59">
        <f>(V59*W59*X59)/U59</f>
        <v>34.190179545454534</v>
      </c>
    </row>
    <row r="60" spans="1:31" ht="16" x14ac:dyDescent="0.2">
      <c r="A60" t="s">
        <v>10</v>
      </c>
      <c r="B60" t="s">
        <v>138</v>
      </c>
      <c r="C60" t="s">
        <v>25</v>
      </c>
      <c r="D60" t="s">
        <v>143</v>
      </c>
      <c r="E60">
        <v>13</v>
      </c>
      <c r="F60" t="s">
        <v>12</v>
      </c>
      <c r="G60" t="s">
        <v>91</v>
      </c>
      <c r="H60" t="s">
        <v>14</v>
      </c>
      <c r="I60" t="s">
        <v>118</v>
      </c>
      <c r="J60">
        <v>821.92600000000004</v>
      </c>
      <c r="K60">
        <v>9.02</v>
      </c>
      <c r="L60">
        <v>3.3740000000000001</v>
      </c>
      <c r="M60">
        <v>9.6000000000000002E-2</v>
      </c>
      <c r="N60">
        <v>0.255</v>
      </c>
      <c r="O60">
        <f>L60/K60</f>
        <v>0.37405764966740579</v>
      </c>
      <c r="P60">
        <f>M60/K60</f>
        <v>1.0643015521064302E-2</v>
      </c>
      <c r="Q60">
        <f>N60/K60</f>
        <v>2.8270509977827051E-2</v>
      </c>
      <c r="R60">
        <v>28.443333333333332</v>
      </c>
      <c r="S60">
        <f>R60</f>
        <v>28.443333333333332</v>
      </c>
      <c r="T60">
        <v>14.81</v>
      </c>
      <c r="U60" s="2">
        <v>1.1000000000000001E-3</v>
      </c>
      <c r="V60">
        <v>1025</v>
      </c>
      <c r="W60">
        <f>M60/1000</f>
        <v>9.6000000000000002E-5</v>
      </c>
      <c r="X60">
        <f>R60/100</f>
        <v>0.28443333333333332</v>
      </c>
      <c r="Y60">
        <f>(V60*W60*X60)/U60</f>
        <v>25.443854545454542</v>
      </c>
      <c r="Z60">
        <f>L60/1000</f>
        <v>3.3740000000000003E-3</v>
      </c>
      <c r="AA60">
        <f>(V60*Z60*X60)/U60</f>
        <v>894.24547121212117</v>
      </c>
      <c r="AB60">
        <f>N60/1000</f>
        <v>2.5500000000000002E-4</v>
      </c>
      <c r="AC60">
        <f>(V60*AB60*X60)/U60</f>
        <v>67.585238636363641</v>
      </c>
      <c r="AD60">
        <f>S60/100</f>
        <v>0.28443333333333332</v>
      </c>
      <c r="AE60">
        <f>(V60*W60*X60)/U60</f>
        <v>25.443854545454542</v>
      </c>
    </row>
    <row r="61" spans="1:31" ht="16" x14ac:dyDescent="0.2">
      <c r="A61" t="s">
        <v>10</v>
      </c>
      <c r="B61" t="s">
        <v>138</v>
      </c>
      <c r="C61" t="s">
        <v>25</v>
      </c>
      <c r="D61" t="s">
        <v>143</v>
      </c>
      <c r="E61">
        <v>13</v>
      </c>
      <c r="F61" t="s">
        <v>12</v>
      </c>
      <c r="G61" t="s">
        <v>92</v>
      </c>
      <c r="H61" t="s">
        <v>14</v>
      </c>
      <c r="I61" t="s">
        <v>118</v>
      </c>
      <c r="J61">
        <v>821.92600000000004</v>
      </c>
      <c r="K61">
        <v>9.65</v>
      </c>
      <c r="L61">
        <v>3.2130000000000001</v>
      </c>
      <c r="M61">
        <v>0.10100000000000001</v>
      </c>
      <c r="N61">
        <v>0.29299999999999998</v>
      </c>
      <c r="O61">
        <f>L61/K61</f>
        <v>0.33295336787564767</v>
      </c>
      <c r="P61">
        <f>M61/K61</f>
        <v>1.0466321243523317E-2</v>
      </c>
      <c r="Q61">
        <f>N61/K61</f>
        <v>3.036269430051813E-2</v>
      </c>
      <c r="R61">
        <v>28.443333333333332</v>
      </c>
      <c r="S61">
        <f>R61</f>
        <v>28.443333333333332</v>
      </c>
      <c r="T61">
        <v>14.81</v>
      </c>
      <c r="U61" s="2">
        <v>1.1000000000000001E-3</v>
      </c>
      <c r="V61">
        <v>1025</v>
      </c>
      <c r="W61">
        <f>M61/1000</f>
        <v>1.01E-4</v>
      </c>
      <c r="X61">
        <f>R61/100</f>
        <v>0.28443333333333332</v>
      </c>
      <c r="Y61">
        <f>(V61*W61*X61)/U61</f>
        <v>26.769055303030303</v>
      </c>
      <c r="Z61">
        <f>L61/1000</f>
        <v>3.2130000000000001E-3</v>
      </c>
      <c r="AA61">
        <f>(V61*Z61*X61)/U61</f>
        <v>851.57400681818183</v>
      </c>
      <c r="AB61">
        <f>N61/1000</f>
        <v>2.9299999999999997E-4</v>
      </c>
      <c r="AC61">
        <f>(V61*AB61*X61)/U61</f>
        <v>77.656764393939383</v>
      </c>
      <c r="AD61">
        <f>S61/100</f>
        <v>0.28443333333333332</v>
      </c>
      <c r="AE61">
        <f>(V61*W61*X61)/U61</f>
        <v>26.769055303030303</v>
      </c>
    </row>
    <row r="62" spans="1:31" ht="16" x14ac:dyDescent="0.2">
      <c r="A62" t="s">
        <v>10</v>
      </c>
      <c r="B62" t="s">
        <v>138</v>
      </c>
      <c r="C62" t="s">
        <v>25</v>
      </c>
      <c r="D62" t="s">
        <v>143</v>
      </c>
      <c r="E62">
        <v>13</v>
      </c>
      <c r="F62" t="s">
        <v>12</v>
      </c>
      <c r="G62" t="s">
        <v>93</v>
      </c>
      <c r="H62" t="s">
        <v>14</v>
      </c>
      <c r="I62" t="s">
        <v>118</v>
      </c>
      <c r="J62">
        <v>821.92600000000004</v>
      </c>
      <c r="K62">
        <v>8.91</v>
      </c>
      <c r="L62">
        <v>3.3420000000000001</v>
      </c>
      <c r="M62">
        <v>0.14599999999999999</v>
      </c>
      <c r="N62">
        <v>0.255</v>
      </c>
      <c r="O62">
        <f>L62/K62</f>
        <v>0.37508417508417508</v>
      </c>
      <c r="P62">
        <f>M62/K62</f>
        <v>1.6386083052749717E-2</v>
      </c>
      <c r="Q62">
        <f>N62/K62</f>
        <v>2.8619528619528621E-2</v>
      </c>
      <c r="R62">
        <v>28.4433333333333</v>
      </c>
      <c r="S62">
        <f>R62</f>
        <v>28.4433333333333</v>
      </c>
      <c r="T62">
        <v>14.81</v>
      </c>
      <c r="U62" s="2">
        <v>1.1000000000000001E-3</v>
      </c>
      <c r="V62">
        <v>1025</v>
      </c>
      <c r="W62">
        <f>M62/1000</f>
        <v>1.46E-4</v>
      </c>
      <c r="X62">
        <f>R62/100</f>
        <v>0.28443333333333298</v>
      </c>
      <c r="Y62">
        <f>(V62*W62*X62)/U62</f>
        <v>38.695862121212073</v>
      </c>
      <c r="Z62">
        <f>L62/1000</f>
        <v>3.3419999999999999E-3</v>
      </c>
      <c r="AA62">
        <f>(V62*Z62*X62)/U62</f>
        <v>885.76418636363519</v>
      </c>
      <c r="AB62">
        <f>N62/1000</f>
        <v>2.5500000000000002E-4</v>
      </c>
      <c r="AC62">
        <f>(V62*AB62*X62)/U62</f>
        <v>67.585238636363556</v>
      </c>
      <c r="AD62">
        <f>S62/100</f>
        <v>0.28443333333333298</v>
      </c>
      <c r="AE62">
        <f>(V62*W62*X62)/U62</f>
        <v>38.695862121212073</v>
      </c>
    </row>
    <row r="63" spans="1:31" ht="16" x14ac:dyDescent="0.2">
      <c r="A63" t="s">
        <v>10</v>
      </c>
      <c r="B63" t="s">
        <v>138</v>
      </c>
      <c r="C63" t="s">
        <v>11</v>
      </c>
      <c r="D63" t="s">
        <v>142</v>
      </c>
      <c r="E63">
        <v>9</v>
      </c>
      <c r="F63" t="s">
        <v>12</v>
      </c>
      <c r="G63" t="s">
        <v>13</v>
      </c>
      <c r="H63" t="s">
        <v>14</v>
      </c>
      <c r="I63" t="s">
        <v>15</v>
      </c>
      <c r="J63">
        <v>615.70000000000005</v>
      </c>
      <c r="K63">
        <v>7</v>
      </c>
      <c r="L63">
        <v>5.1820000000000004</v>
      </c>
      <c r="M63">
        <v>0.248</v>
      </c>
      <c r="O63">
        <f>L63/K63</f>
        <v>0.74028571428571432</v>
      </c>
      <c r="P63">
        <f>M63/K63</f>
        <v>3.5428571428571427E-2</v>
      </c>
      <c r="R63">
        <v>28.443333333333332</v>
      </c>
      <c r="S63">
        <f>R63/2</f>
        <v>14.221666666666666</v>
      </c>
      <c r="T63">
        <v>14.81</v>
      </c>
      <c r="U63" s="2">
        <v>1.1000000000000001E-3</v>
      </c>
      <c r="V63">
        <v>1025</v>
      </c>
      <c r="W63">
        <f>M63/1000</f>
        <v>2.4800000000000001E-4</v>
      </c>
      <c r="X63">
        <f>R63/100</f>
        <v>0.28443333333333332</v>
      </c>
      <c r="Y63">
        <f>(V63*W63*X63)/U63</f>
        <v>65.729957575757581</v>
      </c>
      <c r="Z63">
        <f>L63/1000</f>
        <v>5.182E-3</v>
      </c>
      <c r="AA63">
        <f>(V63*Z63*X63)/U63</f>
        <v>1373.438065151515</v>
      </c>
      <c r="AD63">
        <f>S63/100</f>
        <v>0.14221666666666666</v>
      </c>
      <c r="AE63">
        <f>(V63*W63*X63)/U63</f>
        <v>65.729957575757581</v>
      </c>
    </row>
    <row r="64" spans="1:31" ht="16" x14ac:dyDescent="0.2">
      <c r="A64" t="s">
        <v>10</v>
      </c>
      <c r="B64" t="s">
        <v>138</v>
      </c>
      <c r="C64" t="s">
        <v>11</v>
      </c>
      <c r="D64" t="s">
        <v>142</v>
      </c>
      <c r="E64">
        <v>9</v>
      </c>
      <c r="F64" t="s">
        <v>12</v>
      </c>
      <c r="G64" t="s">
        <v>16</v>
      </c>
      <c r="H64" t="s">
        <v>14</v>
      </c>
      <c r="I64" t="s">
        <v>20</v>
      </c>
      <c r="J64">
        <v>621.61800000000005</v>
      </c>
      <c r="K64">
        <v>7.34</v>
      </c>
      <c r="L64">
        <v>4.8109999999999999</v>
      </c>
      <c r="M64">
        <v>0.189</v>
      </c>
      <c r="N64">
        <v>0.42799999999999999</v>
      </c>
      <c r="O64">
        <f>L64/K64</f>
        <v>0.65544959128065394</v>
      </c>
      <c r="P64">
        <f>M64/K64</f>
        <v>2.574931880108992E-2</v>
      </c>
      <c r="Q64">
        <f>N64/K64</f>
        <v>5.8310626702997276E-2</v>
      </c>
      <c r="R64">
        <v>28.443333333333332</v>
      </c>
      <c r="S64">
        <f>R64/2</f>
        <v>14.221666666666666</v>
      </c>
      <c r="T64">
        <v>14.81</v>
      </c>
      <c r="U64" s="2">
        <v>1.1000000000000001E-3</v>
      </c>
      <c r="V64">
        <v>1025</v>
      </c>
      <c r="W64">
        <f>M64/1000</f>
        <v>1.8900000000000001E-4</v>
      </c>
      <c r="X64">
        <f>R64/100</f>
        <v>0.28443333333333332</v>
      </c>
      <c r="Y64">
        <f>(V64*W64*X64)/U64</f>
        <v>50.092588636363637</v>
      </c>
      <c r="Z64">
        <f>L64/1000</f>
        <v>4.8110000000000002E-3</v>
      </c>
      <c r="AA64">
        <f>(V64*Z64*X64)/U64</f>
        <v>1275.1081689393939</v>
      </c>
      <c r="AB64">
        <f>N64/1000</f>
        <v>4.28E-4</v>
      </c>
      <c r="AC64">
        <f>(V64*AB64*X64)/U64</f>
        <v>113.43718484848483</v>
      </c>
      <c r="AD64">
        <f>S64/100</f>
        <v>0.14221666666666666</v>
      </c>
      <c r="AE64">
        <f>(V64*W64*X64)/U64</f>
        <v>50.092588636363637</v>
      </c>
    </row>
    <row r="65" spans="1:31" ht="16" x14ac:dyDescent="0.2">
      <c r="A65" t="s">
        <v>10</v>
      </c>
      <c r="B65" t="s">
        <v>138</v>
      </c>
      <c r="C65" t="s">
        <v>11</v>
      </c>
      <c r="D65" t="s">
        <v>142</v>
      </c>
      <c r="E65">
        <v>9</v>
      </c>
      <c r="F65" t="s">
        <v>12</v>
      </c>
      <c r="G65" t="s">
        <v>17</v>
      </c>
      <c r="H65" t="s">
        <v>14</v>
      </c>
      <c r="I65" t="s">
        <v>21</v>
      </c>
      <c r="J65">
        <v>556.79999999999995</v>
      </c>
      <c r="K65">
        <v>6.52</v>
      </c>
      <c r="L65">
        <v>5.71</v>
      </c>
      <c r="M65">
        <v>0.221</v>
      </c>
      <c r="N65">
        <v>0.49199999999999999</v>
      </c>
      <c r="O65">
        <f>L65/K65</f>
        <v>0.87576687116564422</v>
      </c>
      <c r="P65">
        <f>M65/K65</f>
        <v>3.3895705521472398E-2</v>
      </c>
      <c r="Q65">
        <f>N65/K65</f>
        <v>7.5460122699386512E-2</v>
      </c>
      <c r="R65">
        <v>28.443333333333332</v>
      </c>
      <c r="S65">
        <f>R65/2</f>
        <v>14.221666666666666</v>
      </c>
      <c r="T65">
        <v>14.81</v>
      </c>
      <c r="U65" s="2">
        <v>1.1000000000000001E-3</v>
      </c>
      <c r="V65">
        <v>1025</v>
      </c>
      <c r="W65">
        <f>M65/1000</f>
        <v>2.2100000000000001E-4</v>
      </c>
      <c r="X65">
        <f>R65/100</f>
        <v>0.28443333333333332</v>
      </c>
      <c r="Y65">
        <f>(V65*W65*X65)/U65</f>
        <v>58.573873484848484</v>
      </c>
      <c r="Z65">
        <f>L65/1000</f>
        <v>5.7099999999999998E-3</v>
      </c>
      <c r="AA65">
        <f>(V65*Z65*X65)/U65</f>
        <v>1513.3792651515148</v>
      </c>
      <c r="AB65">
        <f>N65/1000</f>
        <v>4.9200000000000003E-4</v>
      </c>
      <c r="AC65">
        <f>(V65*AB65*X65)/U65</f>
        <v>130.39975454545456</v>
      </c>
      <c r="AD65">
        <f>S65/100</f>
        <v>0.14221666666666666</v>
      </c>
      <c r="AE65">
        <f>(V65*W65*X65)/U65</f>
        <v>58.573873484848484</v>
      </c>
    </row>
    <row r="66" spans="1:31" ht="16" x14ac:dyDescent="0.2">
      <c r="A66" t="s">
        <v>10</v>
      </c>
      <c r="B66" t="s">
        <v>138</v>
      </c>
      <c r="C66" t="s">
        <v>11</v>
      </c>
      <c r="D66" t="s">
        <v>142</v>
      </c>
      <c r="E66">
        <v>9</v>
      </c>
      <c r="F66" t="s">
        <v>12</v>
      </c>
      <c r="G66" t="s">
        <v>18</v>
      </c>
      <c r="H66" t="s">
        <v>14</v>
      </c>
      <c r="I66" t="s">
        <v>22</v>
      </c>
      <c r="J66">
        <v>660</v>
      </c>
      <c r="K66">
        <v>10.5</v>
      </c>
      <c r="L66">
        <v>5.8810000000000002</v>
      </c>
      <c r="M66">
        <v>0.17799999999999999</v>
      </c>
      <c r="N66">
        <v>0.49199999999999999</v>
      </c>
      <c r="O66">
        <f>L66/K66</f>
        <v>0.56009523809523809</v>
      </c>
      <c r="P66">
        <f>M66/K66</f>
        <v>1.6952380952380951E-2</v>
      </c>
      <c r="Q66">
        <f>N66/K66</f>
        <v>4.6857142857142854E-2</v>
      </c>
      <c r="R66">
        <v>28.443333333333332</v>
      </c>
      <c r="S66">
        <f>R66/2</f>
        <v>14.221666666666666</v>
      </c>
      <c r="T66">
        <v>14.81</v>
      </c>
      <c r="U66" s="2">
        <v>1.1000000000000001E-3</v>
      </c>
      <c r="V66">
        <v>1025</v>
      </c>
      <c r="W66">
        <f>M66/1000</f>
        <v>1.7799999999999999E-4</v>
      </c>
      <c r="X66">
        <f>R66/100</f>
        <v>0.28443333333333332</v>
      </c>
      <c r="Y66">
        <f>(V66*W66*X66)/U66</f>
        <v>47.17714696969697</v>
      </c>
      <c r="Z66">
        <f>L66/1000</f>
        <v>5.8809999999999999E-3</v>
      </c>
      <c r="AA66">
        <f>(V66*Z66*X66)/U66</f>
        <v>1558.7011310606058</v>
      </c>
      <c r="AB66">
        <f>N66/1000</f>
        <v>4.9200000000000003E-4</v>
      </c>
      <c r="AC66">
        <f>(V66*AB66*X66)/U66</f>
        <v>130.39975454545456</v>
      </c>
      <c r="AD66">
        <f>S66/100</f>
        <v>0.14221666666666666</v>
      </c>
      <c r="AE66">
        <f>(V66*W66*X66)/U66</f>
        <v>47.17714696969697</v>
      </c>
    </row>
    <row r="67" spans="1:31" ht="16" x14ac:dyDescent="0.2">
      <c r="A67" t="s">
        <v>10</v>
      </c>
      <c r="B67" t="s">
        <v>138</v>
      </c>
      <c r="C67" t="s">
        <v>11</v>
      </c>
      <c r="D67" t="s">
        <v>142</v>
      </c>
      <c r="E67">
        <v>9</v>
      </c>
      <c r="F67" t="s">
        <v>12</v>
      </c>
      <c r="G67" t="s">
        <v>19</v>
      </c>
      <c r="H67" t="s">
        <v>14</v>
      </c>
      <c r="I67" t="s">
        <v>23</v>
      </c>
      <c r="J67">
        <v>774.01030000000003</v>
      </c>
      <c r="K67">
        <v>7.19</v>
      </c>
      <c r="L67">
        <v>5.0330000000000004</v>
      </c>
      <c r="M67">
        <v>0.18</v>
      </c>
      <c r="N67">
        <v>0.434</v>
      </c>
      <c r="O67">
        <f>L67/K67</f>
        <v>0.70000000000000007</v>
      </c>
      <c r="P67">
        <f>M67/K67</f>
        <v>2.5034770514603615E-2</v>
      </c>
      <c r="Q67">
        <f>N67/K67</f>
        <v>6.0361613351877605E-2</v>
      </c>
      <c r="R67">
        <v>28.443333333333332</v>
      </c>
      <c r="S67">
        <f>R67/2</f>
        <v>14.221666666666666</v>
      </c>
      <c r="T67">
        <v>14.81</v>
      </c>
      <c r="U67" s="2">
        <v>1.1000000000000001E-3</v>
      </c>
      <c r="V67">
        <v>1025</v>
      </c>
      <c r="W67">
        <f>M67/1000</f>
        <v>1.7999999999999998E-4</v>
      </c>
      <c r="X67">
        <f>R67/100</f>
        <v>0.28443333333333332</v>
      </c>
      <c r="Y67">
        <f>(V67*W67*X67)/U67</f>
        <v>47.707227272727266</v>
      </c>
      <c r="Z67">
        <f>L67/1000</f>
        <v>5.0330000000000001E-3</v>
      </c>
      <c r="AA67">
        <f>(V67*Z67*X67)/U67</f>
        <v>1333.9470825757573</v>
      </c>
      <c r="AB67">
        <f>N67/1000</f>
        <v>4.3399999999999998E-4</v>
      </c>
      <c r="AC67">
        <f>(V67*AB67*X67)/U67</f>
        <v>115.02742575757573</v>
      </c>
      <c r="AD67">
        <f>S67/100</f>
        <v>0.14221666666666666</v>
      </c>
      <c r="AE67">
        <f>(V67*W67*X67)/U67</f>
        <v>47.707227272727266</v>
      </c>
    </row>
    <row r="68" spans="1:31" ht="16" x14ac:dyDescent="0.2">
      <c r="A68" t="s">
        <v>10</v>
      </c>
      <c r="B68" t="s">
        <v>138</v>
      </c>
      <c r="C68" t="s">
        <v>11</v>
      </c>
      <c r="D68" t="s">
        <v>142</v>
      </c>
      <c r="E68">
        <v>13</v>
      </c>
      <c r="F68" t="s">
        <v>12</v>
      </c>
      <c r="G68" t="s">
        <v>43</v>
      </c>
      <c r="H68" t="s">
        <v>14</v>
      </c>
      <c r="I68" t="s">
        <v>100</v>
      </c>
      <c r="J68">
        <v>611.5</v>
      </c>
      <c r="K68">
        <v>9.0399999999999991</v>
      </c>
      <c r="L68">
        <v>6.5250000000000004</v>
      </c>
      <c r="M68">
        <v>0.20699999999999999</v>
      </c>
      <c r="N68">
        <v>0.56299999999999994</v>
      </c>
      <c r="O68">
        <f>L68/K68</f>
        <v>0.72179203539823023</v>
      </c>
      <c r="P68">
        <f>M68/K68</f>
        <v>2.2898230088495578E-2</v>
      </c>
      <c r="Q68">
        <f>N68/K68</f>
        <v>6.2278761061946901E-2</v>
      </c>
      <c r="R68">
        <v>28.443333333333332</v>
      </c>
      <c r="S68">
        <f>R68/2</f>
        <v>14.221666666666666</v>
      </c>
      <c r="T68">
        <v>14.81</v>
      </c>
      <c r="U68" s="2">
        <v>1.1000000000000001E-3</v>
      </c>
      <c r="V68">
        <v>1025</v>
      </c>
      <c r="W68">
        <f>M68/1000</f>
        <v>2.0699999999999999E-4</v>
      </c>
      <c r="X68">
        <f>R68/100</f>
        <v>0.28443333333333332</v>
      </c>
      <c r="Y68">
        <f>(V68*W68*X68)/U68</f>
        <v>54.863311363636356</v>
      </c>
      <c r="Z68">
        <f>L68/1000</f>
        <v>6.5250000000000004E-3</v>
      </c>
      <c r="AA68">
        <f>(V68*Z68*X68)/U68</f>
        <v>1729.3869886363636</v>
      </c>
      <c r="AB68">
        <f>N68/1000</f>
        <v>5.6299999999999992E-4</v>
      </c>
      <c r="AC68">
        <f>(V68*AB68*X68)/U68</f>
        <v>149.21760530303027</v>
      </c>
      <c r="AD68">
        <f>S68/100</f>
        <v>0.14221666666666666</v>
      </c>
      <c r="AE68">
        <f>(V68*W68*X68)/U68</f>
        <v>54.863311363636356</v>
      </c>
    </row>
    <row r="69" spans="1:31" ht="16" x14ac:dyDescent="0.2">
      <c r="A69" t="s">
        <v>10</v>
      </c>
      <c r="B69" t="s">
        <v>138</v>
      </c>
      <c r="C69" t="s">
        <v>11</v>
      </c>
      <c r="D69" t="s">
        <v>142</v>
      </c>
      <c r="E69">
        <v>13</v>
      </c>
      <c r="F69" t="s">
        <v>12</v>
      </c>
      <c r="G69" t="s">
        <v>44</v>
      </c>
      <c r="H69" t="s">
        <v>14</v>
      </c>
      <c r="I69" t="s">
        <v>100</v>
      </c>
      <c r="J69">
        <v>611.5</v>
      </c>
      <c r="K69">
        <v>10.119999999999999</v>
      </c>
      <c r="L69">
        <v>7.5339999999999998</v>
      </c>
      <c r="M69">
        <v>0.25</v>
      </c>
      <c r="N69">
        <v>0.79300000000000004</v>
      </c>
      <c r="O69">
        <f>L69/K69</f>
        <v>0.74446640316205537</v>
      </c>
      <c r="P69">
        <f>M69/K69</f>
        <v>2.4703557312252968E-2</v>
      </c>
      <c r="Q69">
        <f>N69/K69</f>
        <v>7.8359683794466409E-2</v>
      </c>
      <c r="R69">
        <v>28.443333333333332</v>
      </c>
      <c r="S69">
        <f>R69/2</f>
        <v>14.221666666666666</v>
      </c>
      <c r="T69">
        <v>14.81</v>
      </c>
      <c r="U69" s="2">
        <v>1.1000000000000001E-3</v>
      </c>
      <c r="V69">
        <v>1025</v>
      </c>
      <c r="W69">
        <f>M69/1000</f>
        <v>2.5000000000000001E-4</v>
      </c>
      <c r="X69">
        <f>R69/100</f>
        <v>0.28443333333333332</v>
      </c>
      <c r="Y69">
        <f>(V69*W69*X69)/U69</f>
        <v>66.260037878787855</v>
      </c>
      <c r="Z69">
        <f>L69/1000</f>
        <v>7.5339999999999999E-3</v>
      </c>
      <c r="AA69">
        <f>(V69*Z69*X69)/U69</f>
        <v>1996.8125015151513</v>
      </c>
      <c r="AB69">
        <f>N69/1000</f>
        <v>7.9300000000000009E-4</v>
      </c>
      <c r="AC69">
        <f>(V69*AB69*X69)/U69</f>
        <v>210.17684015151517</v>
      </c>
      <c r="AD69">
        <f>S69/100</f>
        <v>0.14221666666666666</v>
      </c>
      <c r="AE69">
        <f>(V69*W69*X69)/U69</f>
        <v>66.260037878787855</v>
      </c>
    </row>
    <row r="70" spans="1:31" ht="16" x14ac:dyDescent="0.2">
      <c r="A70" t="s">
        <v>10</v>
      </c>
      <c r="B70" t="s">
        <v>138</v>
      </c>
      <c r="C70" t="s">
        <v>11</v>
      </c>
      <c r="D70" t="s">
        <v>142</v>
      </c>
      <c r="E70">
        <v>13</v>
      </c>
      <c r="F70" t="s">
        <v>12</v>
      </c>
      <c r="G70" t="s">
        <v>45</v>
      </c>
      <c r="H70" t="s">
        <v>14</v>
      </c>
      <c r="I70" t="s">
        <v>100</v>
      </c>
      <c r="J70">
        <v>611.5</v>
      </c>
      <c r="K70">
        <v>10.55</v>
      </c>
      <c r="L70">
        <v>7.0289999999999999</v>
      </c>
      <c r="M70">
        <v>0.25700000000000001</v>
      </c>
      <c r="N70">
        <v>0.5</v>
      </c>
      <c r="O70">
        <f>L70/K70</f>
        <v>0.66625592417061608</v>
      </c>
      <c r="P70">
        <f>M70/K70</f>
        <v>2.4360189573459715E-2</v>
      </c>
      <c r="Q70">
        <f>N70/K70</f>
        <v>4.7393364928909949E-2</v>
      </c>
      <c r="R70">
        <v>28.443333333333332</v>
      </c>
      <c r="S70">
        <f>R70/2</f>
        <v>14.221666666666666</v>
      </c>
      <c r="T70">
        <v>14.81</v>
      </c>
      <c r="U70" s="2">
        <v>1.1000000000000001E-3</v>
      </c>
      <c r="V70">
        <v>1025</v>
      </c>
      <c r="W70">
        <f>M70/1000</f>
        <v>2.5700000000000001E-4</v>
      </c>
      <c r="X70">
        <f>R70/100</f>
        <v>0.28443333333333332</v>
      </c>
      <c r="Y70">
        <f>(V70*W70*X70)/U70</f>
        <v>68.115318939393944</v>
      </c>
      <c r="Z70">
        <f>L70/1000</f>
        <v>7.0289999999999997E-3</v>
      </c>
      <c r="AA70">
        <f>(V70*Z70*X70)/U70</f>
        <v>1862.9672249999996</v>
      </c>
      <c r="AB70">
        <f>N70/1000</f>
        <v>5.0000000000000001E-4</v>
      </c>
      <c r="AC70">
        <f>(V70*AB70*X70)/U70</f>
        <v>132.52007575757571</v>
      </c>
      <c r="AD70">
        <f>S70/100</f>
        <v>0.14221666666666666</v>
      </c>
      <c r="AE70">
        <f>(V70*W70*X70)/U70</f>
        <v>68.115318939393944</v>
      </c>
    </row>
    <row r="71" spans="1:31" ht="16" x14ac:dyDescent="0.2">
      <c r="A71" t="s">
        <v>10</v>
      </c>
      <c r="B71" t="s">
        <v>138</v>
      </c>
      <c r="C71" t="s">
        <v>11</v>
      </c>
      <c r="D71" t="s">
        <v>142</v>
      </c>
      <c r="E71">
        <v>13</v>
      </c>
      <c r="F71" t="s">
        <v>12</v>
      </c>
      <c r="G71" t="s">
        <v>46</v>
      </c>
      <c r="H71" t="s">
        <v>14</v>
      </c>
      <c r="I71" t="s">
        <v>100</v>
      </c>
      <c r="J71">
        <v>611.5</v>
      </c>
      <c r="K71">
        <v>10.85</v>
      </c>
      <c r="L71">
        <v>6.5579999999999998</v>
      </c>
      <c r="M71">
        <v>0.23799999999999999</v>
      </c>
      <c r="N71">
        <v>0.50800000000000001</v>
      </c>
      <c r="O71">
        <f>L71/K71</f>
        <v>0.60442396313364055</v>
      </c>
      <c r="P71">
        <f>M71/K71</f>
        <v>2.1935483870967741E-2</v>
      </c>
      <c r="Q71">
        <f>N71/K71</f>
        <v>4.6820276497695858E-2</v>
      </c>
      <c r="R71">
        <v>28.443333333333332</v>
      </c>
      <c r="S71">
        <f>R71/2</f>
        <v>14.221666666666666</v>
      </c>
      <c r="T71">
        <v>14.81</v>
      </c>
      <c r="U71" s="2">
        <v>1.1000000000000001E-3</v>
      </c>
      <c r="V71">
        <v>1025</v>
      </c>
      <c r="W71">
        <f>M71/1000</f>
        <v>2.3799999999999998E-4</v>
      </c>
      <c r="X71">
        <f>R71/100</f>
        <v>0.28443333333333332</v>
      </c>
      <c r="Y71">
        <f>(V71*W71*X71)/U71</f>
        <v>63.079556060606045</v>
      </c>
      <c r="Z71">
        <f>L71/1000</f>
        <v>6.5579999999999996E-3</v>
      </c>
      <c r="AA71">
        <f>(V71*Z71*X71)/U71</f>
        <v>1738.1333136363633</v>
      </c>
      <c r="AB71">
        <f>N71/1000</f>
        <v>5.0799999999999999E-4</v>
      </c>
      <c r="AC71">
        <f>(V71*AB71*X71)/U71</f>
        <v>134.64039696969695</v>
      </c>
      <c r="AD71">
        <f>S71/100</f>
        <v>0.14221666666666666</v>
      </c>
      <c r="AE71">
        <f>(V71*W71*X71)/U71</f>
        <v>63.079556060606045</v>
      </c>
    </row>
    <row r="72" spans="1:31" ht="16" x14ac:dyDescent="0.2">
      <c r="A72" t="s">
        <v>10</v>
      </c>
      <c r="B72" t="s">
        <v>138</v>
      </c>
      <c r="C72" t="s">
        <v>11</v>
      </c>
      <c r="D72" t="s">
        <v>142</v>
      </c>
      <c r="E72">
        <v>13</v>
      </c>
      <c r="F72" t="s">
        <v>12</v>
      </c>
      <c r="G72" t="s">
        <v>47</v>
      </c>
      <c r="H72" t="s">
        <v>14</v>
      </c>
      <c r="I72" t="s">
        <v>100</v>
      </c>
      <c r="J72">
        <v>611.5</v>
      </c>
      <c r="K72">
        <v>10.73</v>
      </c>
      <c r="L72">
        <v>5.0519999999999996</v>
      </c>
      <c r="M72">
        <v>0.251</v>
      </c>
      <c r="N72">
        <v>0.45300000000000001</v>
      </c>
      <c r="O72">
        <f>L72/K72</f>
        <v>0.47082945013979494</v>
      </c>
      <c r="P72">
        <f>M72/K72</f>
        <v>2.3392357875116496E-2</v>
      </c>
      <c r="Q72">
        <f>N72/K72</f>
        <v>4.2218080149114628E-2</v>
      </c>
      <c r="R72">
        <v>28.443333333333332</v>
      </c>
      <c r="S72">
        <f>R72/2</f>
        <v>14.221666666666666</v>
      </c>
      <c r="T72">
        <v>14.81</v>
      </c>
      <c r="U72" s="2">
        <v>1.1000000000000001E-3</v>
      </c>
      <c r="V72">
        <v>1025</v>
      </c>
      <c r="W72">
        <f>M72/1000</f>
        <v>2.5099999999999998E-4</v>
      </c>
      <c r="X72">
        <f>R72/100</f>
        <v>0.28443333333333332</v>
      </c>
      <c r="Y72">
        <f>(V72*W72*X72)/U72</f>
        <v>66.525078030303021</v>
      </c>
      <c r="Z72">
        <f>L72/1000</f>
        <v>5.0519999999999992E-3</v>
      </c>
      <c r="AA72">
        <f>(V72*Z72*X72)/U72</f>
        <v>1338.9828454545452</v>
      </c>
      <c r="AB72">
        <f>N72/1000</f>
        <v>4.5300000000000001E-4</v>
      </c>
      <c r="AC72">
        <f>(V72*AB72*X72)/U72</f>
        <v>120.06318863636362</v>
      </c>
      <c r="AD72">
        <f>S72/100</f>
        <v>0.14221666666666666</v>
      </c>
      <c r="AE72">
        <f>(V72*W72*X72)/U72</f>
        <v>66.525078030303021</v>
      </c>
    </row>
  </sheetData>
  <sortState xmlns:xlrd2="http://schemas.microsoft.com/office/spreadsheetml/2017/richdata2" ref="A2:AE72">
    <sortCondition ref="A2:A72"/>
    <sortCondition ref="C2:C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Reustle</dc:creator>
  <cp:keywords/>
  <dc:description/>
  <cp:lastModifiedBy>Microsoft Office User</cp:lastModifiedBy>
  <dcterms:created xsi:type="dcterms:W3CDTF">2019-12-12T06:40:13Z</dcterms:created>
  <dcterms:modified xsi:type="dcterms:W3CDTF">2022-11-06T03:42:25Z</dcterms:modified>
  <cp:category/>
</cp:coreProperties>
</file>