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D:\实验结果\转录组\PCR\"/>
    </mc:Choice>
  </mc:AlternateContent>
  <xr:revisionPtr revIDLastSave="0" documentId="13_ncr:1_{4AF931C2-A94A-4AF0-A051-5F939EC5D5F0}" xr6:coauthVersionLast="47" xr6:coauthVersionMax="47" xr10:uidLastSave="{00000000-0000-0000-0000-000000000000}"/>
  <bookViews>
    <workbookView xWindow="-98" yWindow="-98" windowWidth="21795" windowHeight="12975" activeTab="7" xr2:uid="{00000000-000D-0000-FFFF-FFFF00000000}"/>
  </bookViews>
  <sheets>
    <sheet name="BGN" sheetId="6" r:id="rId1"/>
    <sheet name="COL1A2" sheetId="7" r:id="rId2"/>
    <sheet name="GM20708" sheetId="8" r:id="rId3"/>
    <sheet name="SPARC" sheetId="9" r:id="rId4"/>
    <sheet name="CYP27A1" sheetId="2" r:id="rId5"/>
    <sheet name="ELANE" sheetId="3" r:id="rId6"/>
    <sheet name="LY6C2" sheetId="4" r:id="rId7"/>
    <sheet name="S100A9" sheetId="5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" i="6" l="1"/>
  <c r="E2" i="6" s="1"/>
  <c r="D4" i="6"/>
  <c r="E4" i="6" s="1"/>
  <c r="D6" i="6"/>
  <c r="E6" i="6" s="1"/>
  <c r="D8" i="6"/>
  <c r="E8" i="6"/>
  <c r="D10" i="6"/>
  <c r="E10" i="6"/>
  <c r="D12" i="6"/>
  <c r="E12" i="6"/>
  <c r="D12" i="9"/>
  <c r="E12" i="9" s="1"/>
  <c r="D10" i="9"/>
  <c r="E10" i="9" s="1"/>
  <c r="D8" i="9"/>
  <c r="E8" i="9" s="1"/>
  <c r="D6" i="9"/>
  <c r="E6" i="9" s="1"/>
  <c r="D4" i="9"/>
  <c r="E4" i="9" s="1"/>
  <c r="D2" i="9"/>
  <c r="E2" i="9" s="1"/>
  <c r="D12" i="8"/>
  <c r="E12" i="8" s="1"/>
  <c r="D10" i="8"/>
  <c r="E10" i="8" s="1"/>
  <c r="D8" i="8"/>
  <c r="E8" i="8" s="1"/>
  <c r="D6" i="8"/>
  <c r="E6" i="8" s="1"/>
  <c r="D4" i="8"/>
  <c r="E4" i="8" s="1"/>
  <c r="D2" i="8"/>
  <c r="E2" i="8" s="1"/>
  <c r="D12" i="7"/>
  <c r="E12" i="7" s="1"/>
  <c r="D10" i="7"/>
  <c r="E10" i="7" s="1"/>
  <c r="D8" i="7"/>
  <c r="E8" i="7" s="1"/>
  <c r="D6" i="7"/>
  <c r="E6" i="7" s="1"/>
  <c r="D4" i="7"/>
  <c r="E4" i="7" s="1"/>
  <c r="D2" i="7"/>
  <c r="E2" i="7" s="1"/>
  <c r="J2" i="2"/>
  <c r="E4" i="5"/>
  <c r="E2" i="5"/>
  <c r="D4" i="5"/>
  <c r="D6" i="5"/>
  <c r="E6" i="5" s="1"/>
  <c r="D8" i="5"/>
  <c r="E8" i="5" s="1"/>
  <c r="D10" i="5"/>
  <c r="E10" i="5" s="1"/>
  <c r="D12" i="5"/>
  <c r="E12" i="5" s="1"/>
  <c r="D2" i="5"/>
  <c r="E4" i="4"/>
  <c r="D4" i="4"/>
  <c r="D6" i="4"/>
  <c r="E6" i="4" s="1"/>
  <c r="D8" i="4"/>
  <c r="E8" i="4" s="1"/>
  <c r="D10" i="4"/>
  <c r="E10" i="4" s="1"/>
  <c r="D12" i="4"/>
  <c r="E12" i="4" s="1"/>
  <c r="D2" i="4"/>
  <c r="E2" i="4" s="1"/>
  <c r="D4" i="3"/>
  <c r="E4" i="3" s="1"/>
  <c r="D6" i="3"/>
  <c r="E6" i="3" s="1"/>
  <c r="D8" i="3"/>
  <c r="E8" i="3" s="1"/>
  <c r="D10" i="3"/>
  <c r="E10" i="3" s="1"/>
  <c r="D12" i="3"/>
  <c r="E12" i="3" s="1"/>
  <c r="D2" i="3"/>
  <c r="E2" i="3" s="1"/>
  <c r="E2" i="2"/>
  <c r="F2" i="2"/>
  <c r="J2" i="6" l="1"/>
  <c r="F2" i="6" s="1"/>
  <c r="F12" i="6"/>
  <c r="F6" i="6"/>
  <c r="J2" i="9"/>
  <c r="F2" i="9" s="1"/>
  <c r="J2" i="8"/>
  <c r="F2" i="8" s="1"/>
  <c r="J2" i="7"/>
  <c r="F2" i="7" s="1"/>
  <c r="J2" i="5"/>
  <c r="F6" i="5"/>
  <c r="J2" i="4"/>
  <c r="J2" i="3"/>
  <c r="F6" i="3" s="1"/>
  <c r="D12" i="2"/>
  <c r="E12" i="2" s="1"/>
  <c r="D10" i="2"/>
  <c r="E4" i="2"/>
  <c r="E10" i="2"/>
  <c r="D2" i="2"/>
  <c r="D8" i="2"/>
  <c r="E8" i="2" s="1"/>
  <c r="D6" i="2"/>
  <c r="E6" i="2" s="1"/>
  <c r="D4" i="2"/>
  <c r="F4" i="6" l="1"/>
  <c r="F10" i="6"/>
  <c r="F8" i="6"/>
  <c r="F12" i="9"/>
  <c r="F10" i="8"/>
  <c r="F12" i="8"/>
  <c r="F8" i="8"/>
  <c r="F6" i="8"/>
  <c r="F12" i="7"/>
  <c r="F10" i="7"/>
  <c r="F8" i="9"/>
  <c r="F10" i="9"/>
  <c r="F6" i="9"/>
  <c r="F4" i="9"/>
  <c r="F4" i="8"/>
  <c r="F6" i="7"/>
  <c r="F4" i="7"/>
  <c r="F8" i="7"/>
  <c r="F12" i="5"/>
  <c r="F2" i="5"/>
  <c r="F10" i="5"/>
  <c r="F8" i="5"/>
  <c r="F4" i="5"/>
  <c r="F12" i="4"/>
  <c r="F10" i="4"/>
  <c r="F8" i="4"/>
  <c r="F6" i="4"/>
  <c r="F4" i="4"/>
  <c r="F2" i="4"/>
  <c r="F8" i="3"/>
  <c r="F10" i="3"/>
  <c r="F4" i="3"/>
  <c r="F12" i="3"/>
  <c r="F2" i="3"/>
  <c r="F4" i="2"/>
  <c r="F10" i="2"/>
  <c r="F8" i="2"/>
  <c r="F12" i="2"/>
  <c r="F6" i="2"/>
</calcChain>
</file>

<file path=xl/sharedStrings.xml><?xml version="1.0" encoding="utf-8"?>
<sst xmlns="http://schemas.openxmlformats.org/spreadsheetml/2006/main" count="200" uniqueCount="35">
  <si>
    <t>ELANE</t>
  </si>
  <si>
    <t>GAPDH</t>
  </si>
  <si>
    <t>sample</t>
    <phoneticPr fontId="1" type="noConversion"/>
  </si>
  <si>
    <t>target</t>
    <phoneticPr fontId="1" type="noConversion"/>
  </si>
  <si>
    <t>Ct mean</t>
    <phoneticPr fontId="1" type="noConversion"/>
  </si>
  <si>
    <r>
      <rPr>
        <sz val="10"/>
        <color rgb="FF333333"/>
        <rFont val="Segoe UI Symbol"/>
        <family val="1"/>
      </rPr>
      <t>△</t>
    </r>
    <r>
      <rPr>
        <sz val="10"/>
        <color rgb="FF333333"/>
        <rFont val="Arial"/>
        <family val="2"/>
      </rPr>
      <t xml:space="preserve"> Ct mean</t>
    </r>
    <phoneticPr fontId="1" type="noConversion"/>
  </si>
  <si>
    <r>
      <t>2^(-</t>
    </r>
    <r>
      <rPr>
        <sz val="10"/>
        <color rgb="FF333333"/>
        <rFont val="Segoe UI Symbol"/>
        <family val="1"/>
      </rPr>
      <t>△</t>
    </r>
    <r>
      <rPr>
        <sz val="10"/>
        <color rgb="FF333333"/>
        <rFont val="Arial"/>
        <family val="2"/>
      </rPr>
      <t xml:space="preserve">  Ct)</t>
    </r>
    <phoneticPr fontId="1" type="noConversion"/>
  </si>
  <si>
    <t>2^(-△ △ Ct)</t>
  </si>
  <si>
    <t>WT1</t>
  </si>
  <si>
    <t>WT1</t>
    <phoneticPr fontId="1" type="noConversion"/>
  </si>
  <si>
    <t>WT2</t>
  </si>
  <si>
    <t>WT2</t>
    <phoneticPr fontId="1" type="noConversion"/>
  </si>
  <si>
    <t>WT3</t>
  </si>
  <si>
    <t>WT3</t>
    <phoneticPr fontId="1" type="noConversion"/>
  </si>
  <si>
    <t>KO1</t>
  </si>
  <si>
    <t>KO1</t>
    <phoneticPr fontId="1" type="noConversion"/>
  </si>
  <si>
    <t>KO2</t>
  </si>
  <si>
    <t>KO2</t>
    <phoneticPr fontId="1" type="noConversion"/>
  </si>
  <si>
    <t>KO3</t>
  </si>
  <si>
    <t>KO3</t>
    <phoneticPr fontId="1" type="noConversion"/>
  </si>
  <si>
    <t>CYP27A1</t>
    <phoneticPr fontId="1" type="noConversion"/>
  </si>
  <si>
    <t>GAPDH</t>
    <phoneticPr fontId="1" type="noConversion"/>
  </si>
  <si>
    <r>
      <t>con2^(-</t>
    </r>
    <r>
      <rPr>
        <sz val="10"/>
        <color rgb="FF333333"/>
        <rFont val="Segoe UI Symbol"/>
        <family val="3"/>
      </rPr>
      <t>△</t>
    </r>
    <r>
      <rPr>
        <sz val="10"/>
        <color rgb="FF333333"/>
        <rFont val="Arial"/>
        <family val="1"/>
      </rPr>
      <t xml:space="preserve">  Ct)mean</t>
    </r>
    <phoneticPr fontId="1" type="noConversion"/>
  </si>
  <si>
    <t>LY6C2</t>
    <phoneticPr fontId="1" type="noConversion"/>
  </si>
  <si>
    <t>sample</t>
  </si>
  <si>
    <t>S100A9</t>
    <phoneticPr fontId="1" type="noConversion"/>
  </si>
  <si>
    <t>BGN</t>
    <phoneticPr fontId="1" type="noConversion"/>
  </si>
  <si>
    <t>target</t>
  </si>
  <si>
    <t>Ct mean</t>
  </si>
  <si>
    <t>△ Ct mean</t>
  </si>
  <si>
    <t>2^(-△  Ct)</t>
  </si>
  <si>
    <t>con2^(-△  Ct)mean</t>
  </si>
  <si>
    <t>COL1A2</t>
    <phoneticPr fontId="1" type="noConversion"/>
  </si>
  <si>
    <t>GM20708</t>
    <phoneticPr fontId="1" type="noConversion"/>
  </si>
  <si>
    <t>SPARC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</si>
</sst>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0"/>
      <color rgb="FF333333"/>
      <name val="Arial"/>
      <family val="1"/>
    </font>
    <font>
      <sz val="10"/>
      <color rgb="FF333333"/>
      <name val="Segoe UI Symbol"/>
      <family val="1"/>
    </font>
    <font>
      <sz val="10"/>
      <color rgb="FF333333"/>
      <name val="Arial"/>
      <family val="2"/>
    </font>
    <font>
      <sz val="10"/>
      <color rgb="FF333333"/>
      <name val="Segoe UI Symbol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justify" vertical="center"/>
    </xf>
    <xf numFmtId="0" fontId="0" fillId="0" borderId="0" xfId="0" applyAlignment="1"/>
    <xf numFmtId="0" fontId="2" fillId="0" borderId="0" xfId="0" applyFont="1" applyAlignment="1">
      <alignment horizontal="justify"/>
    </xf>
    <xf numFmtId="0" fontId="4" fillId="0" borderId="0" xfId="0" applyFont="1" applyAlignment="1">
      <alignment horizontal="justify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0B856-6BDC-44AA-96D4-8DE571848BDA}">
  <dimension ref="A1:J23"/>
  <sheetViews>
    <sheetView workbookViewId="0">
      <selection activeCell="F2" sqref="F2:F12"/>
    </sheetView>
  </sheetViews>
  <sheetFormatPr defaultRowHeight="13.9" x14ac:dyDescent="0.4"/>
  <cols>
    <col min="6" max="6" width="8.59765625" customWidth="1"/>
    <col min="10" max="10" width="12.46484375" bestFit="1" customWidth="1"/>
  </cols>
  <sheetData>
    <row r="1" spans="1:10" ht="27.75" customHeight="1" x14ac:dyDescent="0.55000000000000004">
      <c r="A1" s="3" t="s">
        <v>2</v>
      </c>
      <c r="B1" s="3" t="s">
        <v>3</v>
      </c>
      <c r="C1" s="3" t="s">
        <v>4</v>
      </c>
      <c r="D1" s="4" t="s">
        <v>5</v>
      </c>
      <c r="E1" s="5" t="s">
        <v>6</v>
      </c>
      <c r="F1" s="5" t="s">
        <v>7</v>
      </c>
      <c r="G1" s="3"/>
    </row>
    <row r="2" spans="1:10" ht="25.9" customHeight="1" x14ac:dyDescent="0.4">
      <c r="A2" s="3" t="s">
        <v>9</v>
      </c>
      <c r="B2" s="3" t="s">
        <v>26</v>
      </c>
      <c r="C2" s="3">
        <v>23.503684109999998</v>
      </c>
      <c r="D2" s="3">
        <f>C2-C3</f>
        <v>5.7086526699999993</v>
      </c>
      <c r="E2" s="3">
        <f>2^(-D2)</f>
        <v>1.9121603630143445E-2</v>
      </c>
      <c r="F2" s="3">
        <f>E2/J2</f>
        <v>0.99240693824869475</v>
      </c>
      <c r="G2" s="3"/>
      <c r="I2" s="2" t="s">
        <v>22</v>
      </c>
      <c r="J2">
        <f>(E2+E4+E6)/3</f>
        <v>1.9267906030451008E-2</v>
      </c>
    </row>
    <row r="3" spans="1:10" x14ac:dyDescent="0.4">
      <c r="A3" s="3"/>
      <c r="B3" s="3" t="s">
        <v>21</v>
      </c>
      <c r="C3" s="3">
        <v>17.795031439999999</v>
      </c>
      <c r="D3" s="3"/>
      <c r="E3" s="3"/>
      <c r="F3" s="3"/>
      <c r="G3" s="3"/>
    </row>
    <row r="4" spans="1:10" x14ac:dyDescent="0.4">
      <c r="A4" s="3" t="s">
        <v>11</v>
      </c>
      <c r="B4" s="3" t="s">
        <v>26</v>
      </c>
      <c r="C4" s="3">
        <v>25.385294630000001</v>
      </c>
      <c r="D4" s="3">
        <f t="shared" ref="D4:D12" si="0">C4-C5</f>
        <v>5.6385282300000021</v>
      </c>
      <c r="E4" s="3">
        <f t="shared" ref="E4:E12" si="1">2^(-D4)</f>
        <v>2.0073997760913408E-2</v>
      </c>
      <c r="F4" s="3">
        <f>E4/J2</f>
        <v>1.0418359799548769</v>
      </c>
      <c r="G4" s="3"/>
      <c r="H4" s="1"/>
    </row>
    <row r="5" spans="1:10" x14ac:dyDescent="0.4">
      <c r="A5" s="3"/>
      <c r="B5" s="3" t="s">
        <v>21</v>
      </c>
      <c r="C5" s="3">
        <v>19.746766399999998</v>
      </c>
      <c r="D5" s="3"/>
      <c r="E5" s="3"/>
      <c r="F5" s="3"/>
      <c r="G5" s="3"/>
      <c r="H5" s="1"/>
    </row>
    <row r="6" spans="1:10" x14ac:dyDescent="0.4">
      <c r="A6" s="3" t="s">
        <v>13</v>
      </c>
      <c r="B6" s="3" t="s">
        <v>26</v>
      </c>
      <c r="C6" s="3">
        <v>24.17843779</v>
      </c>
      <c r="D6" s="3">
        <f t="shared" si="0"/>
        <v>5.7479241399999985</v>
      </c>
      <c r="E6" s="3">
        <f t="shared" si="1"/>
        <v>1.8608116700296173E-2</v>
      </c>
      <c r="F6" s="3">
        <f>E6/J2</f>
        <v>0.9657570817964285</v>
      </c>
      <c r="G6" s="3"/>
      <c r="H6" s="1"/>
    </row>
    <row r="7" spans="1:10" x14ac:dyDescent="0.4">
      <c r="A7" s="3"/>
      <c r="B7" s="3" t="s">
        <v>21</v>
      </c>
      <c r="C7" s="3">
        <v>18.430513650000002</v>
      </c>
      <c r="D7" s="3"/>
      <c r="E7" s="3"/>
      <c r="F7" s="3"/>
      <c r="G7" s="3"/>
      <c r="H7" s="1"/>
    </row>
    <row r="8" spans="1:10" x14ac:dyDescent="0.4">
      <c r="A8" s="3" t="s">
        <v>15</v>
      </c>
      <c r="B8" s="3" t="s">
        <v>26</v>
      </c>
      <c r="C8" s="3">
        <v>24.913658170000001</v>
      </c>
      <c r="D8" s="3">
        <f t="shared" si="0"/>
        <v>5.2079468200000001</v>
      </c>
      <c r="E8" s="3">
        <f t="shared" si="1"/>
        <v>2.7055264953572009E-2</v>
      </c>
      <c r="F8" s="3">
        <f>E8/J2</f>
        <v>1.4041621809247904</v>
      </c>
      <c r="G8" s="3"/>
      <c r="H8" s="1"/>
    </row>
    <row r="9" spans="1:10" x14ac:dyDescent="0.4">
      <c r="A9" s="3"/>
      <c r="B9" s="3" t="s">
        <v>21</v>
      </c>
      <c r="C9" s="3">
        <v>19.705711350000001</v>
      </c>
      <c r="D9" s="3"/>
      <c r="E9" s="3"/>
      <c r="F9" s="3"/>
      <c r="G9" s="3"/>
      <c r="H9" s="1"/>
    </row>
    <row r="10" spans="1:10" x14ac:dyDescent="0.4">
      <c r="A10" s="3" t="s">
        <v>17</v>
      </c>
      <c r="B10" s="3" t="s">
        <v>26</v>
      </c>
      <c r="C10" s="3">
        <v>26.117591539999999</v>
      </c>
      <c r="D10" s="3">
        <f t="shared" si="0"/>
        <v>5.1222707099999987</v>
      </c>
      <c r="E10" s="3">
        <f t="shared" si="1"/>
        <v>2.8710639785014026E-2</v>
      </c>
      <c r="F10" s="3">
        <f>E10/J2</f>
        <v>1.4900757632738979</v>
      </c>
      <c r="G10" s="3"/>
    </row>
    <row r="11" spans="1:10" x14ac:dyDescent="0.4">
      <c r="A11" s="3"/>
      <c r="B11" s="3" t="s">
        <v>21</v>
      </c>
      <c r="C11" s="3">
        <v>20.995320830000001</v>
      </c>
      <c r="D11" s="3"/>
      <c r="E11" s="3"/>
      <c r="F11" s="3"/>
      <c r="G11" s="3"/>
    </row>
    <row r="12" spans="1:10" x14ac:dyDescent="0.4">
      <c r="A12" s="3" t="s">
        <v>19</v>
      </c>
      <c r="B12" s="3" t="s">
        <v>26</v>
      </c>
      <c r="C12" s="3">
        <v>25.24984044</v>
      </c>
      <c r="D12" s="3">
        <f t="shared" si="0"/>
        <v>5.1714236299999996</v>
      </c>
      <c r="E12" s="3">
        <f t="shared" si="1"/>
        <v>2.77489380326525E-2</v>
      </c>
      <c r="F12" s="3">
        <f>E12/J2</f>
        <v>1.4401636580953874</v>
      </c>
      <c r="G12" s="3"/>
    </row>
    <row r="13" spans="1:10" x14ac:dyDescent="0.4">
      <c r="A13" s="3"/>
      <c r="B13" s="3" t="s">
        <v>21</v>
      </c>
      <c r="C13" s="3">
        <v>20.07841681</v>
      </c>
      <c r="D13" s="3"/>
      <c r="E13" s="3"/>
      <c r="F13" s="3"/>
      <c r="G13" s="3"/>
    </row>
    <row r="14" spans="1:10" x14ac:dyDescent="0.4">
      <c r="A14" s="3"/>
      <c r="B14" s="3"/>
      <c r="C14" s="3"/>
      <c r="D14" s="4"/>
      <c r="E14" s="5"/>
      <c r="F14" s="5"/>
      <c r="G14" s="3"/>
    </row>
    <row r="16" spans="1:10" x14ac:dyDescent="0.4">
      <c r="A16" s="1"/>
      <c r="B16" s="1"/>
      <c r="C16" s="1"/>
      <c r="D16" s="1"/>
      <c r="E16" s="1"/>
      <c r="F16" s="1"/>
      <c r="G16" s="1"/>
    </row>
    <row r="17" spans="1:9" x14ac:dyDescent="0.4">
      <c r="A17" s="1"/>
      <c r="B17" s="1"/>
      <c r="C17" s="1"/>
      <c r="D17" s="1"/>
      <c r="E17" s="1"/>
      <c r="F17" s="1"/>
      <c r="G17" s="1"/>
    </row>
    <row r="18" spans="1:9" x14ac:dyDescent="0.4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4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4">
      <c r="C20" s="1"/>
      <c r="D20" s="1"/>
      <c r="E20" s="1"/>
      <c r="F20" s="1"/>
      <c r="G20" s="1"/>
      <c r="H20" s="1"/>
      <c r="I20" s="1"/>
    </row>
    <row r="21" spans="1:9" x14ac:dyDescent="0.4">
      <c r="C21" s="1"/>
      <c r="D21" s="1"/>
      <c r="E21" s="1"/>
      <c r="F21" s="1"/>
      <c r="G21" s="1"/>
      <c r="H21" s="1"/>
      <c r="I21" s="1"/>
    </row>
    <row r="22" spans="1:9" x14ac:dyDescent="0.4">
      <c r="C22" s="3"/>
    </row>
    <row r="23" spans="1:9" x14ac:dyDescent="0.4">
      <c r="C23" s="3"/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5B175-CBC7-43F2-B81C-5238CB51BD67}">
  <dimension ref="A1:J13"/>
  <sheetViews>
    <sheetView workbookViewId="0">
      <selection sqref="A1:J13"/>
    </sheetView>
  </sheetViews>
  <sheetFormatPr defaultRowHeight="13.9" x14ac:dyDescent="0.4"/>
  <sheetData>
    <row r="1" spans="1:10" ht="25.9" x14ac:dyDescent="0.4">
      <c r="A1" s="3" t="s">
        <v>24</v>
      </c>
      <c r="B1" s="3" t="s">
        <v>27</v>
      </c>
      <c r="C1" s="3" t="s">
        <v>28</v>
      </c>
      <c r="D1" s="4" t="s">
        <v>29</v>
      </c>
      <c r="E1" s="5" t="s">
        <v>30</v>
      </c>
      <c r="F1" s="5" t="s">
        <v>7</v>
      </c>
      <c r="G1" s="3"/>
    </row>
    <row r="2" spans="1:10" ht="25.5" x14ac:dyDescent="0.4">
      <c r="A2" s="3" t="s">
        <v>8</v>
      </c>
      <c r="B2" s="3" t="s">
        <v>32</v>
      </c>
      <c r="C2" s="3">
        <v>24.975524149999998</v>
      </c>
      <c r="D2" s="3">
        <f>C2-C3</f>
        <v>7.1804927099999993</v>
      </c>
      <c r="E2" s="3">
        <f>2^(-D2)</f>
        <v>6.8937623949372525E-3</v>
      </c>
      <c r="F2" s="3">
        <f>E2/J2</f>
        <v>1.2128432286059558</v>
      </c>
      <c r="G2" s="3"/>
      <c r="I2" s="2" t="s">
        <v>31</v>
      </c>
      <c r="J2">
        <f>(E2+E4+E6)/3</f>
        <v>5.6839682428379106E-3</v>
      </c>
    </row>
    <row r="3" spans="1:10" x14ac:dyDescent="0.4">
      <c r="A3" s="3"/>
      <c r="B3" s="3" t="s">
        <v>1</v>
      </c>
      <c r="C3" s="3">
        <v>17.795031439999999</v>
      </c>
      <c r="D3" s="3"/>
      <c r="E3" s="3"/>
      <c r="F3" s="3"/>
      <c r="G3" s="3"/>
    </row>
    <row r="4" spans="1:10" x14ac:dyDescent="0.4">
      <c r="A4" s="3" t="s">
        <v>10</v>
      </c>
      <c r="B4" s="3" t="s">
        <v>32</v>
      </c>
      <c r="C4" s="3">
        <v>27.3165269</v>
      </c>
      <c r="D4" s="3">
        <f t="shared" ref="D4:D12" si="0">C4-C5</f>
        <v>7.569760500000001</v>
      </c>
      <c r="E4" s="3">
        <f t="shared" ref="E4:E12" si="1">2^(-D4)</f>
        <v>5.2635048749709624E-3</v>
      </c>
      <c r="F4" s="3">
        <f>E4/J2</f>
        <v>0.92602643964509246</v>
      </c>
      <c r="G4" s="3"/>
      <c r="H4" s="1"/>
    </row>
    <row r="5" spans="1:10" x14ac:dyDescent="0.4">
      <c r="A5" s="3"/>
      <c r="B5" s="3" t="s">
        <v>1</v>
      </c>
      <c r="C5" s="3">
        <v>19.746766399999998</v>
      </c>
      <c r="D5" s="3"/>
      <c r="E5" s="3"/>
      <c r="F5" s="3"/>
      <c r="G5" s="3"/>
      <c r="H5" s="1"/>
    </row>
    <row r="6" spans="1:10" x14ac:dyDescent="0.4">
      <c r="A6" s="3" t="s">
        <v>12</v>
      </c>
      <c r="B6" s="3" t="s">
        <v>32</v>
      </c>
      <c r="C6" s="3">
        <v>26.105095930000001</v>
      </c>
      <c r="D6" s="3">
        <f t="shared" si="0"/>
        <v>7.6745822799999992</v>
      </c>
      <c r="E6" s="3">
        <f t="shared" si="1"/>
        <v>4.8946374586055158E-3</v>
      </c>
      <c r="F6" s="3">
        <f>E6/J2</f>
        <v>0.86113033174895171</v>
      </c>
      <c r="G6" s="3"/>
      <c r="H6" s="1"/>
    </row>
    <row r="7" spans="1:10" x14ac:dyDescent="0.4">
      <c r="A7" s="3"/>
      <c r="B7" s="3" t="s">
        <v>1</v>
      </c>
      <c r="C7" s="3">
        <v>18.430513650000002</v>
      </c>
      <c r="D7" s="3"/>
      <c r="E7" s="3"/>
      <c r="F7" s="3"/>
      <c r="G7" s="3"/>
      <c r="H7" s="1"/>
    </row>
    <row r="8" spans="1:10" x14ac:dyDescent="0.4">
      <c r="A8" s="3" t="s">
        <v>14</v>
      </c>
      <c r="B8" s="3" t="s">
        <v>32</v>
      </c>
      <c r="C8" s="3">
        <v>26.341491349999998</v>
      </c>
      <c r="D8" s="3">
        <f t="shared" si="0"/>
        <v>6.6357799999999969</v>
      </c>
      <c r="E8" s="3">
        <f t="shared" si="1"/>
        <v>1.0056136861865704E-2</v>
      </c>
      <c r="F8" s="3">
        <f>E8/J2</f>
        <v>1.7692105993971639</v>
      </c>
      <c r="G8" s="3"/>
      <c r="H8" s="1"/>
    </row>
    <row r="9" spans="1:10" x14ac:dyDescent="0.4">
      <c r="A9" s="3"/>
      <c r="B9" s="3" t="s">
        <v>1</v>
      </c>
      <c r="C9" s="3">
        <v>19.705711350000001</v>
      </c>
      <c r="D9" s="3"/>
      <c r="E9" s="3"/>
      <c r="F9" s="3"/>
      <c r="G9" s="3"/>
      <c r="H9" s="1"/>
    </row>
    <row r="10" spans="1:10" x14ac:dyDescent="0.4">
      <c r="A10" s="3" t="s">
        <v>16</v>
      </c>
      <c r="B10" s="3" t="s">
        <v>32</v>
      </c>
      <c r="C10" s="3">
        <v>27.827726800000001</v>
      </c>
      <c r="D10" s="3">
        <f t="shared" si="0"/>
        <v>6.8324059699999999</v>
      </c>
      <c r="E10" s="3">
        <f t="shared" si="1"/>
        <v>8.7748734222730124E-3</v>
      </c>
      <c r="F10" s="3">
        <f>E10/J2</f>
        <v>1.5437935342671556</v>
      </c>
      <c r="G10" s="3"/>
    </row>
    <row r="11" spans="1:10" x14ac:dyDescent="0.4">
      <c r="A11" s="3"/>
      <c r="B11" s="3" t="s">
        <v>1</v>
      </c>
      <c r="C11" s="3">
        <v>20.995320830000001</v>
      </c>
      <c r="D11" s="3"/>
      <c r="E11" s="3"/>
      <c r="F11" s="3"/>
      <c r="G11" s="3"/>
    </row>
    <row r="12" spans="1:10" x14ac:dyDescent="0.4">
      <c r="A12" s="3" t="s">
        <v>18</v>
      </c>
      <c r="B12" s="3" t="s">
        <v>32</v>
      </c>
      <c r="C12" s="3">
        <v>26.678248960000001</v>
      </c>
      <c r="D12" s="3">
        <f t="shared" si="0"/>
        <v>6.599832150000001</v>
      </c>
      <c r="E12" s="3">
        <f t="shared" si="1"/>
        <v>1.0309854980682469E-2</v>
      </c>
      <c r="F12" s="3">
        <f>E12/J2</f>
        <v>1.8138480970004383</v>
      </c>
      <c r="G12" s="3"/>
    </row>
    <row r="13" spans="1:10" x14ac:dyDescent="0.4">
      <c r="A13" s="3"/>
      <c r="B13" s="3" t="s">
        <v>1</v>
      </c>
      <c r="C13" s="3">
        <v>20.07841681</v>
      </c>
      <c r="D13" s="3"/>
      <c r="E13" s="3"/>
      <c r="F13" s="3"/>
      <c r="G13" s="3"/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13613-F8F1-41D7-856C-0E372572AE47}">
  <dimension ref="A1:J14"/>
  <sheetViews>
    <sheetView workbookViewId="0">
      <selection activeCell="F8" sqref="F8:F12"/>
    </sheetView>
  </sheetViews>
  <sheetFormatPr defaultRowHeight="13.9" x14ac:dyDescent="0.4"/>
  <sheetData>
    <row r="1" spans="1:10" ht="25.9" x14ac:dyDescent="0.4">
      <c r="A1" s="3" t="s">
        <v>24</v>
      </c>
      <c r="B1" s="3" t="s">
        <v>27</v>
      </c>
      <c r="C1" s="3" t="s">
        <v>28</v>
      </c>
      <c r="D1" s="4" t="s">
        <v>29</v>
      </c>
      <c r="E1" s="5" t="s">
        <v>30</v>
      </c>
      <c r="F1" s="5" t="s">
        <v>7</v>
      </c>
      <c r="G1" s="3"/>
    </row>
    <row r="2" spans="1:10" ht="25.5" x14ac:dyDescent="0.4">
      <c r="A2" s="3" t="s">
        <v>8</v>
      </c>
      <c r="B2" s="3" t="s">
        <v>33</v>
      </c>
      <c r="C2" s="3">
        <v>30.444817619999998</v>
      </c>
      <c r="D2" s="3">
        <f>C2-C3</f>
        <v>12.64978618</v>
      </c>
      <c r="E2" s="3">
        <f>2^(-D2)</f>
        <v>1.5560907499150565E-4</v>
      </c>
      <c r="F2" s="3">
        <f>E2/J2</f>
        <v>0.85667184687643483</v>
      </c>
      <c r="G2" s="3"/>
      <c r="I2" s="2" t="s">
        <v>31</v>
      </c>
      <c r="J2">
        <f>(E2+E4+E6)/3</f>
        <v>1.8164373623211932E-4</v>
      </c>
    </row>
    <row r="3" spans="1:10" x14ac:dyDescent="0.4">
      <c r="A3" s="3"/>
      <c r="B3" s="3" t="s">
        <v>1</v>
      </c>
      <c r="C3" s="3">
        <v>17.795031439999999</v>
      </c>
      <c r="D3" s="3"/>
      <c r="E3" s="3"/>
      <c r="F3" s="3"/>
      <c r="G3" s="3"/>
    </row>
    <row r="4" spans="1:10" x14ac:dyDescent="0.4">
      <c r="A4" s="3" t="s">
        <v>10</v>
      </c>
      <c r="B4" s="3" t="s">
        <v>33</v>
      </c>
      <c r="C4" s="3">
        <v>31.665947150000001</v>
      </c>
      <c r="D4" s="3">
        <f t="shared" ref="D4:D12" si="0">C4-C5</f>
        <v>11.919180750000002</v>
      </c>
      <c r="E4" s="3">
        <f t="shared" ref="E4:E12" si="1">2^(-D4)</f>
        <v>2.5820762943339081E-4</v>
      </c>
      <c r="F4" s="3">
        <f>E4/J2</f>
        <v>1.4215058266772924</v>
      </c>
      <c r="G4" s="3"/>
    </row>
    <row r="5" spans="1:10" x14ac:dyDescent="0.4">
      <c r="A5" s="3"/>
      <c r="B5" s="3" t="s">
        <v>1</v>
      </c>
      <c r="C5" s="3">
        <v>19.746766399999998</v>
      </c>
      <c r="D5" s="3"/>
      <c r="E5" s="3"/>
      <c r="F5" s="3"/>
      <c r="G5" s="3"/>
      <c r="H5" s="1"/>
    </row>
    <row r="6" spans="1:10" x14ac:dyDescent="0.4">
      <c r="A6" s="3" t="s">
        <v>12</v>
      </c>
      <c r="B6" s="3" t="s">
        <v>33</v>
      </c>
      <c r="C6" s="3">
        <v>31.32739874</v>
      </c>
      <c r="D6" s="3">
        <f t="shared" si="0"/>
        <v>12.896885089999998</v>
      </c>
      <c r="E6" s="3">
        <f t="shared" si="1"/>
        <v>1.3111450427146155E-4</v>
      </c>
      <c r="F6" s="3">
        <f>E6/J2</f>
        <v>0.72182232644627309</v>
      </c>
      <c r="G6" s="3"/>
      <c r="H6" s="1"/>
    </row>
    <row r="7" spans="1:10" x14ac:dyDescent="0.4">
      <c r="A7" s="3"/>
      <c r="B7" s="3" t="s">
        <v>1</v>
      </c>
      <c r="C7" s="3">
        <v>18.430513650000002</v>
      </c>
      <c r="D7" s="3"/>
      <c r="E7" s="3"/>
      <c r="F7" s="3"/>
      <c r="G7" s="3"/>
      <c r="H7" s="1"/>
    </row>
    <row r="8" spans="1:10" x14ac:dyDescent="0.4">
      <c r="A8" s="3" t="s">
        <v>14</v>
      </c>
      <c r="B8" s="3" t="s">
        <v>33</v>
      </c>
      <c r="C8" s="3">
        <v>30.045820490000001</v>
      </c>
      <c r="D8" s="3">
        <f t="shared" si="0"/>
        <v>10.340109139999999</v>
      </c>
      <c r="E8" s="3">
        <f t="shared" si="1"/>
        <v>7.714663549149961E-4</v>
      </c>
      <c r="F8" s="3">
        <f>E8/J2</f>
        <v>4.2471398734562085</v>
      </c>
      <c r="G8" s="3"/>
      <c r="H8" s="1"/>
    </row>
    <row r="9" spans="1:10" x14ac:dyDescent="0.4">
      <c r="A9" s="3"/>
      <c r="B9" s="3" t="s">
        <v>1</v>
      </c>
      <c r="C9" s="3">
        <v>19.705711350000001</v>
      </c>
      <c r="D9" s="3"/>
      <c r="E9" s="3"/>
      <c r="F9" s="3"/>
      <c r="G9" s="3"/>
      <c r="H9" s="1"/>
    </row>
    <row r="10" spans="1:10" x14ac:dyDescent="0.4">
      <c r="A10" s="3" t="s">
        <v>16</v>
      </c>
      <c r="B10" s="3" t="s">
        <v>33</v>
      </c>
      <c r="C10" s="3">
        <v>30.861804119999999</v>
      </c>
      <c r="D10" s="3">
        <f t="shared" si="0"/>
        <v>9.8664832899999979</v>
      </c>
      <c r="E10" s="3">
        <f t="shared" si="1"/>
        <v>1.0712542995208226E-3</v>
      </c>
      <c r="F10" s="3">
        <f>E10/J2</f>
        <v>5.8975570627543448</v>
      </c>
      <c r="G10" s="3"/>
      <c r="H10" s="1"/>
    </row>
    <row r="11" spans="1:10" x14ac:dyDescent="0.4">
      <c r="A11" s="3"/>
      <c r="B11" s="3" t="s">
        <v>1</v>
      </c>
      <c r="C11" s="3">
        <v>20.995320830000001</v>
      </c>
      <c r="D11" s="3"/>
      <c r="E11" s="3"/>
      <c r="F11" s="3"/>
      <c r="G11" s="3"/>
    </row>
    <row r="12" spans="1:10" x14ac:dyDescent="0.4">
      <c r="A12" s="3" t="s">
        <v>18</v>
      </c>
      <c r="B12" s="3" t="s">
        <v>33</v>
      </c>
      <c r="C12" s="3">
        <v>29.983447089999999</v>
      </c>
      <c r="D12" s="3">
        <f t="shared" si="0"/>
        <v>9.9050302799999983</v>
      </c>
      <c r="E12" s="3">
        <f t="shared" si="1"/>
        <v>1.0430107335897339E-3</v>
      </c>
      <c r="F12" s="3">
        <f>E12/J2</f>
        <v>5.7420682662951226</v>
      </c>
      <c r="G12" s="3"/>
    </row>
    <row r="13" spans="1:10" x14ac:dyDescent="0.4">
      <c r="A13" s="3"/>
      <c r="B13" s="3" t="s">
        <v>1</v>
      </c>
      <c r="C13" s="3">
        <v>20.07841681</v>
      </c>
      <c r="D13" s="3"/>
      <c r="E13" s="3"/>
      <c r="F13" s="3"/>
      <c r="G13" s="3"/>
    </row>
    <row r="14" spans="1:10" x14ac:dyDescent="0.4">
      <c r="A14" s="3"/>
      <c r="B14" s="3"/>
      <c r="C14" s="3"/>
      <c r="D14" s="3"/>
      <c r="E14" s="3"/>
      <c r="F14" s="3"/>
      <c r="G14" s="3"/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FE178A-81B8-4F21-9B51-EE20D3607AD9}">
  <dimension ref="A1:J13"/>
  <sheetViews>
    <sheetView workbookViewId="0">
      <selection activeCell="F8" sqref="F8:F12"/>
    </sheetView>
  </sheetViews>
  <sheetFormatPr defaultRowHeight="13.9" x14ac:dyDescent="0.4"/>
  <sheetData>
    <row r="1" spans="1:10" ht="25.9" x14ac:dyDescent="0.4">
      <c r="A1" s="3" t="s">
        <v>24</v>
      </c>
      <c r="B1" s="3" t="s">
        <v>27</v>
      </c>
      <c r="C1" s="3" t="s">
        <v>28</v>
      </c>
      <c r="D1" s="4" t="s">
        <v>29</v>
      </c>
      <c r="E1" s="5" t="s">
        <v>30</v>
      </c>
      <c r="F1" s="5" t="s">
        <v>7</v>
      </c>
      <c r="G1" s="3"/>
    </row>
    <row r="2" spans="1:10" ht="25.5" x14ac:dyDescent="0.4">
      <c r="A2" s="3" t="s">
        <v>8</v>
      </c>
      <c r="B2" s="3" t="s">
        <v>34</v>
      </c>
      <c r="C2" s="3">
        <v>24.158217489999998</v>
      </c>
      <c r="D2" s="3">
        <f>C2-C3</f>
        <v>6.3631860499999995</v>
      </c>
      <c r="E2" s="3">
        <f>2^(-D2)</f>
        <v>1.2147590156022537E-2</v>
      </c>
      <c r="F2" s="3">
        <f>E2/J2</f>
        <v>1.1299620968615736</v>
      </c>
      <c r="G2" s="3"/>
      <c r="I2" s="2" t="s">
        <v>31</v>
      </c>
      <c r="J2">
        <f>(E2+E4+E6)/3</f>
        <v>1.0750440381816349E-2</v>
      </c>
    </row>
    <row r="3" spans="1:10" x14ac:dyDescent="0.4">
      <c r="A3" s="3"/>
      <c r="B3" s="3" t="s">
        <v>1</v>
      </c>
      <c r="C3" s="3">
        <v>17.795031439999999</v>
      </c>
      <c r="D3" s="3"/>
      <c r="E3" s="3"/>
      <c r="F3" s="3"/>
      <c r="G3" s="3"/>
    </row>
    <row r="4" spans="1:10" x14ac:dyDescent="0.4">
      <c r="A4" s="3" t="s">
        <v>10</v>
      </c>
      <c r="B4" s="3" t="s">
        <v>34</v>
      </c>
      <c r="C4" s="3">
        <v>26.678324109999998</v>
      </c>
      <c r="D4" s="3">
        <f t="shared" ref="D4:D12" si="0">C4-C5</f>
        <v>6.9315577099999999</v>
      </c>
      <c r="E4" s="3">
        <f t="shared" ref="E4:E12" si="1">2^(-D4)</f>
        <v>8.1920616623166499E-3</v>
      </c>
      <c r="F4" s="3">
        <f>E4/J2</f>
        <v>0.76202103089404361</v>
      </c>
      <c r="G4" s="3"/>
    </row>
    <row r="5" spans="1:10" x14ac:dyDescent="0.4">
      <c r="A5" s="3"/>
      <c r="B5" s="3" t="s">
        <v>1</v>
      </c>
      <c r="C5" s="3">
        <v>19.746766399999998</v>
      </c>
      <c r="D5" s="3"/>
      <c r="E5" s="3"/>
      <c r="F5" s="3"/>
      <c r="G5" s="3"/>
      <c r="H5" s="1"/>
    </row>
    <row r="6" spans="1:10" x14ac:dyDescent="0.4">
      <c r="A6" s="3" t="s">
        <v>12</v>
      </c>
      <c r="B6" s="3" t="s">
        <v>34</v>
      </c>
      <c r="C6" s="3">
        <v>24.821994230000001</v>
      </c>
      <c r="D6" s="3">
        <f t="shared" si="0"/>
        <v>6.3914805799999996</v>
      </c>
      <c r="E6" s="3">
        <f t="shared" si="1"/>
        <v>1.1911669327109858E-2</v>
      </c>
      <c r="F6" s="3">
        <f>E6/J2</f>
        <v>1.1080168722443826</v>
      </c>
      <c r="G6" s="3"/>
      <c r="H6" s="1"/>
    </row>
    <row r="7" spans="1:10" x14ac:dyDescent="0.4">
      <c r="A7" s="3"/>
      <c r="B7" s="3" t="s">
        <v>1</v>
      </c>
      <c r="C7" s="3">
        <v>18.430513650000002</v>
      </c>
      <c r="D7" s="3"/>
      <c r="E7" s="3"/>
      <c r="F7" s="3"/>
      <c r="G7" s="3"/>
      <c r="H7" s="1"/>
    </row>
    <row r="8" spans="1:10" x14ac:dyDescent="0.4">
      <c r="A8" s="3" t="s">
        <v>14</v>
      </c>
      <c r="B8" s="3" t="s">
        <v>34</v>
      </c>
      <c r="C8" s="3">
        <v>25.379589760000002</v>
      </c>
      <c r="D8" s="3">
        <f t="shared" si="0"/>
        <v>5.6738784100000004</v>
      </c>
      <c r="E8" s="3">
        <f t="shared" si="1"/>
        <v>1.9588104255656682E-2</v>
      </c>
      <c r="F8" s="3">
        <f>E8/J2</f>
        <v>1.8220745904315372</v>
      </c>
      <c r="G8" s="3"/>
      <c r="H8" s="1"/>
    </row>
    <row r="9" spans="1:10" x14ac:dyDescent="0.4">
      <c r="A9" s="3"/>
      <c r="B9" s="3" t="s">
        <v>1</v>
      </c>
      <c r="C9" s="3">
        <v>19.705711350000001</v>
      </c>
      <c r="D9" s="3"/>
      <c r="E9" s="3"/>
      <c r="F9" s="3"/>
      <c r="G9" s="3"/>
      <c r="H9" s="1"/>
    </row>
    <row r="10" spans="1:10" x14ac:dyDescent="0.4">
      <c r="A10" s="3" t="s">
        <v>16</v>
      </c>
      <c r="B10" s="3" t="s">
        <v>34</v>
      </c>
      <c r="C10" s="3">
        <v>26.830111219999999</v>
      </c>
      <c r="D10" s="3">
        <f t="shared" si="0"/>
        <v>5.8347903899999984</v>
      </c>
      <c r="E10" s="3">
        <f t="shared" si="1"/>
        <v>1.7520765386452523E-2</v>
      </c>
      <c r="F10" s="3">
        <f>E10/J2</f>
        <v>1.6297718757724313</v>
      </c>
      <c r="G10" s="3"/>
      <c r="H10" s="1"/>
    </row>
    <row r="11" spans="1:10" x14ac:dyDescent="0.4">
      <c r="A11" s="3"/>
      <c r="B11" s="3" t="s">
        <v>1</v>
      </c>
      <c r="C11" s="3">
        <v>20.995320830000001</v>
      </c>
      <c r="D11" s="3"/>
      <c r="E11" s="3"/>
      <c r="F11" s="3"/>
      <c r="G11" s="3"/>
    </row>
    <row r="12" spans="1:10" x14ac:dyDescent="0.4">
      <c r="A12" s="3" t="s">
        <v>18</v>
      </c>
      <c r="B12" s="3" t="s">
        <v>34</v>
      </c>
      <c r="C12" s="3">
        <v>25.8101044</v>
      </c>
      <c r="D12" s="3">
        <f t="shared" si="0"/>
        <v>5.7316875899999999</v>
      </c>
      <c r="E12" s="3">
        <f t="shared" si="1"/>
        <v>1.881872126144404E-2</v>
      </c>
      <c r="F12" s="3">
        <f>E12/J2</f>
        <v>1.750507011161575</v>
      </c>
      <c r="G12" s="3"/>
    </row>
    <row r="13" spans="1:10" x14ac:dyDescent="0.4">
      <c r="A13" s="3"/>
      <c r="B13" s="3" t="s">
        <v>1</v>
      </c>
      <c r="C13" s="3">
        <v>20.07841681</v>
      </c>
      <c r="D13" s="3"/>
      <c r="E13" s="3"/>
      <c r="F13" s="3"/>
      <c r="G13" s="3"/>
    </row>
  </sheetData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1649F-8526-485E-AE97-0C03FF5D6D1D}">
  <dimension ref="A1:J19"/>
  <sheetViews>
    <sheetView workbookViewId="0">
      <selection activeCell="A16" sqref="A16:G20"/>
    </sheetView>
  </sheetViews>
  <sheetFormatPr defaultRowHeight="13.9" x14ac:dyDescent="0.4"/>
  <cols>
    <col min="5" max="5" width="14.73046875" customWidth="1"/>
  </cols>
  <sheetData>
    <row r="1" spans="1:10" ht="29.65" x14ac:dyDescent="0.55000000000000004">
      <c r="A1" s="3" t="s">
        <v>2</v>
      </c>
      <c r="B1" s="3" t="s">
        <v>3</v>
      </c>
      <c r="C1" s="3" t="s">
        <v>4</v>
      </c>
      <c r="D1" s="4" t="s">
        <v>5</v>
      </c>
      <c r="E1" s="5" t="s">
        <v>6</v>
      </c>
      <c r="F1" s="5" t="s">
        <v>7</v>
      </c>
      <c r="G1" s="3"/>
      <c r="H1" s="3"/>
      <c r="I1" s="3"/>
      <c r="J1" s="3"/>
    </row>
    <row r="2" spans="1:10" ht="28.5" x14ac:dyDescent="0.4">
      <c r="A2" s="3" t="s">
        <v>9</v>
      </c>
      <c r="B2" s="3" t="s">
        <v>20</v>
      </c>
      <c r="C2" s="3">
        <v>23.59509714</v>
      </c>
      <c r="D2" s="3">
        <f>C2-C3</f>
        <v>6.1490680500000003</v>
      </c>
      <c r="E2" s="3">
        <f>2^(-D2)</f>
        <v>1.4091138111364815E-2</v>
      </c>
      <c r="F2" s="3">
        <f>E2/J2</f>
        <v>1.1465078543239198</v>
      </c>
      <c r="G2" s="3"/>
      <c r="H2" s="3"/>
      <c r="I2" s="4" t="s">
        <v>22</v>
      </c>
      <c r="J2" s="3">
        <f>(E2+E4+E6)/3</f>
        <v>1.2290485458273784E-2</v>
      </c>
    </row>
    <row r="3" spans="1:10" x14ac:dyDescent="0.4">
      <c r="A3" s="3"/>
      <c r="B3" s="3" t="s">
        <v>21</v>
      </c>
      <c r="C3" s="3">
        <v>17.44602909</v>
      </c>
      <c r="D3" s="3"/>
      <c r="E3" s="3"/>
      <c r="F3" s="3"/>
      <c r="G3" s="3"/>
      <c r="H3" s="3"/>
      <c r="I3" s="3"/>
      <c r="J3" s="3"/>
    </row>
    <row r="4" spans="1:10" x14ac:dyDescent="0.4">
      <c r="A4" s="3" t="s">
        <v>11</v>
      </c>
      <c r="B4" s="3" t="s">
        <v>20</v>
      </c>
      <c r="C4" s="3">
        <v>29.741328960000001</v>
      </c>
      <c r="D4" s="3">
        <f>C4-C5</f>
        <v>6.9687307800000013</v>
      </c>
      <c r="E4" s="3">
        <f t="shared" ref="E4:E10" si="0">2^(-D4)</f>
        <v>7.9836778340136704E-3</v>
      </c>
      <c r="F4" s="3">
        <f>E4/J2</f>
        <v>0.64958197632780812</v>
      </c>
      <c r="G4" s="3"/>
      <c r="H4" s="3"/>
      <c r="I4" s="3"/>
      <c r="J4" s="3"/>
    </row>
    <row r="5" spans="1:10" x14ac:dyDescent="0.4">
      <c r="A5" s="3"/>
      <c r="B5" s="3" t="s">
        <v>21</v>
      </c>
      <c r="C5" s="3">
        <v>22.772598179999999</v>
      </c>
      <c r="D5" s="3"/>
      <c r="E5" s="3"/>
      <c r="F5" s="3"/>
      <c r="G5" s="3"/>
      <c r="H5" s="3"/>
      <c r="I5" s="3"/>
      <c r="J5" s="3"/>
    </row>
    <row r="6" spans="1:10" x14ac:dyDescent="0.4">
      <c r="A6" s="3" t="s">
        <v>13</v>
      </c>
      <c r="B6" s="3" t="s">
        <v>20</v>
      </c>
      <c r="C6" s="3">
        <v>28.935240189999998</v>
      </c>
      <c r="D6" s="3">
        <f>C6-C7</f>
        <v>6.0785865399999999</v>
      </c>
      <c r="E6" s="3">
        <f t="shared" si="0"/>
        <v>1.4796640429442868E-2</v>
      </c>
      <c r="F6" s="3">
        <f>E6/J2</f>
        <v>1.2039101693482723</v>
      </c>
      <c r="G6" s="3"/>
      <c r="H6" s="3"/>
      <c r="I6" s="3"/>
      <c r="J6" s="3"/>
    </row>
    <row r="7" spans="1:10" x14ac:dyDescent="0.4">
      <c r="A7" s="3"/>
      <c r="B7" s="3" t="s">
        <v>21</v>
      </c>
      <c r="C7" s="3">
        <v>22.856653649999998</v>
      </c>
      <c r="D7" s="3"/>
      <c r="E7" s="3"/>
      <c r="F7" s="3"/>
      <c r="G7" s="3"/>
      <c r="H7" s="3"/>
      <c r="I7" s="3"/>
      <c r="J7" s="3"/>
    </row>
    <row r="8" spans="1:10" x14ac:dyDescent="0.4">
      <c r="A8" s="3" t="s">
        <v>15</v>
      </c>
      <c r="B8" s="3" t="s">
        <v>20</v>
      </c>
      <c r="C8" s="3">
        <v>25.202741199999998</v>
      </c>
      <c r="D8" s="3">
        <f>C8-C9</f>
        <v>8.655090229999999</v>
      </c>
      <c r="E8" s="3">
        <f>2^(-D8)</f>
        <v>2.4806084890410369E-3</v>
      </c>
      <c r="F8" s="3">
        <f>E8/J2</f>
        <v>0.20183161173435388</v>
      </c>
      <c r="G8" s="3"/>
      <c r="H8" s="3"/>
      <c r="I8" s="3"/>
      <c r="J8" s="3"/>
    </row>
    <row r="9" spans="1:10" x14ac:dyDescent="0.4">
      <c r="A9" s="3"/>
      <c r="B9" s="3" t="s">
        <v>21</v>
      </c>
      <c r="C9" s="3">
        <v>16.547650969999999</v>
      </c>
      <c r="D9" s="3"/>
      <c r="E9" s="3"/>
      <c r="F9" s="3"/>
      <c r="G9" s="3"/>
      <c r="H9" s="3"/>
      <c r="I9" s="3"/>
      <c r="J9" s="3"/>
    </row>
    <row r="10" spans="1:10" x14ac:dyDescent="0.4">
      <c r="A10" s="3" t="s">
        <v>17</v>
      </c>
      <c r="B10" s="3" t="s">
        <v>20</v>
      </c>
      <c r="C10" s="3">
        <v>28.464479770000001</v>
      </c>
      <c r="D10" s="3">
        <f>C10-C11</f>
        <v>8.4829958999999988</v>
      </c>
      <c r="E10" s="3">
        <f t="shared" si="0"/>
        <v>2.794883958448804E-3</v>
      </c>
      <c r="F10" s="3">
        <f>E10/J2</f>
        <v>0.22740224281111102</v>
      </c>
      <c r="G10" s="3"/>
      <c r="H10" s="3"/>
      <c r="I10" s="3"/>
      <c r="J10" s="3"/>
    </row>
    <row r="11" spans="1:10" x14ac:dyDescent="0.4">
      <c r="A11" s="3"/>
      <c r="B11" s="3" t="s">
        <v>21</v>
      </c>
      <c r="C11" s="3">
        <v>19.981483870000002</v>
      </c>
      <c r="D11" s="3"/>
      <c r="E11" s="3"/>
      <c r="F11" s="3"/>
      <c r="G11" s="3"/>
      <c r="H11" s="3"/>
      <c r="I11" s="3"/>
      <c r="J11" s="3"/>
    </row>
    <row r="12" spans="1:10" x14ac:dyDescent="0.4">
      <c r="A12" s="3" t="s">
        <v>19</v>
      </c>
      <c r="B12" s="3" t="s">
        <v>20</v>
      </c>
      <c r="C12" s="3">
        <v>29.7654061</v>
      </c>
      <c r="D12" s="3">
        <f>C12-C13</f>
        <v>8.8210127800000002</v>
      </c>
      <c r="E12" s="3">
        <f>2^(-D12)</f>
        <v>2.2111110811453925E-3</v>
      </c>
      <c r="F12" s="3">
        <f>E12/J2</f>
        <v>0.17990429171021094</v>
      </c>
      <c r="G12" s="3"/>
      <c r="H12" s="3"/>
      <c r="I12" s="3"/>
      <c r="J12" s="3"/>
    </row>
    <row r="13" spans="1:10" x14ac:dyDescent="0.4">
      <c r="A13" s="3"/>
      <c r="B13" s="3" t="s">
        <v>21</v>
      </c>
      <c r="C13" s="3">
        <v>20.94439332</v>
      </c>
      <c r="D13" s="3"/>
      <c r="E13" s="3"/>
      <c r="F13" s="3"/>
      <c r="G13" s="3"/>
      <c r="H13" s="3"/>
      <c r="I13" s="3"/>
      <c r="J13" s="3"/>
    </row>
    <row r="14" spans="1:10" x14ac:dyDescent="0.4">
      <c r="A14" s="3"/>
      <c r="B14" s="3"/>
      <c r="C14" s="3"/>
      <c r="D14" s="3"/>
      <c r="E14" s="3"/>
      <c r="F14" s="3"/>
      <c r="G14" s="3"/>
      <c r="H14" s="3"/>
      <c r="I14" s="3"/>
      <c r="J14" s="3"/>
    </row>
    <row r="16" spans="1:10" x14ac:dyDescent="0.4">
      <c r="A16" s="1"/>
      <c r="B16" s="1"/>
      <c r="C16" s="1"/>
      <c r="D16" s="1"/>
      <c r="E16" s="1"/>
      <c r="F16" s="1"/>
      <c r="G16" s="1"/>
    </row>
    <row r="17" spans="1:7" x14ac:dyDescent="0.4">
      <c r="A17" s="1"/>
      <c r="B17" s="1"/>
      <c r="C17" s="1"/>
      <c r="D17" s="1"/>
      <c r="E17" s="1"/>
      <c r="F17" s="1"/>
      <c r="G17" s="1"/>
    </row>
    <row r="18" spans="1:7" x14ac:dyDescent="0.4">
      <c r="A18" s="1"/>
      <c r="B18" s="1"/>
      <c r="C18" s="1"/>
      <c r="D18" s="1"/>
      <c r="E18" s="1"/>
      <c r="F18" s="1"/>
      <c r="G18" s="1"/>
    </row>
    <row r="19" spans="1:7" x14ac:dyDescent="0.4">
      <c r="A19" s="1"/>
      <c r="B19" s="1"/>
      <c r="C19" s="1"/>
      <c r="D19" s="1"/>
      <c r="E19" s="1"/>
      <c r="F19" s="1"/>
      <c r="G19" s="1"/>
    </row>
  </sheetData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A0BE4E-E4A0-4099-891C-E802F757700A}">
  <dimension ref="A1:J17"/>
  <sheetViews>
    <sheetView workbookViewId="0">
      <selection sqref="A1:J13"/>
    </sheetView>
  </sheetViews>
  <sheetFormatPr defaultRowHeight="13.9" x14ac:dyDescent="0.4"/>
  <sheetData>
    <row r="1" spans="1:10" ht="29.65" x14ac:dyDescent="0.55000000000000004">
      <c r="A1" s="3" t="s">
        <v>2</v>
      </c>
      <c r="B1" s="3" t="s">
        <v>3</v>
      </c>
      <c r="C1" s="3" t="s">
        <v>4</v>
      </c>
      <c r="D1" s="4" t="s">
        <v>5</v>
      </c>
      <c r="E1" s="5" t="s">
        <v>6</v>
      </c>
      <c r="F1" s="5" t="s">
        <v>7</v>
      </c>
      <c r="G1" s="3"/>
      <c r="H1" s="3"/>
      <c r="I1" s="3"/>
      <c r="J1" s="3"/>
    </row>
    <row r="2" spans="1:10" ht="28.5" x14ac:dyDescent="0.4">
      <c r="A2" s="3" t="s">
        <v>9</v>
      </c>
      <c r="B2" s="3" t="s">
        <v>0</v>
      </c>
      <c r="C2" s="3">
        <v>20.372100270000001</v>
      </c>
      <c r="D2" s="3">
        <f>C2-C3</f>
        <v>2.926071180000001</v>
      </c>
      <c r="E2" s="3">
        <f>2^(-D2)</f>
        <v>0.13157240263087469</v>
      </c>
      <c r="F2" s="3">
        <f>E2/J2</f>
        <v>1.0799899469465164</v>
      </c>
      <c r="G2" s="3"/>
      <c r="H2" s="3"/>
      <c r="I2" s="4" t="s">
        <v>22</v>
      </c>
      <c r="J2" s="3">
        <f>(E2+E4+E6)/3</f>
        <v>0.12182743274867767</v>
      </c>
    </row>
    <row r="3" spans="1:10" x14ac:dyDescent="0.4">
      <c r="A3" s="3"/>
      <c r="B3" s="3" t="s">
        <v>21</v>
      </c>
      <c r="C3" s="3">
        <v>17.44602909</v>
      </c>
      <c r="D3" s="3"/>
      <c r="E3" s="3"/>
      <c r="F3" s="3"/>
      <c r="G3" s="3"/>
      <c r="H3" s="3"/>
      <c r="I3" s="3"/>
      <c r="J3" s="3"/>
    </row>
    <row r="4" spans="1:10" x14ac:dyDescent="0.4">
      <c r="A4" s="3" t="s">
        <v>11</v>
      </c>
      <c r="B4" s="3" t="s">
        <v>0</v>
      </c>
      <c r="C4" s="3">
        <v>25.912495660000001</v>
      </c>
      <c r="D4" s="3">
        <f t="shared" ref="D4:D12" si="0">C4-C5</f>
        <v>3.1398974800000019</v>
      </c>
      <c r="E4" s="3">
        <f t="shared" ref="E4:E12" si="1">2^(-D4)</f>
        <v>0.11344795590433808</v>
      </c>
      <c r="F4" s="3">
        <f>E4/J2</f>
        <v>0.93121847308704331</v>
      </c>
      <c r="G4" s="3"/>
      <c r="H4" s="3"/>
      <c r="I4" s="3"/>
      <c r="J4" s="3"/>
    </row>
    <row r="5" spans="1:10" x14ac:dyDescent="0.4">
      <c r="A5" s="3"/>
      <c r="B5" s="3" t="s">
        <v>21</v>
      </c>
      <c r="C5" s="3">
        <v>22.772598179999999</v>
      </c>
      <c r="D5" s="3"/>
      <c r="E5" s="3"/>
      <c r="F5" s="3"/>
      <c r="G5" s="3"/>
      <c r="H5" s="3"/>
      <c r="I5" s="3"/>
      <c r="J5" s="3"/>
    </row>
    <row r="6" spans="1:10" x14ac:dyDescent="0.4">
      <c r="A6" s="3" t="s">
        <v>13</v>
      </c>
      <c r="B6" s="3" t="s">
        <v>0</v>
      </c>
      <c r="C6" s="3">
        <v>25.910004350000001</v>
      </c>
      <c r="D6" s="3">
        <f t="shared" si="0"/>
        <v>3.0533507000000029</v>
      </c>
      <c r="E6" s="3">
        <f t="shared" si="1"/>
        <v>0.12046193971082027</v>
      </c>
      <c r="F6" s="3">
        <f>E6/J2</f>
        <v>0.9887915799664404</v>
      </c>
      <c r="G6" s="3"/>
      <c r="H6" s="3"/>
      <c r="I6" s="3"/>
      <c r="J6" s="3"/>
    </row>
    <row r="7" spans="1:10" x14ac:dyDescent="0.4">
      <c r="A7" s="3"/>
      <c r="B7" s="3" t="s">
        <v>21</v>
      </c>
      <c r="C7" s="3">
        <v>22.856653649999998</v>
      </c>
      <c r="D7" s="3"/>
      <c r="E7" s="3"/>
      <c r="F7" s="3"/>
      <c r="G7" s="3"/>
      <c r="H7" s="3"/>
      <c r="I7" s="3"/>
      <c r="J7" s="3"/>
    </row>
    <row r="8" spans="1:10" x14ac:dyDescent="0.4">
      <c r="A8" s="3" t="s">
        <v>15</v>
      </c>
      <c r="B8" s="3" t="s">
        <v>0</v>
      </c>
      <c r="C8" s="3">
        <v>20.012997420000001</v>
      </c>
      <c r="D8" s="3">
        <f t="shared" si="0"/>
        <v>3.465346450000002</v>
      </c>
      <c r="E8" s="3">
        <f t="shared" si="1"/>
        <v>9.0537140383933151E-2</v>
      </c>
      <c r="F8" s="3">
        <f>E8/J2</f>
        <v>0.74315889567094118</v>
      </c>
      <c r="G8" s="3"/>
      <c r="H8" s="3"/>
      <c r="I8" s="3"/>
      <c r="J8" s="3"/>
    </row>
    <row r="9" spans="1:10" x14ac:dyDescent="0.4">
      <c r="A9" s="3"/>
      <c r="B9" s="3" t="s">
        <v>21</v>
      </c>
      <c r="C9" s="3">
        <v>16.547650969999999</v>
      </c>
      <c r="D9" s="3"/>
      <c r="E9" s="3"/>
      <c r="F9" s="3"/>
      <c r="G9" s="3"/>
      <c r="H9" s="3"/>
      <c r="I9" s="3"/>
      <c r="J9" s="3"/>
    </row>
    <row r="10" spans="1:10" x14ac:dyDescent="0.4">
      <c r="A10" s="3" t="s">
        <v>17</v>
      </c>
      <c r="B10" s="3" t="s">
        <v>0</v>
      </c>
      <c r="C10" s="3">
        <v>23.495388550000001</v>
      </c>
      <c r="D10" s="3">
        <f t="shared" si="0"/>
        <v>3.5139046799999996</v>
      </c>
      <c r="E10" s="3">
        <f t="shared" si="1"/>
        <v>8.754055373785892E-2</v>
      </c>
      <c r="F10" s="3">
        <f>E10/J2</f>
        <v>0.71856191797498981</v>
      </c>
      <c r="G10" s="3"/>
      <c r="H10" s="3"/>
      <c r="I10" s="3"/>
      <c r="J10" s="3"/>
    </row>
    <row r="11" spans="1:10" x14ac:dyDescent="0.4">
      <c r="A11" s="3"/>
      <c r="B11" s="3" t="s">
        <v>21</v>
      </c>
      <c r="C11" s="3">
        <v>19.981483870000002</v>
      </c>
      <c r="D11" s="3"/>
      <c r="E11" s="3"/>
      <c r="F11" s="3"/>
      <c r="G11" s="3"/>
      <c r="H11" s="3"/>
      <c r="I11" s="3"/>
      <c r="J11" s="3"/>
    </row>
    <row r="12" spans="1:10" x14ac:dyDescent="0.4">
      <c r="A12" s="3" t="s">
        <v>19</v>
      </c>
      <c r="B12" s="3" t="s">
        <v>0</v>
      </c>
      <c r="C12" s="3">
        <v>24.218626350000001</v>
      </c>
      <c r="D12" s="3">
        <f t="shared" si="0"/>
        <v>3.2742330300000013</v>
      </c>
      <c r="E12" s="3">
        <f t="shared" si="1"/>
        <v>0.10336122437953742</v>
      </c>
      <c r="F12" s="3">
        <f>E12/J2</f>
        <v>0.84842323315443346</v>
      </c>
      <c r="G12" s="3"/>
      <c r="H12" s="3"/>
      <c r="I12" s="3"/>
      <c r="J12" s="3"/>
    </row>
    <row r="13" spans="1:10" x14ac:dyDescent="0.4">
      <c r="A13" s="3"/>
      <c r="B13" s="3" t="s">
        <v>21</v>
      </c>
      <c r="C13" s="3">
        <v>20.94439332</v>
      </c>
      <c r="D13" s="3"/>
      <c r="E13" s="3"/>
      <c r="F13" s="3"/>
      <c r="G13" s="3"/>
      <c r="H13" s="3"/>
      <c r="I13" s="3"/>
      <c r="J13" s="3"/>
    </row>
    <row r="17" spans="2:4" x14ac:dyDescent="0.4">
      <c r="B17" s="1"/>
      <c r="C17" s="1"/>
      <c r="D17" s="1"/>
    </row>
  </sheetData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1DAEE-226B-49A1-9AED-4CB591EF169B}">
  <dimension ref="A1:K17"/>
  <sheetViews>
    <sheetView workbookViewId="0">
      <selection activeCell="J6" sqref="J6"/>
    </sheetView>
  </sheetViews>
  <sheetFormatPr defaultRowHeight="13.9" x14ac:dyDescent="0.4"/>
  <sheetData>
    <row r="1" spans="1:11" ht="29.65" x14ac:dyDescent="0.55000000000000004">
      <c r="A1" s="3" t="s">
        <v>2</v>
      </c>
      <c r="B1" s="3" t="s">
        <v>3</v>
      </c>
      <c r="C1" s="3" t="s">
        <v>4</v>
      </c>
      <c r="D1" s="4" t="s">
        <v>5</v>
      </c>
      <c r="E1" s="5" t="s">
        <v>6</v>
      </c>
      <c r="F1" s="5" t="s">
        <v>7</v>
      </c>
      <c r="G1" s="3"/>
      <c r="H1" s="3"/>
      <c r="I1" s="3"/>
      <c r="J1" s="3"/>
      <c r="K1" s="3"/>
    </row>
    <row r="2" spans="1:11" ht="28.5" x14ac:dyDescent="0.4">
      <c r="A2" s="3" t="s">
        <v>9</v>
      </c>
      <c r="B2" s="3" t="s">
        <v>23</v>
      </c>
      <c r="C2" s="3">
        <v>21.14806913</v>
      </c>
      <c r="D2" s="3">
        <f>C2-C3</f>
        <v>3.70204004</v>
      </c>
      <c r="E2" s="3">
        <f>2^(-D2)</f>
        <v>7.683779664733803E-2</v>
      </c>
      <c r="F2" s="3">
        <f>E2/J2</f>
        <v>0.90675642114537658</v>
      </c>
      <c r="G2" s="3"/>
      <c r="H2" s="3"/>
      <c r="I2" s="4" t="s">
        <v>22</v>
      </c>
      <c r="J2" s="3">
        <f>(E2+E4+E6)/3</f>
        <v>8.4739181168719771E-2</v>
      </c>
      <c r="K2" s="3"/>
    </row>
    <row r="3" spans="1:11" x14ac:dyDescent="0.4">
      <c r="A3" s="3"/>
      <c r="B3" s="3" t="s">
        <v>21</v>
      </c>
      <c r="C3" s="3">
        <v>17.44602909</v>
      </c>
      <c r="D3" s="3"/>
      <c r="E3" s="3"/>
      <c r="F3" s="3"/>
      <c r="G3" s="3"/>
      <c r="H3" s="3"/>
      <c r="I3" s="3"/>
      <c r="J3" s="3"/>
      <c r="K3" s="3"/>
    </row>
    <row r="4" spans="1:11" x14ac:dyDescent="0.4">
      <c r="A4" s="3" t="s">
        <v>11</v>
      </c>
      <c r="B4" s="3" t="s">
        <v>23</v>
      </c>
      <c r="C4" s="3">
        <v>26.384951869999998</v>
      </c>
      <c r="D4" s="3">
        <f t="shared" ref="D4:D12" si="0">C4-C5</f>
        <v>3.6123536899999991</v>
      </c>
      <c r="E4" s="3">
        <f t="shared" ref="E4:E12" si="1">2^(-D4)</f>
        <v>8.17660812993138E-2</v>
      </c>
      <c r="F4" s="3">
        <f>E4/J2</f>
        <v>0.96491469673885111</v>
      </c>
      <c r="G4" s="3"/>
      <c r="H4" s="3"/>
      <c r="I4" s="3"/>
      <c r="J4" s="3"/>
      <c r="K4" s="3"/>
    </row>
    <row r="5" spans="1:11" x14ac:dyDescent="0.4">
      <c r="A5" s="3"/>
      <c r="B5" s="3" t="s">
        <v>21</v>
      </c>
      <c r="C5" s="3">
        <v>22.772598179999999</v>
      </c>
      <c r="D5" s="3"/>
      <c r="E5" s="3"/>
      <c r="F5" s="3"/>
      <c r="G5" s="3"/>
      <c r="H5" s="3"/>
      <c r="I5" s="3"/>
      <c r="J5" s="3"/>
      <c r="K5" s="3"/>
    </row>
    <row r="6" spans="1:11" x14ac:dyDescent="0.4">
      <c r="A6" s="3" t="s">
        <v>13</v>
      </c>
      <c r="B6" s="3" t="s">
        <v>23</v>
      </c>
      <c r="C6" s="3">
        <v>26.243293009999999</v>
      </c>
      <c r="D6" s="3">
        <f t="shared" si="0"/>
        <v>3.3866393600000002</v>
      </c>
      <c r="E6" s="3">
        <f t="shared" si="1"/>
        <v>9.5613665559507524E-2</v>
      </c>
      <c r="F6" s="3">
        <f>E6/J2</f>
        <v>1.1283288821157729</v>
      </c>
      <c r="G6" s="3"/>
      <c r="H6" s="3"/>
      <c r="I6" s="3"/>
      <c r="J6" s="3"/>
      <c r="K6" s="3"/>
    </row>
    <row r="7" spans="1:11" x14ac:dyDescent="0.4">
      <c r="A7" s="3"/>
      <c r="B7" s="3" t="s">
        <v>21</v>
      </c>
      <c r="C7" s="3">
        <v>22.856653649999998</v>
      </c>
      <c r="D7" s="3"/>
      <c r="E7" s="3"/>
      <c r="F7" s="3"/>
      <c r="G7" s="3"/>
      <c r="H7" s="3"/>
      <c r="I7" s="3"/>
      <c r="J7" s="3"/>
      <c r="K7" s="3"/>
    </row>
    <row r="8" spans="1:11" x14ac:dyDescent="0.4">
      <c r="A8" s="3" t="s">
        <v>15</v>
      </c>
      <c r="B8" s="3" t="s">
        <v>23</v>
      </c>
      <c r="C8" s="3">
        <v>21.33129104</v>
      </c>
      <c r="D8" s="3">
        <f t="shared" si="0"/>
        <v>4.7836400700000006</v>
      </c>
      <c r="E8" s="3">
        <f t="shared" si="1"/>
        <v>3.6306204576892438E-2</v>
      </c>
      <c r="F8" s="3">
        <f>E8/J2</f>
        <v>0.42844648810808128</v>
      </c>
      <c r="G8" s="3"/>
      <c r="H8" s="3"/>
      <c r="I8" s="3"/>
      <c r="J8" s="3"/>
      <c r="K8" s="3"/>
    </row>
    <row r="9" spans="1:11" x14ac:dyDescent="0.4">
      <c r="A9" s="3"/>
      <c r="B9" s="3" t="s">
        <v>21</v>
      </c>
      <c r="C9" s="3">
        <v>16.547650969999999</v>
      </c>
      <c r="D9" s="3"/>
      <c r="E9" s="3"/>
      <c r="F9" s="3"/>
      <c r="G9" s="3"/>
      <c r="H9" s="3"/>
      <c r="I9" s="3"/>
      <c r="J9" s="3"/>
      <c r="K9" s="3"/>
    </row>
    <row r="10" spans="1:11" x14ac:dyDescent="0.4">
      <c r="A10" s="3" t="s">
        <v>17</v>
      </c>
      <c r="B10" s="3" t="s">
        <v>23</v>
      </c>
      <c r="C10" s="3">
        <v>24.56207577</v>
      </c>
      <c r="D10" s="3">
        <f t="shared" si="0"/>
        <v>4.5805918999999982</v>
      </c>
      <c r="E10" s="3">
        <f t="shared" si="1"/>
        <v>4.1793085960316056E-2</v>
      </c>
      <c r="F10" s="3">
        <f>E10/J2</f>
        <v>0.49319671707830193</v>
      </c>
      <c r="G10" s="3"/>
      <c r="H10" s="3"/>
      <c r="I10" s="3"/>
      <c r="J10" s="3"/>
      <c r="K10" s="3"/>
    </row>
    <row r="11" spans="1:11" x14ac:dyDescent="0.4">
      <c r="A11" s="3"/>
      <c r="B11" s="3" t="s">
        <v>21</v>
      </c>
      <c r="C11" s="3">
        <v>19.981483870000002</v>
      </c>
      <c r="D11" s="3"/>
      <c r="E11" s="3"/>
      <c r="F11" s="3"/>
      <c r="G11" s="3"/>
      <c r="H11" s="3"/>
      <c r="I11" s="3"/>
      <c r="J11" s="3"/>
      <c r="K11" s="3"/>
    </row>
    <row r="12" spans="1:11" x14ac:dyDescent="0.4">
      <c r="A12" s="3" t="s">
        <v>19</v>
      </c>
      <c r="B12" s="3" t="s">
        <v>0</v>
      </c>
      <c r="C12" s="3">
        <v>25.237150209999999</v>
      </c>
      <c r="D12" s="3">
        <f t="shared" si="0"/>
        <v>4.2927568899999997</v>
      </c>
      <c r="E12" s="3">
        <f t="shared" si="1"/>
        <v>5.1021287308783109E-2</v>
      </c>
      <c r="F12" s="3">
        <f>E12/J2</f>
        <v>0.60209795050057513</v>
      </c>
      <c r="G12" s="3"/>
      <c r="H12" s="3"/>
      <c r="I12" s="3"/>
      <c r="J12" s="3"/>
      <c r="K12" s="3"/>
    </row>
    <row r="13" spans="1:11" x14ac:dyDescent="0.4">
      <c r="A13" s="3"/>
      <c r="B13" s="3" t="s">
        <v>21</v>
      </c>
      <c r="C13" s="3">
        <v>20.94439332</v>
      </c>
      <c r="D13" s="3"/>
      <c r="E13" s="3"/>
      <c r="F13" s="3"/>
      <c r="G13" s="3"/>
      <c r="H13" s="3"/>
      <c r="I13" s="3"/>
      <c r="J13" s="3"/>
      <c r="K13" s="3"/>
    </row>
    <row r="17" spans="1:7" x14ac:dyDescent="0.4">
      <c r="A17" s="1"/>
      <c r="B17" s="1"/>
      <c r="C17" s="1"/>
      <c r="D17" s="1"/>
      <c r="E17" s="1"/>
      <c r="F17" s="1"/>
      <c r="G17" s="1"/>
    </row>
  </sheetData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BEA60D-903E-4F23-B0B9-4C44A534F668}">
  <dimension ref="A1:J15"/>
  <sheetViews>
    <sheetView tabSelected="1" workbookViewId="0">
      <selection activeCell="J21" sqref="J21"/>
    </sheetView>
  </sheetViews>
  <sheetFormatPr defaultRowHeight="13.9" x14ac:dyDescent="0.4"/>
  <sheetData>
    <row r="1" spans="1:10" ht="29.65" x14ac:dyDescent="0.55000000000000004">
      <c r="A1" s="3" t="s">
        <v>2</v>
      </c>
      <c r="B1" s="3" t="s">
        <v>3</v>
      </c>
      <c r="C1" s="3" t="s">
        <v>4</v>
      </c>
      <c r="D1" s="4" t="s">
        <v>5</v>
      </c>
      <c r="E1" s="5" t="s">
        <v>6</v>
      </c>
      <c r="F1" s="5" t="s">
        <v>7</v>
      </c>
      <c r="G1" s="3"/>
      <c r="H1" s="3"/>
      <c r="I1" s="3"/>
      <c r="J1" s="3"/>
    </row>
    <row r="2" spans="1:10" ht="28.5" x14ac:dyDescent="0.4">
      <c r="A2" s="3" t="s">
        <v>9</v>
      </c>
      <c r="B2" s="3" t="s">
        <v>25</v>
      </c>
      <c r="C2" s="3">
        <v>17.90225384</v>
      </c>
      <c r="D2" s="3">
        <f>C2-C3</f>
        <v>0.45622475000000051</v>
      </c>
      <c r="E2" s="3">
        <f>2^(-D2)</f>
        <v>0.72889113038314923</v>
      </c>
      <c r="F2" s="3">
        <f>E2/J2</f>
        <v>0.89737243480172824</v>
      </c>
      <c r="G2" s="3"/>
      <c r="H2" s="3"/>
      <c r="I2" s="4" t="s">
        <v>22</v>
      </c>
      <c r="J2" s="3">
        <f>(E2+E4+E6)/3</f>
        <v>0.81225041255495611</v>
      </c>
    </row>
    <row r="3" spans="1:10" x14ac:dyDescent="0.4">
      <c r="A3" s="3"/>
      <c r="B3" s="3" t="s">
        <v>21</v>
      </c>
      <c r="C3" s="3">
        <v>17.44602909</v>
      </c>
      <c r="D3" s="3"/>
      <c r="E3" s="3"/>
      <c r="F3" s="3"/>
      <c r="G3" s="3"/>
      <c r="H3" s="3"/>
      <c r="I3" s="3"/>
      <c r="J3" s="3"/>
    </row>
    <row r="4" spans="1:10" x14ac:dyDescent="0.4">
      <c r="A4" s="3" t="s">
        <v>11</v>
      </c>
      <c r="B4" s="3" t="s">
        <v>25</v>
      </c>
      <c r="C4" s="3">
        <v>22.72137304</v>
      </c>
      <c r="D4" s="3">
        <f t="shared" ref="D4:D12" si="0">C4-C5</f>
        <v>-5.1225139999999669E-2</v>
      </c>
      <c r="E4" s="3">
        <f t="shared" ref="E4:E12" si="1">2^(-D4)</f>
        <v>1.0361444466274488</v>
      </c>
      <c r="F4" s="3">
        <f>E4/J2</f>
        <v>1.2756465624538469</v>
      </c>
      <c r="G4" s="3"/>
      <c r="H4" s="3"/>
      <c r="I4" s="3"/>
      <c r="J4" s="3"/>
    </row>
    <row r="5" spans="1:10" x14ac:dyDescent="0.4">
      <c r="A5" s="3"/>
      <c r="B5" s="3" t="s">
        <v>21</v>
      </c>
      <c r="C5" s="3">
        <v>22.772598179999999</v>
      </c>
      <c r="D5" s="3"/>
      <c r="E5" s="3"/>
      <c r="F5" s="3"/>
      <c r="G5" s="3"/>
      <c r="H5" s="3"/>
      <c r="I5" s="3"/>
      <c r="J5" s="3"/>
    </row>
    <row r="6" spans="1:10" x14ac:dyDescent="0.4">
      <c r="A6" s="3" t="s">
        <v>13</v>
      </c>
      <c r="B6" s="3" t="s">
        <v>25</v>
      </c>
      <c r="C6" s="3">
        <v>23.430731080000001</v>
      </c>
      <c r="D6" s="3">
        <f t="shared" si="0"/>
        <v>0.57407743000000266</v>
      </c>
      <c r="E6" s="3">
        <f t="shared" si="1"/>
        <v>0.67171566065427024</v>
      </c>
      <c r="F6" s="3">
        <f>E6/J2</f>
        <v>0.82698100274442465</v>
      </c>
      <c r="G6" s="3"/>
      <c r="H6" s="3"/>
      <c r="I6" s="3"/>
      <c r="J6" s="3"/>
    </row>
    <row r="7" spans="1:10" x14ac:dyDescent="0.4">
      <c r="A7" s="3"/>
      <c r="B7" s="3" t="s">
        <v>21</v>
      </c>
      <c r="C7" s="3">
        <v>22.856653649999998</v>
      </c>
      <c r="D7" s="3"/>
      <c r="E7" s="3"/>
      <c r="F7" s="3"/>
      <c r="G7" s="3"/>
      <c r="H7" s="3"/>
      <c r="I7" s="3"/>
      <c r="J7" s="3"/>
    </row>
    <row r="8" spans="1:10" x14ac:dyDescent="0.4">
      <c r="A8" s="3" t="s">
        <v>15</v>
      </c>
      <c r="B8" s="3" t="s">
        <v>25</v>
      </c>
      <c r="C8" s="3">
        <v>17.693230570000001</v>
      </c>
      <c r="D8" s="3">
        <f t="shared" si="0"/>
        <v>1.1455796000000014</v>
      </c>
      <c r="E8" s="3">
        <f t="shared" si="1"/>
        <v>0.45200805891675977</v>
      </c>
      <c r="F8" s="3">
        <f>E8/J2</f>
        <v>0.55648855565976996</v>
      </c>
      <c r="G8" s="3"/>
      <c r="H8" s="3"/>
      <c r="I8" s="3"/>
      <c r="J8" s="3"/>
    </row>
    <row r="9" spans="1:10" x14ac:dyDescent="0.4">
      <c r="A9" s="3"/>
      <c r="B9" s="3" t="s">
        <v>21</v>
      </c>
      <c r="C9" s="3">
        <v>16.547650969999999</v>
      </c>
      <c r="D9" s="3"/>
      <c r="E9" s="3"/>
      <c r="F9" s="3"/>
      <c r="G9" s="3"/>
      <c r="H9" s="3"/>
      <c r="I9" s="3"/>
      <c r="J9" s="3"/>
    </row>
    <row r="10" spans="1:10" x14ac:dyDescent="0.4">
      <c r="A10" s="3" t="s">
        <v>17</v>
      </c>
      <c r="B10" s="3" t="s">
        <v>25</v>
      </c>
      <c r="C10" s="3">
        <v>21.202588739999999</v>
      </c>
      <c r="D10" s="3">
        <f t="shared" si="0"/>
        <v>1.2211048699999978</v>
      </c>
      <c r="E10" s="3">
        <f t="shared" si="1"/>
        <v>0.42895408326081991</v>
      </c>
      <c r="F10" s="3">
        <f>E10/J2</f>
        <v>0.52810571300485154</v>
      </c>
      <c r="G10" s="3"/>
      <c r="H10" s="3"/>
      <c r="I10" s="3"/>
      <c r="J10" s="3"/>
    </row>
    <row r="11" spans="1:10" x14ac:dyDescent="0.4">
      <c r="A11" s="3"/>
      <c r="B11" s="3" t="s">
        <v>21</v>
      </c>
      <c r="C11" s="3">
        <v>19.981483870000002</v>
      </c>
      <c r="D11" s="3"/>
      <c r="E11" s="3"/>
      <c r="F11" s="3"/>
      <c r="G11" s="3"/>
      <c r="H11" s="3"/>
      <c r="I11" s="3"/>
      <c r="J11" s="3"/>
    </row>
    <row r="12" spans="1:10" x14ac:dyDescent="0.4">
      <c r="A12" s="3" t="s">
        <v>19</v>
      </c>
      <c r="B12" s="3" t="s">
        <v>25</v>
      </c>
      <c r="C12" s="3">
        <v>22.007608529999999</v>
      </c>
      <c r="D12" s="3">
        <f t="shared" si="0"/>
        <v>1.0632152099999992</v>
      </c>
      <c r="E12" s="3">
        <f t="shared" si="1"/>
        <v>0.47856433527579711</v>
      </c>
      <c r="F12" s="3">
        <f>E12/J2</f>
        <v>0.58918324679018597</v>
      </c>
      <c r="G12" s="3"/>
      <c r="H12" s="3"/>
      <c r="I12" s="3"/>
      <c r="J12" s="3"/>
    </row>
    <row r="13" spans="1:10" x14ac:dyDescent="0.4">
      <c r="A13" s="3"/>
      <c r="B13" s="3" t="s">
        <v>21</v>
      </c>
      <c r="C13" s="3">
        <v>20.94439332</v>
      </c>
      <c r="D13" s="3"/>
      <c r="E13" s="3"/>
      <c r="F13" s="3"/>
      <c r="G13" s="3"/>
      <c r="H13" s="3"/>
      <c r="I13" s="3"/>
      <c r="J13" s="3"/>
    </row>
    <row r="15" spans="1:10" x14ac:dyDescent="0.4">
      <c r="A15" s="1"/>
      <c r="B15" s="1"/>
      <c r="C15" s="1"/>
      <c r="D15" s="1"/>
      <c r="E15" s="1"/>
      <c r="F15" s="1"/>
      <c r="G15" s="1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BGN</vt:lpstr>
      <vt:lpstr>COL1A2</vt:lpstr>
      <vt:lpstr>GM20708</vt:lpstr>
      <vt:lpstr>SPARC</vt:lpstr>
      <vt:lpstr>CYP27A1</vt:lpstr>
      <vt:lpstr>ELANE</vt:lpstr>
      <vt:lpstr>LY6C2</vt:lpstr>
      <vt:lpstr>S100A9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祺祺子</dc:creator>
  <cp:lastModifiedBy>祺祺子</cp:lastModifiedBy>
  <dcterms:created xsi:type="dcterms:W3CDTF">2015-06-05T18:19:34Z</dcterms:created>
  <dcterms:modified xsi:type="dcterms:W3CDTF">2022-10-27T15:23:55Z</dcterms:modified>
</cp:coreProperties>
</file>