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9610" activeTab="1"/>
  </bookViews>
  <sheets>
    <sheet name="数据分析1" sheetId="5" r:id="rId1"/>
    <sheet name="数据分析2" sheetId="6" r:id="rId2"/>
  </sheets>
  <calcPr calcId="144525"/>
</workbook>
</file>

<file path=xl/sharedStrings.xml><?xml version="1.0" encoding="utf-8"?>
<sst xmlns="http://schemas.openxmlformats.org/spreadsheetml/2006/main" count="98" uniqueCount="20">
  <si>
    <t>Ct值统计表和结果分析</t>
  </si>
  <si>
    <t>Sample Name</t>
  </si>
  <si>
    <t>Target Name</t>
  </si>
  <si>
    <r>
      <rPr>
        <sz val="12"/>
        <color rgb="FF000000"/>
        <rFont val="Times New Roman"/>
        <charset val="134"/>
      </rPr>
      <t>Ct</t>
    </r>
    <r>
      <rPr>
        <sz val="12"/>
        <color rgb="FF000000"/>
        <rFont val="宋体"/>
        <charset val="134"/>
      </rPr>
      <t>值</t>
    </r>
  </si>
  <si>
    <r>
      <rPr>
        <sz val="12"/>
        <color rgb="FF000000"/>
        <rFont val="Arial"/>
        <charset val="134"/>
      </rPr>
      <t>平均Ct</t>
    </r>
    <r>
      <rPr>
        <sz val="12"/>
        <color rgb="FF000000"/>
        <rFont val="宋体"/>
        <charset val="134"/>
      </rPr>
      <t>值</t>
    </r>
  </si>
  <si>
    <t>正常</t>
  </si>
  <si>
    <t>β-action</t>
  </si>
  <si>
    <t>NC</t>
  </si>
  <si>
    <t>SiRNA1</t>
  </si>
  <si>
    <t>SiRNA2</t>
  </si>
  <si>
    <t>SiRNA3</t>
  </si>
  <si>
    <t>RQ</t>
  </si>
  <si>
    <t xml:space="preserve">GOLPH3 </t>
  </si>
  <si>
    <t>Ct value statistics and results analysis</t>
  </si>
  <si>
    <t>Ct value</t>
  </si>
  <si>
    <t>mean CT number</t>
  </si>
  <si>
    <t>control</t>
  </si>
  <si>
    <t>knock down</t>
  </si>
  <si>
    <t>over expression</t>
  </si>
  <si>
    <t>GOLPH3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</si>
</sst>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0"/>
      <name val="Arial"/>
      <charset val="0"/>
    </font>
    <font>
      <sz val="10.5"/>
      <color theme="1"/>
      <name val="Times New Roman"/>
      <charset val="134"/>
    </font>
    <font>
      <sz val="10"/>
      <name val="宋体"/>
      <charset val="0"/>
    </font>
    <font>
      <sz val="12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0" fontId="9" fillId="2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数据分析1!$L$19</c:f>
              <c:strCache>
                <c:ptCount val="1"/>
                <c:pt idx="0">
                  <c:v>GOLPH3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数据分析1!$K$20:$K$24</c:f>
              <c:strCache>
                <c:ptCount val="5"/>
                <c:pt idx="0">
                  <c:v>正常</c:v>
                </c:pt>
                <c:pt idx="1">
                  <c:v>NC</c:v>
                </c:pt>
                <c:pt idx="2">
                  <c:v>SiRNA1</c:v>
                </c:pt>
                <c:pt idx="3">
                  <c:v>SiRNA2</c:v>
                </c:pt>
                <c:pt idx="4">
                  <c:v>SiRNA3</c:v>
                </c:pt>
              </c:strCache>
            </c:strRef>
          </c:cat>
          <c:val>
            <c:numRef>
              <c:f>数据分析1!$L$20:$L$24</c:f>
              <c:numCache>
                <c:formatCode>General</c:formatCode>
                <c:ptCount val="5"/>
                <c:pt idx="0">
                  <c:v>1</c:v>
                </c:pt>
                <c:pt idx="1">
                  <c:v>1.02908006495617</c:v>
                </c:pt>
                <c:pt idx="2">
                  <c:v>0.800131195616889</c:v>
                </c:pt>
                <c:pt idx="3">
                  <c:v>0.231730890630036</c:v>
                </c:pt>
                <c:pt idx="4">
                  <c:v>0.543546291491956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065602"/>
        <c:axId val="842006148"/>
      </c:barChart>
      <c:catAx>
        <c:axId val="13606560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42006148"/>
        <c:crosses val="autoZero"/>
        <c:auto val="1"/>
        <c:lblAlgn val="ctr"/>
        <c:lblOffset val="100"/>
        <c:noMultiLvlLbl val="0"/>
      </c:catAx>
      <c:valAx>
        <c:axId val="8420061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3606560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215900</xdr:colOff>
      <xdr:row>17</xdr:row>
      <xdr:rowOff>6350</xdr:rowOff>
    </xdr:from>
    <xdr:to>
      <xdr:col>15</xdr:col>
      <xdr:colOff>678815</xdr:colOff>
      <xdr:row>27</xdr:row>
      <xdr:rowOff>90170</xdr:rowOff>
    </xdr:to>
    <xdr:graphicFrame>
      <xdr:nvGraphicFramePr>
        <xdr:cNvPr id="2" name="图表 1"/>
        <xdr:cNvGraphicFramePr/>
      </xdr:nvGraphicFramePr>
      <xdr:xfrm>
        <a:off x="9853930" y="3422650"/>
        <a:ext cx="2298700" cy="2179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3"/>
  <sheetViews>
    <sheetView workbookViewId="0">
      <selection activeCell="A18" sqref="A18:J18"/>
    </sheetView>
  </sheetViews>
  <sheetFormatPr defaultColWidth="9" defaultRowHeight="14"/>
  <cols>
    <col min="1" max="1" width="9.37272727272727" style="3" customWidth="1"/>
    <col min="2" max="2" width="14.3727272727273" style="2" customWidth="1"/>
    <col min="3" max="3" width="12.6272727272727" style="2"/>
    <col min="4" max="4" width="11.4636363636364" style="2" customWidth="1"/>
    <col min="5" max="5" width="6.76363636363636" style="2" customWidth="1"/>
    <col min="6" max="7" width="11.1272727272727" style="2" customWidth="1"/>
    <col min="8" max="9" width="12" style="2" customWidth="1"/>
    <col min="10" max="11" width="11.1272727272727" style="2"/>
    <col min="12" max="12" width="14.8727272727273" style="2" customWidth="1"/>
    <col min="13" max="17" width="9" style="2"/>
    <col min="18" max="18" width="14.2545454545455" style="2" customWidth="1"/>
    <col min="19" max="19" width="15" style="2" customWidth="1"/>
    <col min="20" max="20" width="29.8727272727273" style="2" customWidth="1"/>
    <col min="21" max="27" width="9" style="2"/>
    <col min="28" max="16384" width="9" style="1"/>
  </cols>
  <sheetData>
    <row r="1" ht="15" customHeight="1" spans="1:4">
      <c r="A1" s="4" t="s">
        <v>0</v>
      </c>
      <c r="B1" s="4"/>
      <c r="C1" s="4"/>
      <c r="D1" s="4"/>
    </row>
    <row r="2" customFormat="1" ht="31" spans="1:4">
      <c r="A2" s="5" t="s">
        <v>1</v>
      </c>
      <c r="B2" s="6" t="s">
        <v>2</v>
      </c>
      <c r="C2" s="6" t="s">
        <v>3</v>
      </c>
      <c r="D2" s="19" t="s">
        <v>4</v>
      </c>
    </row>
    <row r="3" s="2" customFormat="1" ht="15" customHeight="1" spans="1:24">
      <c r="A3" s="13" t="s">
        <v>5</v>
      </c>
      <c r="B3" s="7" t="s">
        <v>6</v>
      </c>
      <c r="C3" s="8">
        <v>18.3825657443782</v>
      </c>
      <c r="D3" s="9">
        <f>AVERAGE(C3:C5)</f>
        <v>18.4588555717873</v>
      </c>
      <c r="E3" s="10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="2" customFormat="1" ht="15" customHeight="1" spans="1:24">
      <c r="A4" s="13" t="s">
        <v>5</v>
      </c>
      <c r="B4" s="7" t="s">
        <v>6</v>
      </c>
      <c r="C4" s="8">
        <v>18.8050500307831</v>
      </c>
      <c r="D4" s="9"/>
      <c r="E4" s="10"/>
      <c r="F4" s="11"/>
      <c r="G4" s="12"/>
      <c r="H4" s="12"/>
      <c r="I4" s="12"/>
      <c r="J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="2" customFormat="1" spans="1:24">
      <c r="A5" s="13" t="s">
        <v>5</v>
      </c>
      <c r="B5" s="7" t="s">
        <v>6</v>
      </c>
      <c r="C5" s="8">
        <v>18.1889509402005</v>
      </c>
      <c r="D5" s="9"/>
      <c r="E5" s="10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="2" customFormat="1" ht="15" customHeight="1" spans="1:24">
      <c r="A6" s="13" t="s">
        <v>7</v>
      </c>
      <c r="B6" s="7" t="s">
        <v>6</v>
      </c>
      <c r="C6" s="8">
        <v>18.7169242800531</v>
      </c>
      <c r="D6" s="9">
        <f>AVERAGE(C6:C8)</f>
        <v>18.6666721109254</v>
      </c>
      <c r="E6" s="10"/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="2" customFormat="1" spans="1:24">
      <c r="A7" s="13" t="s">
        <v>7</v>
      </c>
      <c r="B7" s="7" t="s">
        <v>6</v>
      </c>
      <c r="C7" s="8">
        <v>18.422758978138</v>
      </c>
      <c r="D7" s="9"/>
      <c r="E7" s="10"/>
      <c r="F7" s="11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="2" customFormat="1" ht="15" customHeight="1" spans="1:24">
      <c r="A8" s="13" t="s">
        <v>7</v>
      </c>
      <c r="B8" s="7" t="s">
        <v>6</v>
      </c>
      <c r="C8" s="8">
        <v>18.860333074585</v>
      </c>
      <c r="D8" s="9"/>
      <c r="E8" s="10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="2" customFormat="1" ht="15" customHeight="1" spans="1:24">
      <c r="A9" s="13" t="s">
        <v>8</v>
      </c>
      <c r="B9" s="7" t="s">
        <v>6</v>
      </c>
      <c r="C9" s="8">
        <v>18.226312294377</v>
      </c>
      <c r="D9" s="9">
        <f>AVERAGE(C9:C11)</f>
        <v>18.3713377400055</v>
      </c>
      <c r="E9" s="10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="2" customFormat="1" ht="15" customHeight="1" spans="1:24">
      <c r="A10" s="13" t="s">
        <v>8</v>
      </c>
      <c r="B10" s="7" t="s">
        <v>6</v>
      </c>
      <c r="C10" s="8">
        <v>18.2422586787553</v>
      </c>
      <c r="D10" s="9"/>
      <c r="E10" s="10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="2" customFormat="1" ht="15" customHeight="1" spans="1:24">
      <c r="A11" s="13" t="s">
        <v>8</v>
      </c>
      <c r="B11" s="7" t="s">
        <v>6</v>
      </c>
      <c r="C11" s="8">
        <v>18.6454422468841</v>
      </c>
      <c r="D11" s="9"/>
      <c r="E11" s="10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="2" customFormat="1" ht="15" customHeight="1" spans="1:24">
      <c r="A12" s="13" t="s">
        <v>9</v>
      </c>
      <c r="B12" s="7" t="s">
        <v>6</v>
      </c>
      <c r="C12" s="8">
        <v>18.338773845213</v>
      </c>
      <c r="D12" s="9">
        <f>AVERAGE(C12:C14)</f>
        <v>18.1936775985495</v>
      </c>
      <c r="E12" s="10"/>
      <c r="F12" s="1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="2" customFormat="1" ht="15" customHeight="1" spans="1:24">
      <c r="A13" s="13" t="s">
        <v>9</v>
      </c>
      <c r="B13" s="7" t="s">
        <v>6</v>
      </c>
      <c r="C13" s="8">
        <v>18.2277224722509</v>
      </c>
      <c r="D13" s="9"/>
      <c r="E13" s="10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="2" customFormat="1" ht="15" customHeight="1" spans="1:24">
      <c r="A14" s="13" t="s">
        <v>9</v>
      </c>
      <c r="B14" s="7" t="s">
        <v>6</v>
      </c>
      <c r="C14" s="8">
        <v>18.0145364781845</v>
      </c>
      <c r="D14" s="9"/>
      <c r="E14" s="10"/>
      <c r="F14" s="1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="2" customFormat="1" ht="15" customHeight="1" spans="1:24">
      <c r="A15" s="13" t="s">
        <v>10</v>
      </c>
      <c r="B15" s="7" t="s">
        <v>6</v>
      </c>
      <c r="C15" s="8">
        <v>18.1152013701396</v>
      </c>
      <c r="D15" s="9">
        <f>AVERAGE(C15:C17)</f>
        <v>18.3784185337285</v>
      </c>
      <c r="E15" s="10"/>
      <c r="F15" s="1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="2" customFormat="1" ht="15" customHeight="1" spans="1:24">
      <c r="A16" s="13" t="s">
        <v>10</v>
      </c>
      <c r="B16" s="7" t="s">
        <v>6</v>
      </c>
      <c r="C16" s="8">
        <v>18.4348579631781</v>
      </c>
      <c r="D16" s="9"/>
      <c r="E16" s="10"/>
      <c r="F16" s="11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="2" customFormat="1" ht="15" customHeight="1" spans="1:24">
      <c r="A17" s="13" t="s">
        <v>10</v>
      </c>
      <c r="B17" s="7" t="s">
        <v>6</v>
      </c>
      <c r="C17" s="8">
        <v>18.5851962678677</v>
      </c>
      <c r="D17" s="9"/>
      <c r="E17" s="10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="18" customFormat="1" ht="33" customHeight="1" spans="1:24">
      <c r="A18" s="14" t="s">
        <v>1</v>
      </c>
      <c r="B18" s="15" t="s">
        <v>2</v>
      </c>
      <c r="C18" s="15" t="s">
        <v>3</v>
      </c>
      <c r="D18" s="16" t="s">
        <v>4</v>
      </c>
      <c r="E18" s="15" t="s">
        <v>2</v>
      </c>
      <c r="F18" s="15" t="s">
        <v>3</v>
      </c>
      <c r="G18" s="16" t="s">
        <v>4</v>
      </c>
      <c r="H18" s="16"/>
      <c r="I18" s="15"/>
      <c r="J18" s="16" t="s">
        <v>11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="2" customFormat="1" ht="15" customHeight="1" spans="1:25">
      <c r="A19" s="7" t="str">
        <f t="shared" ref="A19:A25" si="0">A3</f>
        <v>正常</v>
      </c>
      <c r="B19" s="7" t="s">
        <v>12</v>
      </c>
      <c r="C19" s="17">
        <v>27.2470175428372</v>
      </c>
      <c r="D19" s="9">
        <f>AVERAGE(C19:C21)</f>
        <v>27.1415607640445</v>
      </c>
      <c r="E19" s="9" t="str">
        <f t="shared" ref="E19:E24" si="1">B3</f>
        <v>β-action</v>
      </c>
      <c r="F19" s="9">
        <f>C3</f>
        <v>18.3825657443782</v>
      </c>
      <c r="G19" s="9">
        <f>AVERAGE(F19:F21)</f>
        <v>18.4588555717873</v>
      </c>
      <c r="H19" s="9">
        <f>D19-G19</f>
        <v>8.68270519225723</v>
      </c>
      <c r="I19" s="9">
        <v>0</v>
      </c>
      <c r="J19" s="9">
        <v>1</v>
      </c>
      <c r="L19" s="2" t="str">
        <f>B19</f>
        <v>GOLPH3 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="2" customFormat="1" ht="15" customHeight="1" spans="1:25">
      <c r="A20" s="7" t="str">
        <f t="shared" si="0"/>
        <v>正常</v>
      </c>
      <c r="B20" s="7" t="s">
        <v>12</v>
      </c>
      <c r="C20" s="17">
        <v>27.1072518304247</v>
      </c>
      <c r="D20" s="9"/>
      <c r="E20" s="9" t="str">
        <f t="shared" si="1"/>
        <v>β-action</v>
      </c>
      <c r="F20" s="9">
        <f t="shared" ref="F19:F24" si="2">C4</f>
        <v>18.8050500307831</v>
      </c>
      <c r="G20" s="9"/>
      <c r="H20" s="9"/>
      <c r="I20" s="9"/>
      <c r="J20" s="9"/>
      <c r="K20" s="11" t="str">
        <f>A21</f>
        <v>正常</v>
      </c>
      <c r="L20" s="10">
        <f>J19</f>
        <v>1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="2" customFormat="1" ht="15" customHeight="1" spans="1:25">
      <c r="A21" s="7" t="str">
        <f t="shared" si="0"/>
        <v>正常</v>
      </c>
      <c r="B21" s="7" t="s">
        <v>12</v>
      </c>
      <c r="C21" s="17">
        <v>27.0704129188717</v>
      </c>
      <c r="D21" s="9"/>
      <c r="E21" s="9" t="str">
        <f t="shared" si="1"/>
        <v>β-action</v>
      </c>
      <c r="F21" s="9">
        <f t="shared" si="2"/>
        <v>18.1889509402005</v>
      </c>
      <c r="G21" s="9"/>
      <c r="H21" s="9"/>
      <c r="I21" s="9"/>
      <c r="J21" s="9"/>
      <c r="K21" s="11" t="str">
        <f>A24</f>
        <v>NC</v>
      </c>
      <c r="L21" s="10">
        <f>J22</f>
        <v>1.02908006495617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="2" customFormat="1" ht="15" customHeight="1" spans="1:25">
      <c r="A22" s="7" t="str">
        <f t="shared" si="0"/>
        <v>NC</v>
      </c>
      <c r="B22" s="7" t="s">
        <v>12</v>
      </c>
      <c r="C22" s="17">
        <v>27.3560634050439</v>
      </c>
      <c r="D22" s="9">
        <f>AVERAGE(C22:C24)</f>
        <v>27.308022071367</v>
      </c>
      <c r="E22" s="9" t="str">
        <f t="shared" si="1"/>
        <v>β-action</v>
      </c>
      <c r="F22" s="9">
        <f t="shared" si="2"/>
        <v>18.7169242800531</v>
      </c>
      <c r="G22" s="9">
        <f>AVERAGE(F22:F24)</f>
        <v>18.6666721109254</v>
      </c>
      <c r="H22" s="9">
        <f>D22-G22</f>
        <v>8.64134996044163</v>
      </c>
      <c r="I22" s="9">
        <f>H22-$H$19</f>
        <v>-0.0413552318155972</v>
      </c>
      <c r="J22" s="9">
        <f>POWER(2,-I22)</f>
        <v>1.02908006495617</v>
      </c>
      <c r="K22" s="2" t="str">
        <f>A27</f>
        <v>SiRNA1</v>
      </c>
      <c r="L22" s="10">
        <f>J25</f>
        <v>0.800131195616889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="2" customFormat="1" ht="15" customHeight="1" spans="1:25">
      <c r="A23" s="7" t="str">
        <f t="shared" si="0"/>
        <v>NC</v>
      </c>
      <c r="B23" s="7" t="s">
        <v>12</v>
      </c>
      <c r="C23" s="17">
        <v>27.3248835687346</v>
      </c>
      <c r="D23" s="9"/>
      <c r="E23" s="9" t="str">
        <f t="shared" si="1"/>
        <v>β-action</v>
      </c>
      <c r="F23" s="9">
        <f t="shared" si="2"/>
        <v>18.422758978138</v>
      </c>
      <c r="G23" s="9"/>
      <c r="H23" s="9"/>
      <c r="I23" s="9"/>
      <c r="J23" s="9"/>
      <c r="K23" s="2" t="str">
        <f>A30</f>
        <v>SiRNA2</v>
      </c>
      <c r="L23" s="10">
        <f>J28</f>
        <v>0.231730890630036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="2" customFormat="1" ht="15" customHeight="1" spans="1:25">
      <c r="A24" s="7" t="str">
        <f t="shared" si="0"/>
        <v>NC</v>
      </c>
      <c r="B24" s="7" t="s">
        <v>12</v>
      </c>
      <c r="C24" s="17">
        <v>27.2431192403224</v>
      </c>
      <c r="D24" s="9"/>
      <c r="E24" s="9" t="str">
        <f t="shared" si="1"/>
        <v>β-action</v>
      </c>
      <c r="F24" s="9">
        <f t="shared" si="2"/>
        <v>18.860333074585</v>
      </c>
      <c r="G24" s="9"/>
      <c r="H24" s="9"/>
      <c r="I24" s="9"/>
      <c r="J24" s="9"/>
      <c r="K24" s="2" t="str">
        <f>A33</f>
        <v>SiRNA3</v>
      </c>
      <c r="L24" s="10">
        <f>J31</f>
        <v>0.543546291491956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10">
      <c r="A25" s="7" t="str">
        <f t="shared" si="0"/>
        <v>SiRNA1</v>
      </c>
      <c r="B25" s="7" t="s">
        <v>12</v>
      </c>
      <c r="C25" s="17">
        <v>27.4467200167201</v>
      </c>
      <c r="D25" s="9">
        <f>AVERAGE(C25:C27)</f>
        <v>27.3757344524657</v>
      </c>
      <c r="E25" s="9" t="str">
        <f t="shared" ref="E25:E36" si="3">B9</f>
        <v>β-action</v>
      </c>
      <c r="F25" s="9">
        <f t="shared" ref="F25:F36" si="4">C9</f>
        <v>18.226312294377</v>
      </c>
      <c r="G25" s="9">
        <f>AVERAGE(F25:F27)</f>
        <v>18.3713377400055</v>
      </c>
      <c r="H25" s="9">
        <f>D25-G25</f>
        <v>9.0043967124602</v>
      </c>
      <c r="I25" s="9">
        <f>H25-$H$19</f>
        <v>0.321691520202968</v>
      </c>
      <c r="J25" s="9">
        <f>POWER(2,-I25)</f>
        <v>0.800131195616889</v>
      </c>
    </row>
    <row r="26" spans="1:10">
      <c r="A26" s="7" t="str">
        <f t="shared" ref="A25:A36" si="5">A10</f>
        <v>SiRNA1</v>
      </c>
      <c r="B26" s="7" t="s">
        <v>12</v>
      </c>
      <c r="C26" s="17">
        <v>27.391338622674</v>
      </c>
      <c r="D26" s="9"/>
      <c r="E26" s="9" t="str">
        <f t="shared" si="3"/>
        <v>β-action</v>
      </c>
      <c r="F26" s="9">
        <f t="shared" si="4"/>
        <v>18.2422586787553</v>
      </c>
      <c r="G26" s="9"/>
      <c r="H26" s="9"/>
      <c r="I26" s="9"/>
      <c r="J26" s="9"/>
    </row>
    <row r="27" spans="1:10">
      <c r="A27" s="7" t="str">
        <f t="shared" si="5"/>
        <v>SiRNA1</v>
      </c>
      <c r="B27" s="7" t="s">
        <v>12</v>
      </c>
      <c r="C27" s="17">
        <v>27.2891447180029</v>
      </c>
      <c r="D27" s="9"/>
      <c r="E27" s="9" t="str">
        <f t="shared" si="3"/>
        <v>β-action</v>
      </c>
      <c r="F27" s="9">
        <f t="shared" si="4"/>
        <v>18.6454422468841</v>
      </c>
      <c r="G27" s="9"/>
      <c r="H27" s="9"/>
      <c r="I27" s="9"/>
      <c r="J27" s="9"/>
    </row>
    <row r="28" spans="1:10">
      <c r="A28" s="7" t="str">
        <f t="shared" si="5"/>
        <v>SiRNA2</v>
      </c>
      <c r="B28" s="7" t="s">
        <v>12</v>
      </c>
      <c r="C28" s="17">
        <v>28.9933832140573</v>
      </c>
      <c r="D28" s="9">
        <f>AVERAGE(C28:C30)</f>
        <v>28.9858605118054</v>
      </c>
      <c r="E28" s="9" t="str">
        <f t="shared" si="3"/>
        <v>β-action</v>
      </c>
      <c r="F28" s="9">
        <f t="shared" si="4"/>
        <v>18.338773845213</v>
      </c>
      <c r="G28" s="9">
        <f>AVERAGE(F28:F30)</f>
        <v>18.1936775985495</v>
      </c>
      <c r="H28" s="9">
        <f>D28-G28</f>
        <v>10.7921829132559</v>
      </c>
      <c r="I28" s="9">
        <f>H28-$H$19</f>
        <v>2.10947772099867</v>
      </c>
      <c r="J28" s="9">
        <f>POWER(2,-I28)</f>
        <v>0.231730890630036</v>
      </c>
    </row>
    <row r="29" spans="1:10">
      <c r="A29" s="7" t="str">
        <f t="shared" si="5"/>
        <v>SiRNA2</v>
      </c>
      <c r="B29" s="7" t="s">
        <v>12</v>
      </c>
      <c r="C29" s="17">
        <v>28.9791986465387</v>
      </c>
      <c r="D29" s="9"/>
      <c r="E29" s="9" t="str">
        <f t="shared" si="3"/>
        <v>β-action</v>
      </c>
      <c r="F29" s="9">
        <f t="shared" si="4"/>
        <v>18.2277224722509</v>
      </c>
      <c r="G29" s="9"/>
      <c r="H29" s="9"/>
      <c r="I29" s="9"/>
      <c r="J29" s="9"/>
    </row>
    <row r="30" spans="1:10">
      <c r="A30" s="7" t="str">
        <f t="shared" si="5"/>
        <v>SiRNA2</v>
      </c>
      <c r="B30" s="7" t="s">
        <v>12</v>
      </c>
      <c r="C30" s="17">
        <v>28.9849996748201</v>
      </c>
      <c r="D30" s="9"/>
      <c r="E30" s="9" t="str">
        <f t="shared" si="3"/>
        <v>β-action</v>
      </c>
      <c r="F30" s="9">
        <f t="shared" si="4"/>
        <v>18.0145364781845</v>
      </c>
      <c r="G30" s="9"/>
      <c r="H30" s="9"/>
      <c r="I30" s="9"/>
      <c r="J30" s="9"/>
    </row>
    <row r="31" spans="1:10">
      <c r="A31" s="7" t="str">
        <f t="shared" si="5"/>
        <v>SiRNA3</v>
      </c>
      <c r="B31" s="7" t="s">
        <v>12</v>
      </c>
      <c r="C31" s="17">
        <v>27.9328085714397</v>
      </c>
      <c r="D31" s="9">
        <f>AVERAGE(C31:C33)</f>
        <v>27.9406489122775</v>
      </c>
      <c r="E31" s="9" t="str">
        <f t="shared" si="3"/>
        <v>β-action</v>
      </c>
      <c r="F31" s="9">
        <f t="shared" si="4"/>
        <v>18.1152013701396</v>
      </c>
      <c r="G31" s="9">
        <f>AVERAGE(F31:F33)</f>
        <v>18.3784185337285</v>
      </c>
      <c r="H31" s="9">
        <f>D31-G31</f>
        <v>9.562230378549</v>
      </c>
      <c r="I31" s="9">
        <f>H31-$H$19</f>
        <v>0.879525186291769</v>
      </c>
      <c r="J31" s="9">
        <f>POWER(2,-I31)</f>
        <v>0.543546291491956</v>
      </c>
    </row>
    <row r="32" spans="1:10">
      <c r="A32" s="7" t="str">
        <f t="shared" si="5"/>
        <v>SiRNA3</v>
      </c>
      <c r="B32" s="7" t="s">
        <v>12</v>
      </c>
      <c r="C32" s="17">
        <v>27.9924298184878</v>
      </c>
      <c r="D32" s="9"/>
      <c r="E32" s="9" t="str">
        <f t="shared" si="3"/>
        <v>β-action</v>
      </c>
      <c r="F32" s="9">
        <f t="shared" si="4"/>
        <v>18.4348579631781</v>
      </c>
      <c r="G32" s="9"/>
      <c r="H32" s="9"/>
      <c r="I32" s="9"/>
      <c r="J32" s="9"/>
    </row>
    <row r="33" spans="1:10">
      <c r="A33" s="7" t="str">
        <f t="shared" si="5"/>
        <v>SiRNA3</v>
      </c>
      <c r="B33" s="7" t="s">
        <v>12</v>
      </c>
      <c r="C33" s="17">
        <v>27.8967083469049</v>
      </c>
      <c r="D33" s="9"/>
      <c r="E33" s="9" t="str">
        <f t="shared" si="3"/>
        <v>β-action</v>
      </c>
      <c r="F33" s="9">
        <f t="shared" si="4"/>
        <v>18.5851962678677</v>
      </c>
      <c r="G33" s="9"/>
      <c r="H33" s="9"/>
      <c r="I33" s="9"/>
      <c r="J33" s="9"/>
    </row>
  </sheetData>
  <mergeCells count="31">
    <mergeCell ref="A1:D1"/>
    <mergeCell ref="D3:D5"/>
    <mergeCell ref="D6:D8"/>
    <mergeCell ref="D9:D11"/>
    <mergeCell ref="D12:D14"/>
    <mergeCell ref="D15:D17"/>
    <mergeCell ref="D19:D21"/>
    <mergeCell ref="D22:D24"/>
    <mergeCell ref="D25:D27"/>
    <mergeCell ref="D28:D30"/>
    <mergeCell ref="D31:D33"/>
    <mergeCell ref="G19:G21"/>
    <mergeCell ref="G22:G24"/>
    <mergeCell ref="G25:G27"/>
    <mergeCell ref="G28:G30"/>
    <mergeCell ref="G31:G33"/>
    <mergeCell ref="H19:H21"/>
    <mergeCell ref="H22:H24"/>
    <mergeCell ref="H25:H27"/>
    <mergeCell ref="H28:H30"/>
    <mergeCell ref="H31:H33"/>
    <mergeCell ref="I19:I21"/>
    <mergeCell ref="I22:I24"/>
    <mergeCell ref="I25:I27"/>
    <mergeCell ref="I28:I30"/>
    <mergeCell ref="I31:I33"/>
    <mergeCell ref="J19:J21"/>
    <mergeCell ref="J22:J24"/>
    <mergeCell ref="J25:J27"/>
    <mergeCell ref="J28:J30"/>
    <mergeCell ref="J31:J33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1"/>
  <sheetViews>
    <sheetView tabSelected="1" workbookViewId="0">
      <selection activeCell="O14" sqref="O14"/>
    </sheetView>
  </sheetViews>
  <sheetFormatPr defaultColWidth="9" defaultRowHeight="14"/>
  <cols>
    <col min="1" max="1" width="17.1818181818182" style="3" customWidth="1"/>
    <col min="2" max="2" width="14.6272727272727" style="2" customWidth="1"/>
    <col min="3" max="3" width="12.6272727272727" style="2"/>
    <col min="4" max="4" width="11.4636363636364" style="2" customWidth="1"/>
    <col min="5" max="5" width="6.76363636363636" style="2" customWidth="1"/>
    <col min="6" max="7" width="11.1272727272727" style="2" customWidth="1"/>
    <col min="8" max="9" width="12" style="2" customWidth="1"/>
    <col min="10" max="11" width="11.1272727272727" style="2"/>
    <col min="12" max="12" width="14.8727272727273" style="2" customWidth="1"/>
    <col min="13" max="17" width="9" style="2"/>
    <col min="18" max="18" width="14.2545454545455" style="2" customWidth="1"/>
    <col min="19" max="19" width="15" style="2" customWidth="1"/>
    <col min="20" max="20" width="29.8727272727273" style="2" customWidth="1"/>
    <col min="21" max="27" width="9" style="2"/>
    <col min="28" max="16384" width="9" style="1"/>
  </cols>
  <sheetData>
    <row r="1" s="1" customFormat="1" ht="15" customHeight="1" spans="1:27">
      <c r="A1" s="4" t="s">
        <v>13</v>
      </c>
      <c r="B1" s="4"/>
      <c r="C1" s="4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customFormat="1" ht="31" spans="1:4">
      <c r="A2" s="5" t="s">
        <v>1</v>
      </c>
      <c r="B2" s="6" t="s">
        <v>2</v>
      </c>
      <c r="C2" s="6" t="s">
        <v>14</v>
      </c>
      <c r="D2" s="6" t="s">
        <v>15</v>
      </c>
    </row>
    <row r="3" s="2" customFormat="1" ht="15" customHeight="1" spans="1:24">
      <c r="A3" s="7" t="s">
        <v>16</v>
      </c>
      <c r="B3" s="7" t="s">
        <v>6</v>
      </c>
      <c r="C3" s="8">
        <v>18.3172241481928</v>
      </c>
      <c r="D3" s="9">
        <f>AVERAGE(C3:C5)</f>
        <v>18.509469866208</v>
      </c>
      <c r="E3" s="10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="2" customFormat="1" ht="15" customHeight="1" spans="1:24">
      <c r="A4" s="7" t="s">
        <v>16</v>
      </c>
      <c r="B4" s="7" t="s">
        <v>6</v>
      </c>
      <c r="C4" s="8">
        <v>18.6605887875618</v>
      </c>
      <c r="D4" s="9"/>
      <c r="E4" s="10"/>
      <c r="F4" s="11"/>
      <c r="G4" s="12"/>
      <c r="H4" s="12"/>
      <c r="I4" s="12"/>
      <c r="J4" s="12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="2" customFormat="1" spans="1:24">
      <c r="A5" s="7" t="s">
        <v>16</v>
      </c>
      <c r="B5" s="7" t="s">
        <v>6</v>
      </c>
      <c r="C5" s="8">
        <v>18.5505966628694</v>
      </c>
      <c r="D5" s="9"/>
      <c r="E5" s="10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="2" customFormat="1" ht="15" customHeight="1" spans="1:24">
      <c r="A6" s="7" t="s">
        <v>17</v>
      </c>
      <c r="B6" s="7" t="s">
        <v>6</v>
      </c>
      <c r="C6" s="8">
        <v>18.7310890227091</v>
      </c>
      <c r="D6" s="9">
        <f>AVERAGE(C6:C8)</f>
        <v>18.2862888053643</v>
      </c>
      <c r="E6" s="10"/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="2" customFormat="1" spans="1:24">
      <c r="A7" s="7" t="s">
        <v>17</v>
      </c>
      <c r="B7" s="7" t="s">
        <v>6</v>
      </c>
      <c r="C7" s="8">
        <v>18.1028977434776</v>
      </c>
      <c r="D7" s="9"/>
      <c r="E7" s="10"/>
      <c r="F7" s="11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="2" customFormat="1" ht="15" customHeight="1" spans="1:24">
      <c r="A8" s="7" t="s">
        <v>17</v>
      </c>
      <c r="B8" s="7" t="s">
        <v>6</v>
      </c>
      <c r="C8" s="8">
        <v>18.0248796499063</v>
      </c>
      <c r="D8" s="9"/>
      <c r="E8" s="10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="2" customFormat="1" ht="15" customHeight="1" spans="1:24">
      <c r="A9" s="7" t="s">
        <v>18</v>
      </c>
      <c r="B9" s="7" t="s">
        <v>6</v>
      </c>
      <c r="C9" s="8">
        <v>18.0006547259253</v>
      </c>
      <c r="D9" s="9">
        <f>AVERAGE(C9:C11)</f>
        <v>18.24423738595</v>
      </c>
      <c r="E9" s="10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="2" customFormat="1" ht="15" customHeight="1" spans="1:24">
      <c r="A10" s="7" t="s">
        <v>18</v>
      </c>
      <c r="B10" s="7" t="s">
        <v>6</v>
      </c>
      <c r="C10" s="8">
        <v>18.0259014784453</v>
      </c>
      <c r="D10" s="9"/>
      <c r="E10" s="10"/>
      <c r="F10" s="1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="2" customFormat="1" ht="15" customHeight="1" spans="1:24">
      <c r="A11" s="13" t="s">
        <v>18</v>
      </c>
      <c r="B11" s="7" t="s">
        <v>6</v>
      </c>
      <c r="C11" s="8">
        <v>18.7061559534794</v>
      </c>
      <c r="D11" s="9"/>
      <c r="E11" s="10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="2" customFormat="1" ht="36" customHeight="1" spans="1:24">
      <c r="A12" s="14" t="s">
        <v>1</v>
      </c>
      <c r="B12" s="15" t="s">
        <v>2</v>
      </c>
      <c r="C12" s="6" t="s">
        <v>14</v>
      </c>
      <c r="D12" s="6" t="s">
        <v>15</v>
      </c>
      <c r="E12" s="15" t="s">
        <v>2</v>
      </c>
      <c r="F12" s="6" t="s">
        <v>14</v>
      </c>
      <c r="G12" s="6" t="s">
        <v>15</v>
      </c>
      <c r="H12" s="16"/>
      <c r="I12" s="15"/>
      <c r="J12" s="16" t="s">
        <v>11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="2" customFormat="1" ht="15" customHeight="1" spans="1:25">
      <c r="A13" s="7" t="str">
        <f t="shared" ref="A13:A27" si="0">A3</f>
        <v>control</v>
      </c>
      <c r="B13" s="7" t="s">
        <v>19</v>
      </c>
      <c r="C13" s="17">
        <v>28.2557577147798</v>
      </c>
      <c r="D13" s="9">
        <f>AVERAGE(C13:C15)</f>
        <v>28.5151594395037</v>
      </c>
      <c r="E13" s="9" t="str">
        <f t="shared" ref="E13:E27" si="1">B3</f>
        <v>β-action</v>
      </c>
      <c r="F13" s="9">
        <f t="shared" ref="F13:F27" si="2">C3</f>
        <v>18.3172241481928</v>
      </c>
      <c r="G13" s="9">
        <f>AVERAGE(F13:F15)</f>
        <v>18.509469866208</v>
      </c>
      <c r="H13" s="9">
        <f>D13-G13</f>
        <v>10.0056895732957</v>
      </c>
      <c r="I13" s="9">
        <v>0</v>
      </c>
      <c r="J13" s="9">
        <v>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="2" customFormat="1" ht="15" customHeight="1" spans="1:25">
      <c r="A14" s="7" t="str">
        <f t="shared" si="0"/>
        <v>control</v>
      </c>
      <c r="B14" s="7" t="s">
        <v>19</v>
      </c>
      <c r="C14" s="17">
        <v>28.5646168890715</v>
      </c>
      <c r="D14" s="9"/>
      <c r="E14" s="9" t="str">
        <f t="shared" si="1"/>
        <v>β-action</v>
      </c>
      <c r="F14" s="9">
        <f t="shared" si="2"/>
        <v>18.6605887875618</v>
      </c>
      <c r="G14" s="9"/>
      <c r="H14" s="9"/>
      <c r="I14" s="9"/>
      <c r="J14" s="9"/>
      <c r="K14" s="11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="2" customFormat="1" ht="15" customHeight="1" spans="1:25">
      <c r="A15" s="7" t="str">
        <f t="shared" si="0"/>
        <v>control</v>
      </c>
      <c r="B15" s="7" t="s">
        <v>19</v>
      </c>
      <c r="C15" s="17">
        <v>28.7251037146597</v>
      </c>
      <c r="D15" s="9"/>
      <c r="E15" s="9" t="str">
        <f t="shared" si="1"/>
        <v>β-action</v>
      </c>
      <c r="F15" s="9">
        <f t="shared" si="2"/>
        <v>18.5505966628694</v>
      </c>
      <c r="G15" s="9"/>
      <c r="H15" s="9"/>
      <c r="I15" s="9"/>
      <c r="J15" s="9"/>
      <c r="K15" s="11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="2" customFormat="1" ht="15" customHeight="1" spans="1:25">
      <c r="A16" s="7" t="str">
        <f>A6</f>
        <v>knock down</v>
      </c>
      <c r="B16" s="7" t="s">
        <v>19</v>
      </c>
      <c r="C16" s="17">
        <v>28.1582348294052</v>
      </c>
      <c r="D16" s="9">
        <f>AVERAGE(C16:C18)</f>
        <v>28.2752493119605</v>
      </c>
      <c r="E16" s="9" t="str">
        <f t="shared" si="1"/>
        <v>β-action</v>
      </c>
      <c r="F16" s="9">
        <f t="shared" si="2"/>
        <v>18.7310890227091</v>
      </c>
      <c r="G16" s="9">
        <f>AVERAGE(F16:F18)</f>
        <v>18.2862888053643</v>
      </c>
      <c r="H16" s="9">
        <f>D16-G16</f>
        <v>9.98896050659617</v>
      </c>
      <c r="I16" s="9">
        <f>H16-$H$13</f>
        <v>-0.0167290666995363</v>
      </c>
      <c r="J16" s="9">
        <f>POWER(2,-I16)</f>
        <v>1.0116631962238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="2" customFormat="1" ht="15" customHeight="1" spans="1:25">
      <c r="A17" s="7" t="str">
        <f t="shared" si="0"/>
        <v>knock down</v>
      </c>
      <c r="B17" s="7" t="s">
        <v>19</v>
      </c>
      <c r="C17" s="17">
        <v>28.3925122827454</v>
      </c>
      <c r="D17" s="9"/>
      <c r="E17" s="9" t="str">
        <f t="shared" si="1"/>
        <v>β-action</v>
      </c>
      <c r="F17" s="9">
        <f t="shared" si="2"/>
        <v>18.1028977434776</v>
      </c>
      <c r="G17" s="9"/>
      <c r="H17" s="9"/>
      <c r="I17" s="9"/>
      <c r="J17" s="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="2" customFormat="1" ht="15" customHeight="1" spans="1:25">
      <c r="A18" s="7" t="str">
        <f t="shared" si="0"/>
        <v>knock down</v>
      </c>
      <c r="B18" s="7" t="s">
        <v>19</v>
      </c>
      <c r="C18" s="17">
        <v>28.2750008237308</v>
      </c>
      <c r="D18" s="9"/>
      <c r="E18" s="9" t="str">
        <f t="shared" si="1"/>
        <v>β-action</v>
      </c>
      <c r="F18" s="9">
        <f t="shared" si="2"/>
        <v>18.0248796499063</v>
      </c>
      <c r="G18" s="9"/>
      <c r="H18" s="9"/>
      <c r="I18" s="9"/>
      <c r="J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="1" customFormat="1" spans="1:27">
      <c r="A19" s="7" t="str">
        <f t="shared" si="0"/>
        <v>over expression</v>
      </c>
      <c r="B19" s="7" t="s">
        <v>19</v>
      </c>
      <c r="C19" s="17">
        <v>26.3933337914969</v>
      </c>
      <c r="D19" s="9">
        <f>AVERAGE(C19:C21)</f>
        <v>26.3964215380695</v>
      </c>
      <c r="E19" s="9" t="str">
        <f t="shared" si="1"/>
        <v>β-action</v>
      </c>
      <c r="F19" s="9">
        <f t="shared" si="2"/>
        <v>18.0006547259253</v>
      </c>
      <c r="G19" s="9">
        <f>AVERAGE(F19:F21)</f>
        <v>18.24423738595</v>
      </c>
      <c r="H19" s="9">
        <f>D19-G19</f>
        <v>8.1521841521195</v>
      </c>
      <c r="I19" s="9">
        <f>H19-$H$13</f>
        <v>-1.85350542117621</v>
      </c>
      <c r="J19" s="9">
        <f>POWER(2,-I19)</f>
        <v>3.61377183612303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="1" customFormat="1" spans="1:27">
      <c r="A20" s="7" t="str">
        <f t="shared" si="0"/>
        <v>over expression</v>
      </c>
      <c r="B20" s="7" t="s">
        <v>19</v>
      </c>
      <c r="C20" s="17">
        <v>26.2799926163089</v>
      </c>
      <c r="D20" s="9"/>
      <c r="E20" s="9" t="str">
        <f t="shared" si="1"/>
        <v>β-action</v>
      </c>
      <c r="F20" s="9">
        <f t="shared" si="2"/>
        <v>18.0259014784453</v>
      </c>
      <c r="G20" s="9"/>
      <c r="H20" s="9"/>
      <c r="I20" s="9"/>
      <c r="J20" s="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="1" customFormat="1" spans="1:27">
      <c r="A21" s="7" t="str">
        <f t="shared" si="0"/>
        <v>over expression</v>
      </c>
      <c r="B21" s="7" t="s">
        <v>19</v>
      </c>
      <c r="C21" s="17">
        <v>26.5159382064028</v>
      </c>
      <c r="D21" s="9"/>
      <c r="E21" s="9" t="str">
        <f t="shared" si="1"/>
        <v>β-action</v>
      </c>
      <c r="F21" s="9">
        <f t="shared" si="2"/>
        <v>18.7061559534794</v>
      </c>
      <c r="G21" s="9"/>
      <c r="H21" s="9"/>
      <c r="I21" s="9"/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19">
    <mergeCell ref="A1:D1"/>
    <mergeCell ref="D3:D5"/>
    <mergeCell ref="D6:D8"/>
    <mergeCell ref="D9:D11"/>
    <mergeCell ref="D13:D15"/>
    <mergeCell ref="D16:D18"/>
    <mergeCell ref="D19:D21"/>
    <mergeCell ref="G13:G15"/>
    <mergeCell ref="G16:G18"/>
    <mergeCell ref="G19:G21"/>
    <mergeCell ref="H13:H15"/>
    <mergeCell ref="H16:H18"/>
    <mergeCell ref="H19:H21"/>
    <mergeCell ref="I13:I15"/>
    <mergeCell ref="I16:I18"/>
    <mergeCell ref="I19:I21"/>
    <mergeCell ref="J13:J15"/>
    <mergeCell ref="J16:J18"/>
    <mergeCell ref="J19:J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数据分析1</vt:lpstr>
      <vt:lpstr>数据分析2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2019-09-20T08:27:00Z</dcterms:created>
  <dcterms:modified xsi:type="dcterms:W3CDTF">2022-10-28T14:19:45Z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31193A68DB5B477AB6320B85B5BAF859</vt:lpwstr>
  </property>
</Properties>
</file>