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HepG2-PAIP1" sheetId="70" r:id="rId1"/>
    <sheet name="HepG2-1-COL9A2" sheetId="71" r:id="rId2"/>
    <sheet name="HepG2-2-HAMP" sheetId="72" r:id="rId3"/>
    <sheet name="HepG2-3-DKK1" sheetId="73" r:id="rId4"/>
    <sheet name="HepG2-4-CCND1" sheetId="74" r:id="rId5"/>
    <sheet name="HepG2-5-APOC3" sheetId="75" r:id="rId6"/>
    <sheet name="HepG2-6-IL1R2" sheetId="76" r:id="rId7"/>
    <sheet name="HepG2-7-MYCN" sheetId="77" r:id="rId8"/>
    <sheet name="HepG2-8-MICAL1" sheetId="78" r:id="rId9"/>
    <sheet name="HepG2-9-IL1RN" sheetId="79" r:id="rId10"/>
    <sheet name="HepG2-10-CDKN2A" sheetId="80" r:id="rId11"/>
    <sheet name="HepG2-11-IL18" sheetId="81" r:id="rId12"/>
    <sheet name="HepG2-12-TPM4" sheetId="82" r:id="rId13"/>
    <sheet name="HepG2-13-PTAFR" sheetId="83" r:id="rId14"/>
    <sheet name="HepG2-14-AKR1C1" sheetId="84" r:id="rId15"/>
    <sheet name="HepG2-15-PLA2G2A" sheetId="85" r:id="rId16"/>
    <sheet name="HepG2-16-MT1F" sheetId="86" r:id="rId17"/>
    <sheet name="HepG2-17-SERPINA3" sheetId="87" r:id="rId18"/>
    <sheet name="HepG2-18-CCL14" sheetId="88" r:id="rId19"/>
    <sheet name="Huh7-1-COL9A2" sheetId="89" r:id="rId20"/>
    <sheet name="Huh7-2-DKK1" sheetId="90" r:id="rId21"/>
    <sheet name="Huh7-3-CCND1" sheetId="91" r:id="rId22"/>
    <sheet name="Huh7-4-MYCN" sheetId="92" r:id="rId23"/>
    <sheet name="Huh7-5-MICAL1" sheetId="93" r:id="rId24"/>
    <sheet name="Huh7-6-CDKN2A" sheetId="94" r:id="rId25"/>
    <sheet name="Huh7-7-TPM4" sheetId="95" r:id="rId26"/>
    <sheet name="Huh7-8-AKR1C1" sheetId="96" r:id="rId27"/>
    <sheet name="Huh7-9-PLA2G2A" sheetId="97" r:id="rId28"/>
    <sheet name="Huh7-10-MT1F" sheetId="98" r:id="rId29"/>
  </sheets>
  <calcPr calcId="152511"/>
</workbook>
</file>

<file path=xl/calcChain.xml><?xml version="1.0" encoding="utf-8"?>
<calcChain xmlns="http://schemas.openxmlformats.org/spreadsheetml/2006/main">
  <c r="E17" i="98" l="1"/>
  <c r="F19" i="98" s="1"/>
  <c r="H19" i="98" s="1"/>
  <c r="F16" i="98"/>
  <c r="H16" i="98" s="1"/>
  <c r="E14" i="98"/>
  <c r="F15" i="98" s="1"/>
  <c r="H15" i="98" s="1"/>
  <c r="F13" i="98"/>
  <c r="H13" i="98" s="1"/>
  <c r="F12" i="98"/>
  <c r="H12" i="98" s="1"/>
  <c r="E11" i="98"/>
  <c r="F11" i="98" s="1"/>
  <c r="H11" i="98" s="1"/>
  <c r="F10" i="98"/>
  <c r="H10" i="98" s="1"/>
  <c r="F9" i="98"/>
  <c r="H9" i="98" s="1"/>
  <c r="E8" i="98"/>
  <c r="F8" i="98" s="1"/>
  <c r="H8" i="98" s="1"/>
  <c r="F7" i="98"/>
  <c r="H7" i="98" s="1"/>
  <c r="F6" i="98"/>
  <c r="H6" i="98" s="1"/>
  <c r="F5" i="98"/>
  <c r="H5" i="98" s="1"/>
  <c r="E5" i="98"/>
  <c r="E2" i="98"/>
  <c r="F4" i="98" s="1"/>
  <c r="H4" i="98" s="1"/>
  <c r="F17" i="97"/>
  <c r="H17" i="97" s="1"/>
  <c r="E17" i="97"/>
  <c r="F19" i="97" s="1"/>
  <c r="H19" i="97" s="1"/>
  <c r="F16" i="97"/>
  <c r="H16" i="97" s="1"/>
  <c r="F14" i="97"/>
  <c r="H14" i="97" s="1"/>
  <c r="E14" i="97"/>
  <c r="F15" i="97" s="1"/>
  <c r="H15" i="97" s="1"/>
  <c r="H13" i="97"/>
  <c r="F13" i="97"/>
  <c r="F12" i="97"/>
  <c r="H12" i="97" s="1"/>
  <c r="E11" i="97"/>
  <c r="F11" i="97" s="1"/>
  <c r="H11" i="97" s="1"/>
  <c r="H10" i="97"/>
  <c r="F10" i="97"/>
  <c r="H9" i="97"/>
  <c r="F9" i="97"/>
  <c r="E8" i="97"/>
  <c r="F8" i="97" s="1"/>
  <c r="H8" i="97" s="1"/>
  <c r="F5" i="97"/>
  <c r="H5" i="97" s="1"/>
  <c r="E5" i="97"/>
  <c r="F7" i="97" s="1"/>
  <c r="H7" i="97" s="1"/>
  <c r="E2" i="97"/>
  <c r="F4" i="97" s="1"/>
  <c r="H4" i="97" s="1"/>
  <c r="H19" i="96"/>
  <c r="F19" i="96"/>
  <c r="H17" i="96"/>
  <c r="F17" i="96"/>
  <c r="E17" i="96"/>
  <c r="F18" i="96" s="1"/>
  <c r="H18" i="96" s="1"/>
  <c r="F16" i="96"/>
  <c r="H16" i="96" s="1"/>
  <c r="H15" i="96"/>
  <c r="F15" i="96"/>
  <c r="E14" i="96"/>
  <c r="F14" i="96" s="1"/>
  <c r="H14" i="96" s="1"/>
  <c r="F12" i="96"/>
  <c r="H12" i="96" s="1"/>
  <c r="E11" i="96"/>
  <c r="F11" i="96" s="1"/>
  <c r="H11" i="96" s="1"/>
  <c r="E8" i="96"/>
  <c r="F10" i="96" s="1"/>
  <c r="H10" i="96" s="1"/>
  <c r="E5" i="96"/>
  <c r="F7" i="96" s="1"/>
  <c r="H7" i="96" s="1"/>
  <c r="F4" i="96"/>
  <c r="H4" i="96" s="1"/>
  <c r="E2" i="96"/>
  <c r="F3" i="96" s="1"/>
  <c r="H3" i="96" s="1"/>
  <c r="F19" i="95"/>
  <c r="H19" i="95" s="1"/>
  <c r="F18" i="95"/>
  <c r="E17" i="95"/>
  <c r="F17" i="95" s="1"/>
  <c r="H17" i="95" s="1"/>
  <c r="H15" i="95"/>
  <c r="F15" i="95"/>
  <c r="E14" i="95"/>
  <c r="F14" i="95" s="1"/>
  <c r="H14" i="95" s="1"/>
  <c r="F11" i="95"/>
  <c r="H11" i="95" s="1"/>
  <c r="E11" i="95"/>
  <c r="F13" i="95" s="1"/>
  <c r="H13" i="95" s="1"/>
  <c r="E8" i="95"/>
  <c r="F10" i="95" s="1"/>
  <c r="H10" i="95" s="1"/>
  <c r="H7" i="95"/>
  <c r="F7" i="95"/>
  <c r="E5" i="95"/>
  <c r="F6" i="95" s="1"/>
  <c r="H6" i="95" s="1"/>
  <c r="F4" i="95"/>
  <c r="H4" i="95" s="1"/>
  <c r="H3" i="95"/>
  <c r="F3" i="95"/>
  <c r="E2" i="95"/>
  <c r="F2" i="95" s="1"/>
  <c r="H2" i="95" s="1"/>
  <c r="F18" i="94"/>
  <c r="H18" i="94" s="1"/>
  <c r="E17" i="94"/>
  <c r="F17" i="94" s="1"/>
  <c r="H17" i="94" s="1"/>
  <c r="E14" i="94"/>
  <c r="F16" i="94" s="1"/>
  <c r="H16" i="94" s="1"/>
  <c r="E11" i="94"/>
  <c r="F13" i="94" s="1"/>
  <c r="H13" i="94" s="1"/>
  <c r="F10" i="94"/>
  <c r="H10" i="94" s="1"/>
  <c r="E8" i="94"/>
  <c r="F9" i="94" s="1"/>
  <c r="H9" i="94" s="1"/>
  <c r="F7" i="94"/>
  <c r="H7" i="94" s="1"/>
  <c r="F6" i="94"/>
  <c r="H6" i="94" s="1"/>
  <c r="E5" i="94"/>
  <c r="F5" i="94" s="1"/>
  <c r="H5" i="94" s="1"/>
  <c r="F4" i="94"/>
  <c r="H4" i="94" s="1"/>
  <c r="F3" i="94"/>
  <c r="H3" i="94" s="1"/>
  <c r="E2" i="94"/>
  <c r="F2" i="94" s="1"/>
  <c r="H2" i="94" s="1"/>
  <c r="F19" i="93"/>
  <c r="H19" i="93" s="1"/>
  <c r="F18" i="93"/>
  <c r="H18" i="93" s="1"/>
  <c r="F17" i="93"/>
  <c r="H17" i="93" s="1"/>
  <c r="E17" i="93"/>
  <c r="E14" i="93"/>
  <c r="F16" i="93" s="1"/>
  <c r="H16" i="93" s="1"/>
  <c r="F11" i="93"/>
  <c r="H11" i="93" s="1"/>
  <c r="E11" i="93"/>
  <c r="F13" i="93" s="1"/>
  <c r="H13" i="93" s="1"/>
  <c r="F10" i="93"/>
  <c r="H10" i="93" s="1"/>
  <c r="F8" i="93"/>
  <c r="H8" i="93" s="1"/>
  <c r="E8" i="93"/>
  <c r="F9" i="93" s="1"/>
  <c r="H9" i="93" s="1"/>
  <c r="F6" i="93"/>
  <c r="H6" i="93" s="1"/>
  <c r="E5" i="93"/>
  <c r="F5" i="93" s="1"/>
  <c r="H5" i="93" s="1"/>
  <c r="H2" i="93"/>
  <c r="F2" i="93"/>
  <c r="E2" i="93"/>
  <c r="F4" i="93" s="1"/>
  <c r="H4" i="93" s="1"/>
  <c r="F17" i="92"/>
  <c r="H17" i="92" s="1"/>
  <c r="E17" i="92"/>
  <c r="F19" i="92" s="1"/>
  <c r="H19" i="92" s="1"/>
  <c r="E14" i="92"/>
  <c r="F16" i="92" s="1"/>
  <c r="H16" i="92" s="1"/>
  <c r="E11" i="92"/>
  <c r="F12" i="92" s="1"/>
  <c r="H12" i="92" s="1"/>
  <c r="E8" i="92"/>
  <c r="F8" i="92" s="1"/>
  <c r="H8" i="92" s="1"/>
  <c r="E5" i="92"/>
  <c r="F5" i="92" s="1"/>
  <c r="H5" i="92" s="1"/>
  <c r="E2" i="92"/>
  <c r="F4" i="92" s="1"/>
  <c r="H4" i="92" s="1"/>
  <c r="E17" i="91"/>
  <c r="F19" i="91" s="1"/>
  <c r="H19" i="91" s="1"/>
  <c r="F16" i="91"/>
  <c r="H16" i="91" s="1"/>
  <c r="E14" i="91"/>
  <c r="F15" i="91" s="1"/>
  <c r="H15" i="91" s="1"/>
  <c r="F13" i="91"/>
  <c r="H13" i="91" s="1"/>
  <c r="F12" i="91"/>
  <c r="H12" i="91" s="1"/>
  <c r="E11" i="91"/>
  <c r="F11" i="91" s="1"/>
  <c r="H11" i="91" s="1"/>
  <c r="F10" i="91"/>
  <c r="H10" i="91" s="1"/>
  <c r="F9" i="91"/>
  <c r="H9" i="91" s="1"/>
  <c r="E8" i="91"/>
  <c r="F8" i="91" s="1"/>
  <c r="H8" i="91" s="1"/>
  <c r="F6" i="91"/>
  <c r="H6" i="91" s="1"/>
  <c r="F5" i="91"/>
  <c r="H5" i="91" s="1"/>
  <c r="E5" i="91"/>
  <c r="F7" i="91" s="1"/>
  <c r="H7" i="91" s="1"/>
  <c r="E2" i="91"/>
  <c r="F4" i="91" s="1"/>
  <c r="H4" i="91" s="1"/>
  <c r="E17" i="90"/>
  <c r="F19" i="90" s="1"/>
  <c r="H19" i="90" s="1"/>
  <c r="F16" i="90"/>
  <c r="H16" i="90" s="1"/>
  <c r="E14" i="90"/>
  <c r="F15" i="90" s="1"/>
  <c r="H15" i="90" s="1"/>
  <c r="F12" i="90"/>
  <c r="H12" i="90" s="1"/>
  <c r="E11" i="90"/>
  <c r="F11" i="90" s="1"/>
  <c r="H11" i="90" s="1"/>
  <c r="E8" i="90"/>
  <c r="F8" i="90" s="1"/>
  <c r="H8" i="90" s="1"/>
  <c r="F5" i="90"/>
  <c r="H5" i="90" s="1"/>
  <c r="E5" i="90"/>
  <c r="F7" i="90" s="1"/>
  <c r="H7" i="90" s="1"/>
  <c r="E2" i="90"/>
  <c r="F4" i="90" s="1"/>
  <c r="H4" i="90" s="1"/>
  <c r="E17" i="89"/>
  <c r="F18" i="89" s="1"/>
  <c r="H18" i="89" s="1"/>
  <c r="E14" i="89"/>
  <c r="F14" i="89" s="1"/>
  <c r="H14" i="89" s="1"/>
  <c r="E11" i="89"/>
  <c r="F13" i="89" s="1"/>
  <c r="H13" i="89" s="1"/>
  <c r="E8" i="89"/>
  <c r="F10" i="89" s="1"/>
  <c r="H10" i="89" s="1"/>
  <c r="F5" i="89"/>
  <c r="H5" i="89" s="1"/>
  <c r="E5" i="89"/>
  <c r="F7" i="89" s="1"/>
  <c r="H7" i="89" s="1"/>
  <c r="F4" i="89"/>
  <c r="H4" i="89" s="1"/>
  <c r="E2" i="89"/>
  <c r="F2" i="89" s="1"/>
  <c r="H2" i="89" s="1"/>
  <c r="L8" i="91" l="1"/>
  <c r="L2" i="95"/>
  <c r="I10" i="95" s="1"/>
  <c r="L17" i="93"/>
  <c r="L8" i="97"/>
  <c r="I4" i="95"/>
  <c r="L14" i="96"/>
  <c r="L17" i="94"/>
  <c r="L5" i="98"/>
  <c r="L5" i="91"/>
  <c r="L11" i="97"/>
  <c r="L11" i="91"/>
  <c r="L5" i="93"/>
  <c r="I13" i="95"/>
  <c r="L11" i="98"/>
  <c r="L5" i="97"/>
  <c r="L2" i="94"/>
  <c r="I6" i="94" s="1"/>
  <c r="L5" i="94"/>
  <c r="I19" i="95"/>
  <c r="L8" i="93"/>
  <c r="L5" i="89"/>
  <c r="I6" i="95"/>
  <c r="L8" i="98"/>
  <c r="I15" i="95"/>
  <c r="L17" i="96"/>
  <c r="L14" i="97"/>
  <c r="L11" i="93"/>
  <c r="I17" i="95"/>
  <c r="L17" i="95"/>
  <c r="F3" i="89"/>
  <c r="H3" i="89" s="1"/>
  <c r="L2" i="89" s="1"/>
  <c r="F11" i="89"/>
  <c r="H11" i="89" s="1"/>
  <c r="F19" i="89"/>
  <c r="H19" i="89" s="1"/>
  <c r="F2" i="92"/>
  <c r="H2" i="92" s="1"/>
  <c r="F9" i="92"/>
  <c r="H9" i="92" s="1"/>
  <c r="L8" i="92" s="1"/>
  <c r="F13" i="92"/>
  <c r="H13" i="92" s="1"/>
  <c r="F14" i="94"/>
  <c r="H14" i="94" s="1"/>
  <c r="F8" i="96"/>
  <c r="H8" i="96" s="1"/>
  <c r="F8" i="89"/>
  <c r="H8" i="89" s="1"/>
  <c r="F15" i="89"/>
  <c r="H15" i="89" s="1"/>
  <c r="L14" i="89" s="1"/>
  <c r="F2" i="91"/>
  <c r="H2" i="91" s="1"/>
  <c r="F14" i="93"/>
  <c r="H14" i="93" s="1"/>
  <c r="F2" i="98"/>
  <c r="H2" i="98" s="1"/>
  <c r="F17" i="91"/>
  <c r="H17" i="91" s="1"/>
  <c r="F6" i="92"/>
  <c r="H6" i="92" s="1"/>
  <c r="F10" i="92"/>
  <c r="H10" i="92" s="1"/>
  <c r="F11" i="94"/>
  <c r="H11" i="94" s="1"/>
  <c r="F5" i="96"/>
  <c r="H5" i="96" s="1"/>
  <c r="F17" i="98"/>
  <c r="H17" i="98" s="1"/>
  <c r="F2" i="90"/>
  <c r="H2" i="90" s="1"/>
  <c r="F9" i="90"/>
  <c r="H9" i="90" s="1"/>
  <c r="F13" i="90"/>
  <c r="H13" i="90" s="1"/>
  <c r="F14" i="92"/>
  <c r="H14" i="92" s="1"/>
  <c r="F3" i="93"/>
  <c r="H3" i="93" s="1"/>
  <c r="F7" i="93"/>
  <c r="H7" i="93" s="1"/>
  <c r="F8" i="95"/>
  <c r="H8" i="95" s="1"/>
  <c r="F2" i="97"/>
  <c r="H2" i="97" s="1"/>
  <c r="F12" i="89"/>
  <c r="H12" i="89" s="1"/>
  <c r="F16" i="89"/>
  <c r="H16" i="89" s="1"/>
  <c r="F17" i="90"/>
  <c r="H17" i="90" s="1"/>
  <c r="F14" i="91"/>
  <c r="H14" i="91" s="1"/>
  <c r="F3" i="92"/>
  <c r="H3" i="92" s="1"/>
  <c r="F7" i="92"/>
  <c r="H7" i="92" s="1"/>
  <c r="F8" i="94"/>
  <c r="H8" i="94" s="1"/>
  <c r="F15" i="94"/>
  <c r="H15" i="94" s="1"/>
  <c r="F19" i="94"/>
  <c r="H19" i="94" s="1"/>
  <c r="F2" i="96"/>
  <c r="H2" i="96" s="1"/>
  <c r="F9" i="96"/>
  <c r="H9" i="96" s="1"/>
  <c r="F13" i="96"/>
  <c r="H13" i="96" s="1"/>
  <c r="F14" i="98"/>
  <c r="H14" i="98" s="1"/>
  <c r="F6" i="90"/>
  <c r="H6" i="90" s="1"/>
  <c r="F10" i="90"/>
  <c r="H10" i="90" s="1"/>
  <c r="F11" i="92"/>
  <c r="H11" i="92" s="1"/>
  <c r="F18" i="92"/>
  <c r="H18" i="92" s="1"/>
  <c r="L17" i="92" s="1"/>
  <c r="F5" i="95"/>
  <c r="H5" i="95" s="1"/>
  <c r="F12" i="95"/>
  <c r="H12" i="95" s="1"/>
  <c r="I12" i="95" s="1"/>
  <c r="F16" i="95"/>
  <c r="H16" i="95" s="1"/>
  <c r="L14" i="95" s="1"/>
  <c r="F6" i="97"/>
  <c r="H6" i="97" s="1"/>
  <c r="F9" i="89"/>
  <c r="H9" i="89" s="1"/>
  <c r="F14" i="90"/>
  <c r="H14" i="90" s="1"/>
  <c r="F3" i="91"/>
  <c r="H3" i="91" s="1"/>
  <c r="F15" i="93"/>
  <c r="H15" i="93" s="1"/>
  <c r="F3" i="98"/>
  <c r="H3" i="98" s="1"/>
  <c r="F17" i="89"/>
  <c r="F18" i="91"/>
  <c r="H18" i="91" s="1"/>
  <c r="F12" i="94"/>
  <c r="H12" i="94" s="1"/>
  <c r="F6" i="96"/>
  <c r="H6" i="96" s="1"/>
  <c r="F18" i="98"/>
  <c r="H18" i="98" s="1"/>
  <c r="F3" i="90"/>
  <c r="H3" i="90" s="1"/>
  <c r="F15" i="92"/>
  <c r="H15" i="92" s="1"/>
  <c r="F9" i="95"/>
  <c r="H9" i="95" s="1"/>
  <c r="I9" i="95" s="1"/>
  <c r="F3" i="97"/>
  <c r="H3" i="97" s="1"/>
  <c r="F6" i="89"/>
  <c r="H6" i="89" s="1"/>
  <c r="F18" i="90"/>
  <c r="H18" i="90" s="1"/>
  <c r="F12" i="93"/>
  <c r="H12" i="93" s="1"/>
  <c r="F18" i="97"/>
  <c r="H18" i="97" s="1"/>
  <c r="D17" i="88"/>
  <c r="E19" i="88" s="1"/>
  <c r="G19" i="88" s="1"/>
  <c r="D14" i="88"/>
  <c r="E15" i="88" s="1"/>
  <c r="G15" i="88" s="1"/>
  <c r="D11" i="88"/>
  <c r="E11" i="88" s="1"/>
  <c r="G11" i="88" s="1"/>
  <c r="D8" i="88"/>
  <c r="E8" i="88" s="1"/>
  <c r="G8" i="88" s="1"/>
  <c r="D5" i="88"/>
  <c r="E5" i="88" s="1"/>
  <c r="G5" i="88" s="1"/>
  <c r="D2" i="88"/>
  <c r="E4" i="88" s="1"/>
  <c r="G4" i="88" s="1"/>
  <c r="D17" i="87"/>
  <c r="E19" i="87" s="1"/>
  <c r="G19" i="87" s="1"/>
  <c r="E16" i="87"/>
  <c r="G16" i="87" s="1"/>
  <c r="D14" i="87"/>
  <c r="E15" i="87" s="1"/>
  <c r="G15" i="87" s="1"/>
  <c r="E13" i="87"/>
  <c r="G13" i="87" s="1"/>
  <c r="D11" i="87"/>
  <c r="E11" i="87" s="1"/>
  <c r="G11" i="87" s="1"/>
  <c r="D8" i="87"/>
  <c r="E10" i="87" s="1"/>
  <c r="G10" i="87" s="1"/>
  <c r="D5" i="87"/>
  <c r="E7" i="87" s="1"/>
  <c r="G7" i="87" s="1"/>
  <c r="E4" i="87"/>
  <c r="G4" i="87" s="1"/>
  <c r="D2" i="87"/>
  <c r="E3" i="87" s="1"/>
  <c r="G3" i="87" s="1"/>
  <c r="D17" i="86"/>
  <c r="E17" i="86" s="1"/>
  <c r="G17" i="86" s="1"/>
  <c r="E16" i="86"/>
  <c r="G16" i="86" s="1"/>
  <c r="E15" i="86"/>
  <c r="G15" i="86" s="1"/>
  <c r="D14" i="86"/>
  <c r="E14" i="86" s="1"/>
  <c r="G14" i="86" s="1"/>
  <c r="E12" i="86"/>
  <c r="G12" i="86" s="1"/>
  <c r="D11" i="86"/>
  <c r="E13" i="86" s="1"/>
  <c r="G13" i="86" s="1"/>
  <c r="D8" i="86"/>
  <c r="E10" i="86" s="1"/>
  <c r="G10" i="86" s="1"/>
  <c r="D5" i="86"/>
  <c r="E7" i="86" s="1"/>
  <c r="G7" i="86" s="1"/>
  <c r="E4" i="86"/>
  <c r="G4" i="86" s="1"/>
  <c r="D2" i="86"/>
  <c r="E3" i="86" s="1"/>
  <c r="G3" i="86" s="1"/>
  <c r="D17" i="85"/>
  <c r="E17" i="85" s="1"/>
  <c r="G17" i="85" s="1"/>
  <c r="D14" i="85"/>
  <c r="E14" i="85" s="1"/>
  <c r="G14" i="85" s="1"/>
  <c r="E13" i="85"/>
  <c r="G13" i="85" s="1"/>
  <c r="E11" i="85"/>
  <c r="G11" i="85" s="1"/>
  <c r="K11" i="85" s="1"/>
  <c r="D11" i="85"/>
  <c r="E12" i="85" s="1"/>
  <c r="G12" i="85" s="1"/>
  <c r="E9" i="85"/>
  <c r="G9" i="85" s="1"/>
  <c r="D8" i="85"/>
  <c r="E10" i="85" s="1"/>
  <c r="G10" i="85" s="1"/>
  <c r="D5" i="85"/>
  <c r="E6" i="85" s="1"/>
  <c r="G6" i="85" s="1"/>
  <c r="D2" i="85"/>
  <c r="E3" i="85" s="1"/>
  <c r="G3" i="85" s="1"/>
  <c r="D17" i="84"/>
  <c r="E17" i="84" s="1"/>
  <c r="G17" i="84" s="1"/>
  <c r="D14" i="84"/>
  <c r="E16" i="84" s="1"/>
  <c r="G16" i="84" s="1"/>
  <c r="D11" i="84"/>
  <c r="E13" i="84" s="1"/>
  <c r="G13" i="84" s="1"/>
  <c r="D8" i="84"/>
  <c r="E9" i="84" s="1"/>
  <c r="G9" i="84" s="1"/>
  <c r="D5" i="84"/>
  <c r="E5" i="84" s="1"/>
  <c r="G5" i="84" s="1"/>
  <c r="E3" i="84"/>
  <c r="G3" i="84" s="1"/>
  <c r="D2" i="84"/>
  <c r="E2" i="84" s="1"/>
  <c r="G2" i="84" s="1"/>
  <c r="D17" i="83"/>
  <c r="E19" i="83" s="1"/>
  <c r="G19" i="83" s="1"/>
  <c r="D14" i="83"/>
  <c r="E16" i="83" s="1"/>
  <c r="G16" i="83" s="1"/>
  <c r="D11" i="83"/>
  <c r="E13" i="83" s="1"/>
  <c r="G13" i="83" s="1"/>
  <c r="D8" i="83"/>
  <c r="E9" i="83" s="1"/>
  <c r="G9" i="83" s="1"/>
  <c r="D5" i="83"/>
  <c r="E5" i="83" s="1"/>
  <c r="G5" i="83" s="1"/>
  <c r="D2" i="83"/>
  <c r="E2" i="83" s="1"/>
  <c r="G2" i="83" s="1"/>
  <c r="D17" i="82"/>
  <c r="E18" i="82" s="1"/>
  <c r="G18" i="82" s="1"/>
  <c r="D14" i="82"/>
  <c r="E16" i="82" s="1"/>
  <c r="G16" i="82" s="1"/>
  <c r="D11" i="82"/>
  <c r="E12" i="82" s="1"/>
  <c r="G12" i="82" s="1"/>
  <c r="E10" i="82"/>
  <c r="G10" i="82" s="1"/>
  <c r="E9" i="82"/>
  <c r="G9" i="82" s="1"/>
  <c r="E8" i="82"/>
  <c r="G8" i="82" s="1"/>
  <c r="D8" i="82"/>
  <c r="D5" i="82"/>
  <c r="E5" i="82" s="1"/>
  <c r="G5" i="82" s="1"/>
  <c r="D2" i="82"/>
  <c r="E4" i="82" s="1"/>
  <c r="G4" i="82" s="1"/>
  <c r="D17" i="81"/>
  <c r="E19" i="81" s="1"/>
  <c r="G19" i="81" s="1"/>
  <c r="D14" i="81"/>
  <c r="E15" i="81" s="1"/>
  <c r="G15" i="81" s="1"/>
  <c r="D11" i="81"/>
  <c r="E11" i="81" s="1"/>
  <c r="G11" i="81" s="1"/>
  <c r="D8" i="81"/>
  <c r="E8" i="81" s="1"/>
  <c r="G8" i="81" s="1"/>
  <c r="D5" i="81"/>
  <c r="E7" i="81" s="1"/>
  <c r="G7" i="81" s="1"/>
  <c r="D2" i="81"/>
  <c r="E4" i="81" s="1"/>
  <c r="G4" i="81" s="1"/>
  <c r="D17" i="80"/>
  <c r="E19" i="80" s="1"/>
  <c r="G19" i="80" s="1"/>
  <c r="D14" i="80"/>
  <c r="E15" i="80" s="1"/>
  <c r="G15" i="80" s="1"/>
  <c r="D11" i="80"/>
  <c r="E11" i="80" s="1"/>
  <c r="G11" i="80" s="1"/>
  <c r="D8" i="80"/>
  <c r="E8" i="80" s="1"/>
  <c r="G8" i="80" s="1"/>
  <c r="D5" i="80"/>
  <c r="E6" i="80" s="1"/>
  <c r="G6" i="80" s="1"/>
  <c r="D2" i="80"/>
  <c r="E4" i="80" s="1"/>
  <c r="G4" i="80" s="1"/>
  <c r="D17" i="79"/>
  <c r="E18" i="79" s="1"/>
  <c r="G18" i="79" s="1"/>
  <c r="D14" i="79"/>
  <c r="E16" i="79" s="1"/>
  <c r="G16" i="79" s="1"/>
  <c r="D11" i="79"/>
  <c r="E11" i="79" s="1"/>
  <c r="G11" i="79" s="1"/>
  <c r="D8" i="79"/>
  <c r="E10" i="79" s="1"/>
  <c r="G10" i="79" s="1"/>
  <c r="D5" i="79"/>
  <c r="E7" i="79" s="1"/>
  <c r="G7" i="79" s="1"/>
  <c r="D2" i="79"/>
  <c r="E3" i="79" s="1"/>
  <c r="G3" i="79" s="1"/>
  <c r="D17" i="78"/>
  <c r="E17" i="78" s="1"/>
  <c r="G17" i="78" s="1"/>
  <c r="D14" i="78"/>
  <c r="E14" i="78" s="1"/>
  <c r="G14" i="78" s="1"/>
  <c r="D11" i="78"/>
  <c r="E13" i="78" s="1"/>
  <c r="G13" i="78" s="1"/>
  <c r="D8" i="78"/>
  <c r="E10" i="78" s="1"/>
  <c r="G10" i="78" s="1"/>
  <c r="D5" i="78"/>
  <c r="E7" i="78" s="1"/>
  <c r="G7" i="78" s="1"/>
  <c r="E4" i="78"/>
  <c r="G4" i="78" s="1"/>
  <c r="E2" i="78"/>
  <c r="G2" i="78" s="1"/>
  <c r="D2" i="78"/>
  <c r="E3" i="78" s="1"/>
  <c r="G3" i="78" s="1"/>
  <c r="D17" i="77"/>
  <c r="E17" i="77" s="1"/>
  <c r="G17" i="77" s="1"/>
  <c r="D14" i="77"/>
  <c r="E14" i="77" s="1"/>
  <c r="G14" i="77" s="1"/>
  <c r="D11" i="77"/>
  <c r="E12" i="77" s="1"/>
  <c r="G12" i="77" s="1"/>
  <c r="D8" i="77"/>
  <c r="E10" i="77" s="1"/>
  <c r="G10" i="77" s="1"/>
  <c r="D5" i="77"/>
  <c r="E6" i="77" s="1"/>
  <c r="G6" i="77" s="1"/>
  <c r="D2" i="77"/>
  <c r="E4" i="77" s="1"/>
  <c r="G4" i="77" s="1"/>
  <c r="D17" i="76"/>
  <c r="E17" i="76" s="1"/>
  <c r="G17" i="76" s="1"/>
  <c r="D14" i="76"/>
  <c r="E16" i="76" s="1"/>
  <c r="G16" i="76" s="1"/>
  <c r="D11" i="76"/>
  <c r="E13" i="76" s="1"/>
  <c r="G13" i="76" s="1"/>
  <c r="D8" i="76"/>
  <c r="E9" i="76" s="1"/>
  <c r="G9" i="76" s="1"/>
  <c r="D5" i="76"/>
  <c r="E5" i="76" s="1"/>
  <c r="G5" i="76" s="1"/>
  <c r="D2" i="76"/>
  <c r="E4" i="76" s="1"/>
  <c r="G4" i="76" s="1"/>
  <c r="D17" i="75"/>
  <c r="E19" i="75" s="1"/>
  <c r="G19" i="75" s="1"/>
  <c r="D14" i="75"/>
  <c r="E16" i="75" s="1"/>
  <c r="G16" i="75" s="1"/>
  <c r="D11" i="75"/>
  <c r="E13" i="75" s="1"/>
  <c r="G13" i="75" s="1"/>
  <c r="D8" i="75"/>
  <c r="E9" i="75" s="1"/>
  <c r="G9" i="75" s="1"/>
  <c r="D5" i="75"/>
  <c r="E5" i="75" s="1"/>
  <c r="G5" i="75" s="1"/>
  <c r="D2" i="75"/>
  <c r="E4" i="75" s="1"/>
  <c r="G4" i="75" s="1"/>
  <c r="D17" i="74"/>
  <c r="E18" i="74" s="1"/>
  <c r="G18" i="74" s="1"/>
  <c r="E15" i="74"/>
  <c r="G15" i="74" s="1"/>
  <c r="D14" i="74"/>
  <c r="E16" i="74" s="1"/>
  <c r="G16" i="74" s="1"/>
  <c r="D11" i="74"/>
  <c r="E12" i="74" s="1"/>
  <c r="G12" i="74" s="1"/>
  <c r="E8" i="74"/>
  <c r="G8" i="74" s="1"/>
  <c r="D8" i="74"/>
  <c r="E10" i="74" s="1"/>
  <c r="G10" i="74" s="1"/>
  <c r="D5" i="74"/>
  <c r="E5" i="74" s="1"/>
  <c r="G5" i="74" s="1"/>
  <c r="D2" i="74"/>
  <c r="E4" i="74" s="1"/>
  <c r="G4" i="74" s="1"/>
  <c r="D17" i="73"/>
  <c r="E19" i="73" s="1"/>
  <c r="G19" i="73" s="1"/>
  <c r="D14" i="73"/>
  <c r="E15" i="73" s="1"/>
  <c r="G15" i="73" s="1"/>
  <c r="D11" i="73"/>
  <c r="E12" i="73" s="1"/>
  <c r="G12" i="73" s="1"/>
  <c r="D8" i="73"/>
  <c r="E8" i="73" s="1"/>
  <c r="G8" i="73" s="1"/>
  <c r="D5" i="73"/>
  <c r="E7" i="73" s="1"/>
  <c r="G7" i="73" s="1"/>
  <c r="D2" i="73"/>
  <c r="E4" i="73" s="1"/>
  <c r="G4" i="73" s="1"/>
  <c r="D17" i="72"/>
  <c r="E19" i="72" s="1"/>
  <c r="G19" i="72" s="1"/>
  <c r="D14" i="72"/>
  <c r="E15" i="72" s="1"/>
  <c r="G15" i="72" s="1"/>
  <c r="D11" i="72"/>
  <c r="E11" i="72" s="1"/>
  <c r="G11" i="72" s="1"/>
  <c r="E8" i="72"/>
  <c r="G8" i="72" s="1"/>
  <c r="D8" i="72"/>
  <c r="E10" i="72" s="1"/>
  <c r="G10" i="72" s="1"/>
  <c r="D5" i="72"/>
  <c r="E6" i="72" s="1"/>
  <c r="G6" i="72" s="1"/>
  <c r="D2" i="72"/>
  <c r="E4" i="72" s="1"/>
  <c r="G4" i="72" s="1"/>
  <c r="D17" i="71"/>
  <c r="E18" i="71" s="1"/>
  <c r="G18" i="71" s="1"/>
  <c r="D14" i="71"/>
  <c r="E16" i="71" s="1"/>
  <c r="G16" i="71" s="1"/>
  <c r="D11" i="71"/>
  <c r="E13" i="71" s="1"/>
  <c r="G13" i="71" s="1"/>
  <c r="E8" i="71"/>
  <c r="G8" i="71" s="1"/>
  <c r="D8" i="71"/>
  <c r="E10" i="71" s="1"/>
  <c r="G10" i="71" s="1"/>
  <c r="D5" i="71"/>
  <c r="E7" i="71" s="1"/>
  <c r="G7" i="71" s="1"/>
  <c r="D2" i="71"/>
  <c r="E3" i="71" s="1"/>
  <c r="G3" i="71" s="1"/>
  <c r="D47" i="70"/>
  <c r="E49" i="70" s="1"/>
  <c r="G49" i="70" s="1"/>
  <c r="D44" i="70"/>
  <c r="E45" i="70" s="1"/>
  <c r="G45" i="70" s="1"/>
  <c r="D41" i="70"/>
  <c r="E41" i="70" s="1"/>
  <c r="G41" i="70" s="1"/>
  <c r="D38" i="70"/>
  <c r="E38" i="70" s="1"/>
  <c r="G38" i="70" s="1"/>
  <c r="D35" i="70"/>
  <c r="E37" i="70" s="1"/>
  <c r="G37" i="70" s="1"/>
  <c r="D32" i="70"/>
  <c r="E33" i="70" s="1"/>
  <c r="G33" i="70" s="1"/>
  <c r="E31" i="70"/>
  <c r="G31" i="70" s="1"/>
  <c r="E30" i="70"/>
  <c r="G30" i="70" s="1"/>
  <c r="D29" i="70"/>
  <c r="E29" i="70" s="1"/>
  <c r="G29" i="70" s="1"/>
  <c r="D26" i="70"/>
  <c r="E28" i="70" s="1"/>
  <c r="G28" i="70" s="1"/>
  <c r="D23" i="70"/>
  <c r="E24" i="70" s="1"/>
  <c r="G24" i="70" s="1"/>
  <c r="D20" i="70"/>
  <c r="E22" i="70" s="1"/>
  <c r="G22" i="70" s="1"/>
  <c r="D17" i="70"/>
  <c r="E17" i="70" s="1"/>
  <c r="G17" i="70" s="1"/>
  <c r="D14" i="70"/>
  <c r="E14" i="70" s="1"/>
  <c r="G14" i="70" s="1"/>
  <c r="E13" i="70"/>
  <c r="G13" i="70" s="1"/>
  <c r="D11" i="70"/>
  <c r="E12" i="70" s="1"/>
  <c r="G12" i="70" s="1"/>
  <c r="D8" i="70"/>
  <c r="E10" i="70" s="1"/>
  <c r="G10" i="70" s="1"/>
  <c r="D5" i="70"/>
  <c r="E5" i="70" s="1"/>
  <c r="G5" i="70" s="1"/>
  <c r="D2" i="70"/>
  <c r="E4" i="70" s="1"/>
  <c r="G4" i="70" s="1"/>
  <c r="I5" i="89" l="1"/>
  <c r="I18" i="89"/>
  <c r="I14" i="89"/>
  <c r="I13" i="89"/>
  <c r="I4" i="89"/>
  <c r="I7" i="89"/>
  <c r="I2" i="89"/>
  <c r="I10" i="89"/>
  <c r="L14" i="93"/>
  <c r="I18" i="94"/>
  <c r="I18" i="98"/>
  <c r="L11" i="92"/>
  <c r="L2" i="97"/>
  <c r="I18" i="97" s="1"/>
  <c r="I2" i="97"/>
  <c r="L2" i="91"/>
  <c r="I2" i="91"/>
  <c r="I16" i="94"/>
  <c r="I2" i="94"/>
  <c r="I17" i="94"/>
  <c r="L8" i="89"/>
  <c r="I8" i="89"/>
  <c r="I3" i="95"/>
  <c r="I12" i="94"/>
  <c r="L14" i="98"/>
  <c r="I14" i="98"/>
  <c r="I3" i="93"/>
  <c r="L8" i="96"/>
  <c r="I18" i="91"/>
  <c r="L14" i="92"/>
  <c r="L14" i="94"/>
  <c r="I14" i="94"/>
  <c r="I13" i="90"/>
  <c r="L5" i="90"/>
  <c r="I13" i="94"/>
  <c r="I2" i="95"/>
  <c r="I3" i="98"/>
  <c r="L2" i="96"/>
  <c r="I5" i="96" s="1"/>
  <c r="I2" i="96"/>
  <c r="I9" i="90"/>
  <c r="I11" i="95"/>
  <c r="I19" i="94"/>
  <c r="L2" i="90"/>
  <c r="I2" i="90" s="1"/>
  <c r="L11" i="95"/>
  <c r="I7" i="95"/>
  <c r="I3" i="91"/>
  <c r="I15" i="94"/>
  <c r="L17" i="98"/>
  <c r="I17" i="98"/>
  <c r="L2" i="92"/>
  <c r="I11" i="92" s="1"/>
  <c r="I2" i="92"/>
  <c r="L11" i="90"/>
  <c r="I10" i="94"/>
  <c r="I14" i="95"/>
  <c r="I7" i="94"/>
  <c r="I4" i="94"/>
  <c r="L14" i="90"/>
  <c r="I14" i="90"/>
  <c r="L8" i="94"/>
  <c r="I8" i="94"/>
  <c r="L5" i="96"/>
  <c r="I19" i="89"/>
  <c r="L8" i="95"/>
  <c r="I8" i="95"/>
  <c r="I9" i="89"/>
  <c r="L11" i="94"/>
  <c r="I11" i="94"/>
  <c r="L11" i="89"/>
  <c r="I11" i="89"/>
  <c r="L2" i="93"/>
  <c r="I14" i="93" s="1"/>
  <c r="I9" i="94"/>
  <c r="J17" i="95"/>
  <c r="K17" i="95"/>
  <c r="I6" i="89"/>
  <c r="I3" i="89"/>
  <c r="L17" i="97"/>
  <c r="I16" i="95"/>
  <c r="L14" i="91"/>
  <c r="I14" i="91"/>
  <c r="I5" i="94"/>
  <c r="I3" i="94"/>
  <c r="I3" i="90"/>
  <c r="I10" i="90"/>
  <c r="L17" i="90"/>
  <c r="I17" i="90"/>
  <c r="L17" i="91"/>
  <c r="I17" i="91"/>
  <c r="L8" i="90"/>
  <c r="I12" i="89"/>
  <c r="I15" i="89"/>
  <c r="L5" i="95"/>
  <c r="I5" i="95"/>
  <c r="I16" i="89"/>
  <c r="L2" i="98"/>
  <c r="I2" i="98"/>
  <c r="L17" i="89"/>
  <c r="L11" i="96"/>
  <c r="L5" i="92"/>
  <c r="E6" i="88"/>
  <c r="G6" i="88" s="1"/>
  <c r="E7" i="88"/>
  <c r="G7" i="88" s="1"/>
  <c r="E9" i="88"/>
  <c r="G9" i="88" s="1"/>
  <c r="E10" i="88"/>
  <c r="G10" i="88" s="1"/>
  <c r="E12" i="88"/>
  <c r="G12" i="88" s="1"/>
  <c r="E13" i="88"/>
  <c r="G13" i="88" s="1"/>
  <c r="E16" i="88"/>
  <c r="G16" i="88" s="1"/>
  <c r="E2" i="88"/>
  <c r="G2" i="88" s="1"/>
  <c r="E12" i="87"/>
  <c r="G12" i="87" s="1"/>
  <c r="E14" i="87"/>
  <c r="G14" i="87" s="1"/>
  <c r="E18" i="86"/>
  <c r="G18" i="86" s="1"/>
  <c r="K17" i="86" s="1"/>
  <c r="E19" i="86"/>
  <c r="G19" i="86" s="1"/>
  <c r="E8" i="86"/>
  <c r="G8" i="86" s="1"/>
  <c r="E11" i="86"/>
  <c r="G11" i="86" s="1"/>
  <c r="E15" i="85"/>
  <c r="G15" i="85" s="1"/>
  <c r="H15" i="85" s="1"/>
  <c r="E2" i="85"/>
  <c r="G2" i="85" s="1"/>
  <c r="E4" i="85"/>
  <c r="G4" i="85" s="1"/>
  <c r="K2" i="85" s="1"/>
  <c r="E7" i="85"/>
  <c r="G7" i="85" s="1"/>
  <c r="E18" i="84"/>
  <c r="G18" i="84" s="1"/>
  <c r="K17" i="84" s="1"/>
  <c r="E6" i="84"/>
  <c r="G6" i="84" s="1"/>
  <c r="E7" i="84"/>
  <c r="G7" i="84" s="1"/>
  <c r="E8" i="84"/>
  <c r="G8" i="84" s="1"/>
  <c r="E10" i="84"/>
  <c r="G10" i="84" s="1"/>
  <c r="E14" i="83"/>
  <c r="G14" i="83" s="1"/>
  <c r="E17" i="83"/>
  <c r="G17" i="83" s="1"/>
  <c r="E10" i="83"/>
  <c r="G10" i="83" s="1"/>
  <c r="E3" i="83"/>
  <c r="G3" i="83" s="1"/>
  <c r="E13" i="82"/>
  <c r="G13" i="82" s="1"/>
  <c r="E15" i="82"/>
  <c r="G15" i="82" s="1"/>
  <c r="E17" i="82"/>
  <c r="G17" i="82" s="1"/>
  <c r="K17" i="82" s="1"/>
  <c r="E19" i="82"/>
  <c r="G19" i="82" s="1"/>
  <c r="E6" i="82"/>
  <c r="G6" i="82" s="1"/>
  <c r="E9" i="81"/>
  <c r="G9" i="81" s="1"/>
  <c r="E12" i="81"/>
  <c r="G12" i="81" s="1"/>
  <c r="E5" i="81"/>
  <c r="G5" i="81" s="1"/>
  <c r="E13" i="81"/>
  <c r="G13" i="81" s="1"/>
  <c r="E2" i="81"/>
  <c r="G2" i="81" s="1"/>
  <c r="E16" i="81"/>
  <c r="G16" i="81" s="1"/>
  <c r="E2" i="80"/>
  <c r="G2" i="80" s="1"/>
  <c r="K2" i="80" s="1"/>
  <c r="E3" i="80"/>
  <c r="G3" i="80" s="1"/>
  <c r="E5" i="80"/>
  <c r="G5" i="80" s="1"/>
  <c r="E7" i="80"/>
  <c r="G7" i="80" s="1"/>
  <c r="E16" i="80"/>
  <c r="G16" i="80" s="1"/>
  <c r="E14" i="79"/>
  <c r="G14" i="79" s="1"/>
  <c r="E2" i="79"/>
  <c r="G2" i="79" s="1"/>
  <c r="E8" i="78"/>
  <c r="G8" i="78" s="1"/>
  <c r="E15" i="78"/>
  <c r="G15" i="78" s="1"/>
  <c r="E19" i="78"/>
  <c r="G19" i="78" s="1"/>
  <c r="E2" i="77"/>
  <c r="G2" i="77" s="1"/>
  <c r="E9" i="77"/>
  <c r="G9" i="77" s="1"/>
  <c r="E11" i="77"/>
  <c r="G11" i="77" s="1"/>
  <c r="K11" i="77" s="1"/>
  <c r="E13" i="77"/>
  <c r="G13" i="77" s="1"/>
  <c r="E2" i="76"/>
  <c r="G2" i="76" s="1"/>
  <c r="K2" i="76" s="1"/>
  <c r="E3" i="76"/>
  <c r="G3" i="76" s="1"/>
  <c r="E7" i="76"/>
  <c r="G7" i="76" s="1"/>
  <c r="E2" i="75"/>
  <c r="G2" i="75" s="1"/>
  <c r="E14" i="75"/>
  <c r="G14" i="75" s="1"/>
  <c r="E19" i="74"/>
  <c r="G19" i="74" s="1"/>
  <c r="E2" i="74"/>
  <c r="G2" i="74" s="1"/>
  <c r="E11" i="74"/>
  <c r="G11" i="74" s="1"/>
  <c r="E11" i="73"/>
  <c r="G11" i="73" s="1"/>
  <c r="E13" i="73"/>
  <c r="G13" i="73" s="1"/>
  <c r="E9" i="73"/>
  <c r="G9" i="73" s="1"/>
  <c r="E2" i="73"/>
  <c r="G2" i="73" s="1"/>
  <c r="E3" i="72"/>
  <c r="G3" i="72" s="1"/>
  <c r="E7" i="72"/>
  <c r="G7" i="72" s="1"/>
  <c r="E14" i="71"/>
  <c r="G14" i="71" s="1"/>
  <c r="E11" i="71"/>
  <c r="G11" i="71" s="1"/>
  <c r="H11" i="71" s="1"/>
  <c r="E2" i="71"/>
  <c r="G2" i="71" s="1"/>
  <c r="E15" i="70"/>
  <c r="G15" i="70" s="1"/>
  <c r="K14" i="70" s="1"/>
  <c r="E16" i="70"/>
  <c r="G16" i="70" s="1"/>
  <c r="E34" i="70"/>
  <c r="G34" i="70" s="1"/>
  <c r="E19" i="70"/>
  <c r="G19" i="70" s="1"/>
  <c r="E2" i="70"/>
  <c r="G2" i="70" s="1"/>
  <c r="K2" i="70" s="1"/>
  <c r="E20" i="70"/>
  <c r="G20" i="70" s="1"/>
  <c r="H20" i="70" s="1"/>
  <c r="E44" i="70"/>
  <c r="G44" i="70" s="1"/>
  <c r="H44" i="70" s="1"/>
  <c r="E3" i="70"/>
  <c r="G3" i="70" s="1"/>
  <c r="E21" i="70"/>
  <c r="G21" i="70" s="1"/>
  <c r="E46" i="70"/>
  <c r="G46" i="70" s="1"/>
  <c r="E8" i="70"/>
  <c r="G8" i="70" s="1"/>
  <c r="E26" i="70"/>
  <c r="G26" i="70" s="1"/>
  <c r="E9" i="70"/>
  <c r="G9" i="70" s="1"/>
  <c r="E27" i="70"/>
  <c r="G27" i="70" s="1"/>
  <c r="K2" i="78"/>
  <c r="H14" i="78" s="1"/>
  <c r="K8" i="82"/>
  <c r="K5" i="82"/>
  <c r="K14" i="79"/>
  <c r="K11" i="73"/>
  <c r="K5" i="88"/>
  <c r="K11" i="81"/>
  <c r="K8" i="88"/>
  <c r="H15" i="78"/>
  <c r="K5" i="80"/>
  <c r="K11" i="87"/>
  <c r="H8" i="78"/>
  <c r="K8" i="72"/>
  <c r="K5" i="75"/>
  <c r="H19" i="78"/>
  <c r="K5" i="84"/>
  <c r="K11" i="88"/>
  <c r="K2" i="71"/>
  <c r="H10" i="71" s="1"/>
  <c r="H7" i="71"/>
  <c r="K11" i="86"/>
  <c r="K14" i="87"/>
  <c r="K8" i="71"/>
  <c r="K8" i="84"/>
  <c r="K14" i="86"/>
  <c r="E4" i="71"/>
  <c r="G4" i="71" s="1"/>
  <c r="E5" i="73"/>
  <c r="G5" i="73" s="1"/>
  <c r="E16" i="73"/>
  <c r="G16" i="73" s="1"/>
  <c r="E17" i="75"/>
  <c r="G17" i="75" s="1"/>
  <c r="E6" i="76"/>
  <c r="G6" i="76" s="1"/>
  <c r="E10" i="76"/>
  <c r="G10" i="76" s="1"/>
  <c r="E11" i="78"/>
  <c r="G11" i="78" s="1"/>
  <c r="E18" i="78"/>
  <c r="G18" i="78" s="1"/>
  <c r="K17" i="78" s="1"/>
  <c r="E4" i="79"/>
  <c r="G4" i="79" s="1"/>
  <c r="K2" i="79" s="1"/>
  <c r="E15" i="71"/>
  <c r="G15" i="71" s="1"/>
  <c r="H15" i="71" s="1"/>
  <c r="E19" i="71"/>
  <c r="G19" i="71" s="1"/>
  <c r="E9" i="74"/>
  <c r="G9" i="74" s="1"/>
  <c r="K8" i="74" s="1"/>
  <c r="E13" i="74"/>
  <c r="G13" i="74" s="1"/>
  <c r="K11" i="74" s="1"/>
  <c r="E14" i="76"/>
  <c r="G14" i="76" s="1"/>
  <c r="E3" i="77"/>
  <c r="G3" i="77" s="1"/>
  <c r="E7" i="77"/>
  <c r="G7" i="77" s="1"/>
  <c r="E8" i="79"/>
  <c r="G8" i="79" s="1"/>
  <c r="E15" i="79"/>
  <c r="G15" i="79" s="1"/>
  <c r="E19" i="79"/>
  <c r="G19" i="79" s="1"/>
  <c r="E2" i="82"/>
  <c r="G2" i="82" s="1"/>
  <c r="E14" i="84"/>
  <c r="G14" i="84" s="1"/>
  <c r="E8" i="87"/>
  <c r="G8" i="87" s="1"/>
  <c r="E5" i="72"/>
  <c r="G5" i="72" s="1"/>
  <c r="E12" i="72"/>
  <c r="G12" i="72" s="1"/>
  <c r="E16" i="72"/>
  <c r="G16" i="72" s="1"/>
  <c r="E17" i="74"/>
  <c r="G17" i="74" s="1"/>
  <c r="E6" i="75"/>
  <c r="G6" i="75" s="1"/>
  <c r="E10" i="75"/>
  <c r="G10" i="75" s="1"/>
  <c r="E18" i="77"/>
  <c r="G18" i="77" s="1"/>
  <c r="E12" i="80"/>
  <c r="G12" i="80" s="1"/>
  <c r="E6" i="83"/>
  <c r="G6" i="83" s="1"/>
  <c r="E18" i="85"/>
  <c r="G18" i="85" s="1"/>
  <c r="E5" i="71"/>
  <c r="G5" i="71" s="1"/>
  <c r="E12" i="71"/>
  <c r="G12" i="71" s="1"/>
  <c r="E17" i="73"/>
  <c r="G17" i="73" s="1"/>
  <c r="E6" i="74"/>
  <c r="G6" i="74" s="1"/>
  <c r="E11" i="76"/>
  <c r="G11" i="76" s="1"/>
  <c r="E18" i="76"/>
  <c r="G18" i="76" s="1"/>
  <c r="E5" i="79"/>
  <c r="G5" i="79" s="1"/>
  <c r="E12" i="79"/>
  <c r="G12" i="79" s="1"/>
  <c r="E17" i="81"/>
  <c r="G17" i="81" s="1"/>
  <c r="E11" i="84"/>
  <c r="G11" i="84" s="1"/>
  <c r="E5" i="87"/>
  <c r="G5" i="87" s="1"/>
  <c r="E17" i="88"/>
  <c r="G17" i="88" s="1"/>
  <c r="E2" i="72"/>
  <c r="G2" i="72" s="1"/>
  <c r="E9" i="72"/>
  <c r="G9" i="72" s="1"/>
  <c r="E13" i="72"/>
  <c r="G13" i="72" s="1"/>
  <c r="E14" i="74"/>
  <c r="G14" i="74" s="1"/>
  <c r="E3" i="75"/>
  <c r="G3" i="75" s="1"/>
  <c r="E7" i="75"/>
  <c r="G7" i="75" s="1"/>
  <c r="E8" i="77"/>
  <c r="G8" i="77" s="1"/>
  <c r="E15" i="77"/>
  <c r="G15" i="77" s="1"/>
  <c r="E19" i="77"/>
  <c r="G19" i="77" s="1"/>
  <c r="E9" i="80"/>
  <c r="G9" i="80" s="1"/>
  <c r="E13" i="80"/>
  <c r="G13" i="80" s="1"/>
  <c r="E14" i="82"/>
  <c r="G14" i="82" s="1"/>
  <c r="E7" i="83"/>
  <c r="G7" i="83" s="1"/>
  <c r="E8" i="85"/>
  <c r="G8" i="85" s="1"/>
  <c r="E19" i="85"/>
  <c r="G19" i="85" s="1"/>
  <c r="E17" i="72"/>
  <c r="G17" i="72" s="1"/>
  <c r="E6" i="73"/>
  <c r="G6" i="73" s="1"/>
  <c r="E10" i="73"/>
  <c r="G10" i="73" s="1"/>
  <c r="E11" i="75"/>
  <c r="G11" i="75" s="1"/>
  <c r="E18" i="75"/>
  <c r="G18" i="75" s="1"/>
  <c r="E5" i="78"/>
  <c r="G5" i="78" s="1"/>
  <c r="E12" i="78"/>
  <c r="G12" i="78" s="1"/>
  <c r="E16" i="78"/>
  <c r="G16" i="78" s="1"/>
  <c r="K14" i="78" s="1"/>
  <c r="E17" i="80"/>
  <c r="G17" i="80" s="1"/>
  <c r="E6" i="81"/>
  <c r="G6" i="81" s="1"/>
  <c r="E10" i="81"/>
  <c r="G10" i="81" s="1"/>
  <c r="E11" i="83"/>
  <c r="G11" i="83" s="1"/>
  <c r="E18" i="83"/>
  <c r="G18" i="83" s="1"/>
  <c r="K17" i="83" s="1"/>
  <c r="E4" i="84"/>
  <c r="G4" i="84" s="1"/>
  <c r="E5" i="86"/>
  <c r="G5" i="86" s="1"/>
  <c r="E9" i="71"/>
  <c r="G9" i="71" s="1"/>
  <c r="E14" i="73"/>
  <c r="G14" i="73" s="1"/>
  <c r="E3" i="74"/>
  <c r="G3" i="74" s="1"/>
  <c r="E7" i="74"/>
  <c r="G7" i="74" s="1"/>
  <c r="E8" i="76"/>
  <c r="G8" i="76" s="1"/>
  <c r="E15" i="76"/>
  <c r="G15" i="76" s="1"/>
  <c r="E19" i="76"/>
  <c r="G19" i="76" s="1"/>
  <c r="E9" i="79"/>
  <c r="G9" i="79" s="1"/>
  <c r="E13" i="79"/>
  <c r="G13" i="79" s="1"/>
  <c r="E14" i="81"/>
  <c r="G14" i="81" s="1"/>
  <c r="E3" i="82"/>
  <c r="G3" i="82" s="1"/>
  <c r="E7" i="82"/>
  <c r="G7" i="82" s="1"/>
  <c r="E15" i="84"/>
  <c r="G15" i="84" s="1"/>
  <c r="E19" i="84"/>
  <c r="G19" i="84" s="1"/>
  <c r="E2" i="87"/>
  <c r="G2" i="87" s="1"/>
  <c r="E9" i="87"/>
  <c r="G9" i="87" s="1"/>
  <c r="E14" i="88"/>
  <c r="G14" i="88" s="1"/>
  <c r="E17" i="71"/>
  <c r="G17" i="71" s="1"/>
  <c r="E5" i="77"/>
  <c r="G5" i="77" s="1"/>
  <c r="E16" i="77"/>
  <c r="G16" i="77" s="1"/>
  <c r="E17" i="79"/>
  <c r="G17" i="79" s="1"/>
  <c r="E10" i="80"/>
  <c r="G10" i="80" s="1"/>
  <c r="E11" i="82"/>
  <c r="G11" i="82" s="1"/>
  <c r="E4" i="83"/>
  <c r="G4" i="83" s="1"/>
  <c r="K2" i="83" s="1"/>
  <c r="H5" i="83" s="1"/>
  <c r="E5" i="85"/>
  <c r="G5" i="85" s="1"/>
  <c r="E16" i="85"/>
  <c r="G16" i="85" s="1"/>
  <c r="E17" i="87"/>
  <c r="G17" i="87" s="1"/>
  <c r="E14" i="72"/>
  <c r="G14" i="72" s="1"/>
  <c r="E3" i="73"/>
  <c r="G3" i="73" s="1"/>
  <c r="K2" i="73" s="1"/>
  <c r="E8" i="75"/>
  <c r="G8" i="75" s="1"/>
  <c r="E15" i="75"/>
  <c r="G15" i="75" s="1"/>
  <c r="E9" i="78"/>
  <c r="G9" i="78" s="1"/>
  <c r="H9" i="78" s="1"/>
  <c r="E14" i="80"/>
  <c r="G14" i="80" s="1"/>
  <c r="E3" i="81"/>
  <c r="G3" i="81" s="1"/>
  <c r="E8" i="83"/>
  <c r="G8" i="83" s="1"/>
  <c r="E15" i="83"/>
  <c r="G15" i="83" s="1"/>
  <c r="K14" i="83" s="1"/>
  <c r="E2" i="86"/>
  <c r="G2" i="86" s="1"/>
  <c r="E9" i="86"/>
  <c r="G9" i="86" s="1"/>
  <c r="K8" i="86" s="1"/>
  <c r="E3" i="88"/>
  <c r="G3" i="88" s="1"/>
  <c r="K2" i="88" s="1"/>
  <c r="E6" i="71"/>
  <c r="G6" i="71" s="1"/>
  <c r="E18" i="73"/>
  <c r="G18" i="73" s="1"/>
  <c r="E12" i="76"/>
  <c r="G12" i="76" s="1"/>
  <c r="E6" i="79"/>
  <c r="G6" i="79" s="1"/>
  <c r="E18" i="81"/>
  <c r="G18" i="81" s="1"/>
  <c r="E12" i="84"/>
  <c r="G12" i="84" s="1"/>
  <c r="E6" i="87"/>
  <c r="G6" i="87" s="1"/>
  <c r="E18" i="88"/>
  <c r="G18" i="88" s="1"/>
  <c r="E18" i="72"/>
  <c r="G18" i="72" s="1"/>
  <c r="E12" i="75"/>
  <c r="G12" i="75" s="1"/>
  <c r="E6" i="78"/>
  <c r="G6" i="78" s="1"/>
  <c r="E18" i="80"/>
  <c r="G18" i="80" s="1"/>
  <c r="E12" i="83"/>
  <c r="G12" i="83" s="1"/>
  <c r="E6" i="86"/>
  <c r="G6" i="86" s="1"/>
  <c r="E18" i="87"/>
  <c r="K8" i="70"/>
  <c r="H8" i="70" s="1"/>
  <c r="K26" i="70"/>
  <c r="K29" i="70"/>
  <c r="H29" i="70"/>
  <c r="H34" i="70"/>
  <c r="H28" i="70"/>
  <c r="H4" i="70"/>
  <c r="E35" i="70"/>
  <c r="G35" i="70" s="1"/>
  <c r="E42" i="70"/>
  <c r="G42" i="70" s="1"/>
  <c r="H42" i="70" s="1"/>
  <c r="E39" i="70"/>
  <c r="G39" i="70" s="1"/>
  <c r="E43" i="70"/>
  <c r="G43" i="70" s="1"/>
  <c r="E23" i="70"/>
  <c r="G23" i="70" s="1"/>
  <c r="E32" i="70"/>
  <c r="G32" i="70" s="1"/>
  <c r="E6" i="70"/>
  <c r="G6" i="70" s="1"/>
  <c r="E47" i="70"/>
  <c r="G47" i="70" s="1"/>
  <c r="E25" i="70"/>
  <c r="G25" i="70" s="1"/>
  <c r="E36" i="70"/>
  <c r="G36" i="70" s="1"/>
  <c r="E40" i="70"/>
  <c r="G40" i="70" s="1"/>
  <c r="E7" i="70"/>
  <c r="G7" i="70" s="1"/>
  <c r="E11" i="70"/>
  <c r="G11" i="70" s="1"/>
  <c r="E18" i="70"/>
  <c r="G18" i="70" s="1"/>
  <c r="H18" i="70" s="1"/>
  <c r="E48" i="70"/>
  <c r="G48" i="70" s="1"/>
  <c r="I6" i="97" l="1"/>
  <c r="K2" i="95"/>
  <c r="J2" i="95"/>
  <c r="K2" i="97"/>
  <c r="I3" i="96"/>
  <c r="I11" i="96"/>
  <c r="I4" i="96"/>
  <c r="I19" i="96"/>
  <c r="I15" i="96"/>
  <c r="I17" i="96"/>
  <c r="I10" i="96"/>
  <c r="I18" i="96"/>
  <c r="I14" i="96"/>
  <c r="I12" i="96"/>
  <c r="I16" i="96"/>
  <c r="I7" i="96"/>
  <c r="K8" i="94"/>
  <c r="J8" i="94"/>
  <c r="I5" i="92"/>
  <c r="I19" i="92"/>
  <c r="I4" i="92"/>
  <c r="I8" i="92"/>
  <c r="I16" i="92"/>
  <c r="I12" i="92"/>
  <c r="I17" i="92"/>
  <c r="K8" i="89"/>
  <c r="J8" i="89"/>
  <c r="I10" i="92"/>
  <c r="J14" i="90"/>
  <c r="K17" i="91"/>
  <c r="J17" i="91"/>
  <c r="I4" i="93"/>
  <c r="I11" i="93"/>
  <c r="I18" i="93"/>
  <c r="I9" i="93"/>
  <c r="I13" i="93"/>
  <c r="I6" i="93"/>
  <c r="I8" i="93"/>
  <c r="I10" i="93"/>
  <c r="I2" i="93"/>
  <c r="I19" i="93"/>
  <c r="I17" i="93"/>
  <c r="I16" i="93"/>
  <c r="I5" i="93"/>
  <c r="I9" i="96"/>
  <c r="I7" i="93"/>
  <c r="I3" i="92"/>
  <c r="J2" i="92" s="1"/>
  <c r="K2" i="98"/>
  <c r="K5" i="94"/>
  <c r="J5" i="94"/>
  <c r="K11" i="89"/>
  <c r="J11" i="89"/>
  <c r="I12" i="93"/>
  <c r="I9" i="92"/>
  <c r="K14" i="94"/>
  <c r="J14" i="94"/>
  <c r="I6" i="90"/>
  <c r="K2" i="89"/>
  <c r="J2" i="89"/>
  <c r="K2" i="96"/>
  <c r="J2" i="96"/>
  <c r="I5" i="98"/>
  <c r="I8" i="98"/>
  <c r="I19" i="98"/>
  <c r="I7" i="98"/>
  <c r="I11" i="98"/>
  <c r="I6" i="98"/>
  <c r="I15" i="98"/>
  <c r="I13" i="98"/>
  <c r="I12" i="98"/>
  <c r="I9" i="98"/>
  <c r="I10" i="98"/>
  <c r="I4" i="98"/>
  <c r="J2" i="98" s="1"/>
  <c r="I16" i="98"/>
  <c r="K14" i="98" s="1"/>
  <c r="I6" i="92"/>
  <c r="I18" i="92"/>
  <c r="I6" i="96"/>
  <c r="K5" i="96" s="1"/>
  <c r="J14" i="91"/>
  <c r="K11" i="94"/>
  <c r="J11" i="94"/>
  <c r="I8" i="90"/>
  <c r="I19" i="90"/>
  <c r="I7" i="90"/>
  <c r="I11" i="90"/>
  <c r="I15" i="90"/>
  <c r="I16" i="90"/>
  <c r="K14" i="90" s="1"/>
  <c r="I5" i="90"/>
  <c r="I4" i="90"/>
  <c r="K2" i="90" s="1"/>
  <c r="I12" i="90"/>
  <c r="I14" i="92"/>
  <c r="K17" i="94"/>
  <c r="J17" i="94"/>
  <c r="K8" i="95"/>
  <c r="J8" i="95"/>
  <c r="K17" i="98"/>
  <c r="J17" i="98"/>
  <c r="K5" i="95"/>
  <c r="J5" i="95"/>
  <c r="K2" i="94"/>
  <c r="J2" i="94"/>
  <c r="I16" i="97"/>
  <c r="I12" i="97"/>
  <c r="I17" i="97"/>
  <c r="I14" i="97"/>
  <c r="I19" i="97"/>
  <c r="I9" i="97"/>
  <c r="I15" i="97"/>
  <c r="I4" i="97"/>
  <c r="I13" i="97"/>
  <c r="I11" i="97"/>
  <c r="I10" i="97"/>
  <c r="I5" i="97"/>
  <c r="I7" i="97"/>
  <c r="I8" i="97"/>
  <c r="I7" i="92"/>
  <c r="J14" i="95"/>
  <c r="K14" i="95"/>
  <c r="I15" i="93"/>
  <c r="K14" i="93" s="1"/>
  <c r="I13" i="96"/>
  <c r="K14" i="89"/>
  <c r="J14" i="89"/>
  <c r="I15" i="92"/>
  <c r="I3" i="97"/>
  <c r="J2" i="97" s="1"/>
  <c r="K11" i="95"/>
  <c r="J11" i="95"/>
  <c r="K2" i="91"/>
  <c r="K17" i="89"/>
  <c r="J17" i="89"/>
  <c r="I18" i="90"/>
  <c r="K17" i="90" s="1"/>
  <c r="I13" i="92"/>
  <c r="K11" i="92" s="1"/>
  <c r="I8" i="96"/>
  <c r="I13" i="91"/>
  <c r="I15" i="91"/>
  <c r="I4" i="91"/>
  <c r="J2" i="91" s="1"/>
  <c r="I5" i="91"/>
  <c r="I12" i="91"/>
  <c r="I7" i="91"/>
  <c r="I8" i="91"/>
  <c r="I9" i="91"/>
  <c r="I6" i="91"/>
  <c r="I16" i="91"/>
  <c r="K14" i="91" s="1"/>
  <c r="I10" i="91"/>
  <c r="I11" i="91"/>
  <c r="I19" i="91"/>
  <c r="K5" i="89"/>
  <c r="J5" i="89"/>
  <c r="H2" i="85"/>
  <c r="I2" i="85" s="1"/>
  <c r="H11" i="85"/>
  <c r="H9" i="85"/>
  <c r="H4" i="85"/>
  <c r="H12" i="85"/>
  <c r="H17" i="85"/>
  <c r="H10" i="85"/>
  <c r="H16" i="85"/>
  <c r="H18" i="85"/>
  <c r="H19" i="85"/>
  <c r="K2" i="81"/>
  <c r="H11" i="80"/>
  <c r="H16" i="80"/>
  <c r="H8" i="80"/>
  <c r="I8" i="80" s="1"/>
  <c r="H6" i="80"/>
  <c r="H19" i="80"/>
  <c r="H15" i="80"/>
  <c r="H5" i="80"/>
  <c r="H3" i="80"/>
  <c r="H9" i="80"/>
  <c r="H10" i="80"/>
  <c r="H12" i="80"/>
  <c r="H18" i="80"/>
  <c r="K8" i="80"/>
  <c r="H13" i="80"/>
  <c r="H3" i="79"/>
  <c r="H2" i="79"/>
  <c r="H10" i="79"/>
  <c r="H13" i="78"/>
  <c r="H3" i="76"/>
  <c r="H4" i="76"/>
  <c r="H16" i="76"/>
  <c r="H17" i="76"/>
  <c r="H15" i="76"/>
  <c r="H6" i="76"/>
  <c r="H19" i="76"/>
  <c r="K2" i="75"/>
  <c r="H8" i="75" s="1"/>
  <c r="K5" i="74"/>
  <c r="H11" i="73"/>
  <c r="H7" i="73"/>
  <c r="H8" i="73"/>
  <c r="H2" i="73"/>
  <c r="H4" i="73"/>
  <c r="H45" i="70"/>
  <c r="H14" i="70"/>
  <c r="H10" i="70"/>
  <c r="H15" i="70"/>
  <c r="H48" i="70"/>
  <c r="H22" i="70"/>
  <c r="J20" i="70" s="1"/>
  <c r="H3" i="70"/>
  <c r="H9" i="70"/>
  <c r="K44" i="70"/>
  <c r="H41" i="70"/>
  <c r="H7" i="70"/>
  <c r="H17" i="70"/>
  <c r="H40" i="70"/>
  <c r="H16" i="70"/>
  <c r="I14" i="70" s="1"/>
  <c r="H30" i="70"/>
  <c r="I29" i="70" s="1"/>
  <c r="H24" i="70"/>
  <c r="H36" i="70"/>
  <c r="H33" i="70"/>
  <c r="H5" i="70"/>
  <c r="H25" i="70"/>
  <c r="H31" i="70"/>
  <c r="H19" i="70"/>
  <c r="J17" i="70" s="1"/>
  <c r="H12" i="70"/>
  <c r="H27" i="70"/>
  <c r="K20" i="70"/>
  <c r="H49" i="70"/>
  <c r="H6" i="70"/>
  <c r="I5" i="70" s="1"/>
  <c r="H43" i="70"/>
  <c r="H2" i="70"/>
  <c r="I2" i="70" s="1"/>
  <c r="H21" i="70"/>
  <c r="H39" i="70"/>
  <c r="H37" i="70"/>
  <c r="H4" i="88"/>
  <c r="H6" i="88"/>
  <c r="H2" i="88"/>
  <c r="H13" i="88"/>
  <c r="H5" i="88"/>
  <c r="H7" i="88"/>
  <c r="H19" i="88"/>
  <c r="H8" i="88"/>
  <c r="H12" i="88"/>
  <c r="H11" i="88"/>
  <c r="H16" i="88"/>
  <c r="H10" i="88"/>
  <c r="H9" i="88"/>
  <c r="H15" i="88"/>
  <c r="H4" i="75"/>
  <c r="H13" i="75"/>
  <c r="H12" i="81"/>
  <c r="H11" i="81"/>
  <c r="H16" i="81"/>
  <c r="H19" i="81"/>
  <c r="H13" i="81"/>
  <c r="H4" i="81"/>
  <c r="H7" i="81"/>
  <c r="H9" i="81"/>
  <c r="H2" i="81"/>
  <c r="H15" i="81"/>
  <c r="H5" i="81"/>
  <c r="H8" i="81"/>
  <c r="I11" i="80"/>
  <c r="J11" i="80"/>
  <c r="I11" i="85"/>
  <c r="K2" i="87"/>
  <c r="H5" i="87" s="1"/>
  <c r="K11" i="84"/>
  <c r="H6" i="79"/>
  <c r="K17" i="87"/>
  <c r="H6" i="81"/>
  <c r="H12" i="79"/>
  <c r="H4" i="79"/>
  <c r="I2" i="79" s="1"/>
  <c r="H11" i="79"/>
  <c r="H4" i="78"/>
  <c r="H7" i="85"/>
  <c r="H3" i="85"/>
  <c r="H15" i="73"/>
  <c r="H2" i="80"/>
  <c r="H13" i="85"/>
  <c r="J11" i="85" s="1"/>
  <c r="J8" i="80"/>
  <c r="I17" i="85"/>
  <c r="J17" i="85"/>
  <c r="K14" i="82"/>
  <c r="H10" i="81"/>
  <c r="K17" i="74"/>
  <c r="K14" i="81"/>
  <c r="H14" i="81"/>
  <c r="K17" i="80"/>
  <c r="H17" i="80"/>
  <c r="K5" i="79"/>
  <c r="H5" i="79"/>
  <c r="H18" i="78"/>
  <c r="K11" i="79"/>
  <c r="K5" i="81"/>
  <c r="K11" i="72"/>
  <c r="H19" i="73"/>
  <c r="H9" i="83"/>
  <c r="H7" i="83"/>
  <c r="H19" i="84"/>
  <c r="H18" i="81"/>
  <c r="H13" i="83"/>
  <c r="H12" i="76"/>
  <c r="H18" i="73"/>
  <c r="K5" i="85"/>
  <c r="H5" i="85"/>
  <c r="H13" i="79"/>
  <c r="H16" i="78"/>
  <c r="J14" i="78" s="1"/>
  <c r="K8" i="77"/>
  <c r="K5" i="72"/>
  <c r="H5" i="72"/>
  <c r="K11" i="78"/>
  <c r="H11" i="78"/>
  <c r="H3" i="78"/>
  <c r="H3" i="83"/>
  <c r="H18" i="79"/>
  <c r="H7" i="80"/>
  <c r="J5" i="80" s="1"/>
  <c r="H13" i="73"/>
  <c r="H14" i="83"/>
  <c r="H10" i="78"/>
  <c r="J8" i="78" s="1"/>
  <c r="K5" i="86"/>
  <c r="H4" i="84"/>
  <c r="K8" i="75"/>
  <c r="K14" i="72"/>
  <c r="H14" i="72"/>
  <c r="H6" i="71"/>
  <c r="H4" i="83"/>
  <c r="H9" i="79"/>
  <c r="H12" i="78"/>
  <c r="H18" i="76"/>
  <c r="K8" i="87"/>
  <c r="H10" i="76"/>
  <c r="H7" i="76"/>
  <c r="H2" i="83"/>
  <c r="H12" i="73"/>
  <c r="J11" i="73" s="1"/>
  <c r="H3" i="71"/>
  <c r="H17" i="78"/>
  <c r="H4" i="80"/>
  <c r="H18" i="72"/>
  <c r="K5" i="78"/>
  <c r="H5" i="78"/>
  <c r="K14" i="84"/>
  <c r="K14" i="74"/>
  <c r="K17" i="76"/>
  <c r="H14" i="79"/>
  <c r="H16" i="79"/>
  <c r="H12" i="83"/>
  <c r="K2" i="86"/>
  <c r="H6" i="86" s="1"/>
  <c r="H2" i="86"/>
  <c r="K17" i="79"/>
  <c r="H17" i="79"/>
  <c r="K8" i="76"/>
  <c r="H8" i="76"/>
  <c r="K11" i="75"/>
  <c r="H13" i="72"/>
  <c r="K17" i="73"/>
  <c r="H17" i="73"/>
  <c r="H19" i="79"/>
  <c r="H16" i="73"/>
  <c r="H13" i="71"/>
  <c r="K17" i="77"/>
  <c r="K14" i="77"/>
  <c r="K2" i="84"/>
  <c r="H11" i="84" s="1"/>
  <c r="H13" i="76"/>
  <c r="H2" i="78"/>
  <c r="J2" i="79"/>
  <c r="K2" i="82"/>
  <c r="H2" i="82" s="1"/>
  <c r="H9" i="72"/>
  <c r="K5" i="73"/>
  <c r="H5" i="73"/>
  <c r="H6" i="78"/>
  <c r="K8" i="83"/>
  <c r="H8" i="83"/>
  <c r="K5" i="77"/>
  <c r="H6" i="73"/>
  <c r="K2" i="72"/>
  <c r="H12" i="72" s="1"/>
  <c r="K5" i="71"/>
  <c r="H5" i="71"/>
  <c r="K8" i="79"/>
  <c r="H8" i="79"/>
  <c r="H4" i="71"/>
  <c r="H7" i="79"/>
  <c r="H5" i="76"/>
  <c r="H14" i="85"/>
  <c r="H2" i="76"/>
  <c r="K11" i="80"/>
  <c r="H18" i="71"/>
  <c r="H9" i="73"/>
  <c r="H9" i="76"/>
  <c r="H3" i="88"/>
  <c r="H3" i="75"/>
  <c r="J17" i="76"/>
  <c r="K17" i="75"/>
  <c r="H17" i="75"/>
  <c r="H12" i="71"/>
  <c r="J11" i="71" s="1"/>
  <c r="H3" i="81"/>
  <c r="K17" i="71"/>
  <c r="H17" i="71"/>
  <c r="K14" i="73"/>
  <c r="H14" i="73"/>
  <c r="K17" i="72"/>
  <c r="K17" i="88"/>
  <c r="H17" i="88"/>
  <c r="K5" i="76"/>
  <c r="K14" i="85"/>
  <c r="K14" i="71"/>
  <c r="K2" i="74"/>
  <c r="H14" i="74" s="1"/>
  <c r="H17" i="83"/>
  <c r="H19" i="83"/>
  <c r="H7" i="78"/>
  <c r="H16" i="71"/>
  <c r="K8" i="85"/>
  <c r="H8" i="85"/>
  <c r="K11" i="82"/>
  <c r="K11" i="76"/>
  <c r="H11" i="76"/>
  <c r="H10" i="83"/>
  <c r="H15" i="83"/>
  <c r="H10" i="73"/>
  <c r="H15" i="79"/>
  <c r="K14" i="75"/>
  <c r="K14" i="80"/>
  <c r="H14" i="80"/>
  <c r="K14" i="88"/>
  <c r="H14" i="88"/>
  <c r="H9" i="71"/>
  <c r="K5" i="87"/>
  <c r="H6" i="83"/>
  <c r="I5" i="83" s="1"/>
  <c r="H14" i="71"/>
  <c r="K17" i="85"/>
  <c r="K8" i="73"/>
  <c r="K14" i="76"/>
  <c r="H14" i="76"/>
  <c r="H18" i="88"/>
  <c r="H16" i="83"/>
  <c r="H18" i="83"/>
  <c r="H10" i="75"/>
  <c r="K5" i="83"/>
  <c r="I8" i="78"/>
  <c r="K11" i="71"/>
  <c r="H3" i="73"/>
  <c r="J2" i="73" s="1"/>
  <c r="H15" i="84"/>
  <c r="K11" i="83"/>
  <c r="H11" i="83"/>
  <c r="K17" i="81"/>
  <c r="H17" i="81"/>
  <c r="H6" i="75"/>
  <c r="H19" i="71"/>
  <c r="H8" i="71"/>
  <c r="K2" i="77"/>
  <c r="H18" i="77" s="1"/>
  <c r="H2" i="71"/>
  <c r="H6" i="85"/>
  <c r="K8" i="78"/>
  <c r="K8" i="81"/>
  <c r="I8" i="70"/>
  <c r="J8" i="70"/>
  <c r="J5" i="70"/>
  <c r="K5" i="70"/>
  <c r="H23" i="70"/>
  <c r="K23" i="70"/>
  <c r="K35" i="70"/>
  <c r="H35" i="70"/>
  <c r="J41" i="70"/>
  <c r="I41" i="70"/>
  <c r="J2" i="70"/>
  <c r="K41" i="70"/>
  <c r="H38" i="70"/>
  <c r="H26" i="70"/>
  <c r="K11" i="70"/>
  <c r="H11" i="70"/>
  <c r="J14" i="70"/>
  <c r="K38" i="70"/>
  <c r="H13" i="70"/>
  <c r="I17" i="70"/>
  <c r="K47" i="70"/>
  <c r="H47" i="70"/>
  <c r="K17" i="70"/>
  <c r="H46" i="70"/>
  <c r="J44" i="70" s="1"/>
  <c r="K32" i="70"/>
  <c r="H32" i="70"/>
  <c r="K8" i="91" l="1"/>
  <c r="J8" i="91"/>
  <c r="K2" i="92"/>
  <c r="J17" i="90"/>
  <c r="K5" i="98"/>
  <c r="J5" i="98"/>
  <c r="K14" i="92"/>
  <c r="J14" i="92"/>
  <c r="K11" i="93"/>
  <c r="J11" i="93"/>
  <c r="J14" i="98"/>
  <c r="K5" i="91"/>
  <c r="J5" i="91"/>
  <c r="K14" i="97"/>
  <c r="J14" i="97"/>
  <c r="J5" i="93"/>
  <c r="K5" i="93"/>
  <c r="K14" i="96"/>
  <c r="J14" i="96"/>
  <c r="K17" i="97"/>
  <c r="J17" i="97"/>
  <c r="K5" i="90"/>
  <c r="J5" i="90"/>
  <c r="K17" i="93"/>
  <c r="J17" i="93"/>
  <c r="J11" i="92"/>
  <c r="K17" i="96"/>
  <c r="J17" i="96"/>
  <c r="J11" i="97"/>
  <c r="K11" i="97"/>
  <c r="K8" i="96"/>
  <c r="J8" i="96"/>
  <c r="J11" i="90"/>
  <c r="K11" i="90"/>
  <c r="K2" i="93"/>
  <c r="J2" i="93"/>
  <c r="K17" i="92"/>
  <c r="J17" i="92"/>
  <c r="J5" i="96"/>
  <c r="K8" i="98"/>
  <c r="J8" i="98"/>
  <c r="J8" i="97"/>
  <c r="K8" i="97"/>
  <c r="K8" i="93"/>
  <c r="J8" i="93"/>
  <c r="J14" i="93"/>
  <c r="J8" i="90"/>
  <c r="K8" i="90"/>
  <c r="K11" i="98"/>
  <c r="J11" i="98"/>
  <c r="K8" i="92"/>
  <c r="J8" i="92"/>
  <c r="K11" i="96"/>
  <c r="J11" i="96"/>
  <c r="K5" i="92"/>
  <c r="J5" i="92"/>
  <c r="K11" i="91"/>
  <c r="J11" i="91"/>
  <c r="K5" i="97"/>
  <c r="J5" i="97"/>
  <c r="J2" i="90"/>
  <c r="H8" i="87"/>
  <c r="H2" i="87"/>
  <c r="H9" i="86"/>
  <c r="H5" i="86"/>
  <c r="J2" i="85"/>
  <c r="H3" i="82"/>
  <c r="H14" i="82"/>
  <c r="H7" i="82"/>
  <c r="H11" i="82"/>
  <c r="H5" i="77"/>
  <c r="H7" i="77"/>
  <c r="H8" i="77"/>
  <c r="I17" i="76"/>
  <c r="H9" i="75"/>
  <c r="J8" i="75" s="1"/>
  <c r="H2" i="75"/>
  <c r="H5" i="75"/>
  <c r="H14" i="75"/>
  <c r="H16" i="75"/>
  <c r="H19" i="75"/>
  <c r="H7" i="75"/>
  <c r="H11" i="75"/>
  <c r="H15" i="75"/>
  <c r="J14" i="75" s="1"/>
  <c r="H12" i="75"/>
  <c r="H18" i="75"/>
  <c r="H13" i="74"/>
  <c r="H9" i="74"/>
  <c r="J8" i="73"/>
  <c r="H2" i="72"/>
  <c r="H16" i="72"/>
  <c r="I11" i="71"/>
  <c r="I20" i="70"/>
  <c r="J29" i="70"/>
  <c r="I44" i="70"/>
  <c r="J11" i="79"/>
  <c r="I11" i="79"/>
  <c r="J14" i="73"/>
  <c r="I14" i="73"/>
  <c r="H17" i="84"/>
  <c r="H2" i="84"/>
  <c r="H9" i="84"/>
  <c r="H18" i="84"/>
  <c r="H5" i="84"/>
  <c r="H6" i="84"/>
  <c r="H10" i="84"/>
  <c r="H3" i="84"/>
  <c r="H16" i="84"/>
  <c r="H13" i="84"/>
  <c r="H7" i="84"/>
  <c r="H8" i="84"/>
  <c r="H17" i="86"/>
  <c r="H14" i="86"/>
  <c r="H18" i="86"/>
  <c r="H10" i="86"/>
  <c r="H11" i="86"/>
  <c r="H7" i="86"/>
  <c r="J5" i="86" s="1"/>
  <c r="H4" i="86"/>
  <c r="H3" i="86"/>
  <c r="J2" i="86" s="1"/>
  <c r="H8" i="86"/>
  <c r="H13" i="86"/>
  <c r="H15" i="86"/>
  <c r="H16" i="86"/>
  <c r="H19" i="86"/>
  <c r="H12" i="86"/>
  <c r="J2" i="83"/>
  <c r="I2" i="83"/>
  <c r="J2" i="71"/>
  <c r="I2" i="71"/>
  <c r="J14" i="88"/>
  <c r="I14" i="88"/>
  <c r="J17" i="71"/>
  <c r="I17" i="71"/>
  <c r="J2" i="76"/>
  <c r="I2" i="76"/>
  <c r="I8" i="73"/>
  <c r="H15" i="87"/>
  <c r="H19" i="87"/>
  <c r="H16" i="87"/>
  <c r="H10" i="87"/>
  <c r="H3" i="87"/>
  <c r="J2" i="87" s="1"/>
  <c r="H7" i="87"/>
  <c r="H13" i="87"/>
  <c r="H11" i="87"/>
  <c r="H4" i="87"/>
  <c r="H14" i="87"/>
  <c r="H12" i="87"/>
  <c r="H6" i="77"/>
  <c r="H17" i="77"/>
  <c r="H12" i="77"/>
  <c r="H13" i="77"/>
  <c r="H14" i="77"/>
  <c r="H4" i="77"/>
  <c r="H11" i="77"/>
  <c r="H10" i="77"/>
  <c r="H9" i="77"/>
  <c r="J8" i="77" s="1"/>
  <c r="H2" i="77"/>
  <c r="J14" i="85"/>
  <c r="I14" i="85"/>
  <c r="J14" i="79"/>
  <c r="I14" i="79"/>
  <c r="H19" i="77"/>
  <c r="J5" i="77"/>
  <c r="I5" i="77"/>
  <c r="J14" i="80"/>
  <c r="I14" i="80"/>
  <c r="J5" i="76"/>
  <c r="I5" i="76"/>
  <c r="J5" i="85"/>
  <c r="I5" i="85"/>
  <c r="I11" i="73"/>
  <c r="J11" i="81"/>
  <c r="I11" i="81"/>
  <c r="J11" i="88"/>
  <c r="I11" i="88"/>
  <c r="J17" i="83"/>
  <c r="I17" i="83"/>
  <c r="J17" i="73"/>
  <c r="I17" i="73"/>
  <c r="J5" i="79"/>
  <c r="I5" i="79"/>
  <c r="H17" i="87"/>
  <c r="J8" i="83"/>
  <c r="I8" i="83"/>
  <c r="J17" i="81"/>
  <c r="I17" i="81"/>
  <c r="H4" i="74"/>
  <c r="H8" i="74"/>
  <c r="H11" i="74"/>
  <c r="H18" i="74"/>
  <c r="H15" i="74"/>
  <c r="H12" i="74"/>
  <c r="H16" i="74"/>
  <c r="H2" i="74"/>
  <c r="H19" i="74"/>
  <c r="H10" i="74"/>
  <c r="H5" i="74"/>
  <c r="H7" i="74"/>
  <c r="J8" i="79"/>
  <c r="I8" i="79"/>
  <c r="H16" i="77"/>
  <c r="H14" i="84"/>
  <c r="J14" i="83"/>
  <c r="I14" i="83"/>
  <c r="I14" i="78"/>
  <c r="J5" i="83"/>
  <c r="J8" i="88"/>
  <c r="I8" i="88"/>
  <c r="J14" i="76"/>
  <c r="I14" i="76"/>
  <c r="H15" i="77"/>
  <c r="H9" i="87"/>
  <c r="J17" i="75"/>
  <c r="I17" i="75"/>
  <c r="J11" i="83"/>
  <c r="I11" i="83"/>
  <c r="J5" i="71"/>
  <c r="I5" i="71"/>
  <c r="H13" i="82"/>
  <c r="H9" i="82"/>
  <c r="H12" i="82"/>
  <c r="H17" i="82"/>
  <c r="H5" i="82"/>
  <c r="H15" i="82"/>
  <c r="J14" i="82" s="1"/>
  <c r="H10" i="82"/>
  <c r="H8" i="82"/>
  <c r="H6" i="82"/>
  <c r="H4" i="82"/>
  <c r="J2" i="82" s="1"/>
  <c r="H16" i="82"/>
  <c r="H19" i="82"/>
  <c r="H18" i="82"/>
  <c r="J11" i="75"/>
  <c r="I11" i="75"/>
  <c r="J5" i="78"/>
  <c r="I5" i="78"/>
  <c r="J17" i="80"/>
  <c r="I17" i="80"/>
  <c r="I5" i="80"/>
  <c r="J8" i="71"/>
  <c r="I8" i="71"/>
  <c r="J5" i="73"/>
  <c r="I5" i="73"/>
  <c r="H6" i="74"/>
  <c r="J2" i="80"/>
  <c r="I2" i="80"/>
  <c r="J5" i="88"/>
  <c r="I5" i="88"/>
  <c r="J8" i="76"/>
  <c r="I8" i="76"/>
  <c r="J14" i="81"/>
  <c r="I14" i="81"/>
  <c r="J14" i="71"/>
  <c r="I14" i="71"/>
  <c r="J17" i="88"/>
  <c r="I17" i="88"/>
  <c r="H15" i="72"/>
  <c r="J14" i="72" s="1"/>
  <c r="H8" i="72"/>
  <c r="H4" i="72"/>
  <c r="H3" i="72"/>
  <c r="H19" i="72"/>
  <c r="H7" i="72"/>
  <c r="H11" i="72"/>
  <c r="H6" i="72"/>
  <c r="H10" i="72"/>
  <c r="H6" i="87"/>
  <c r="J5" i="87" s="1"/>
  <c r="J5" i="81"/>
  <c r="I5" i="81"/>
  <c r="J2" i="75"/>
  <c r="I2" i="75"/>
  <c r="J2" i="88"/>
  <c r="I2" i="88"/>
  <c r="J8" i="85"/>
  <c r="I8" i="85"/>
  <c r="J8" i="81"/>
  <c r="I8" i="81"/>
  <c r="H12" i="84"/>
  <c r="H3" i="77"/>
  <c r="J11" i="76"/>
  <c r="I11" i="76"/>
  <c r="J17" i="79"/>
  <c r="I17" i="79"/>
  <c r="J17" i="78"/>
  <c r="I17" i="78"/>
  <c r="J11" i="78"/>
  <c r="I11" i="78"/>
  <c r="H17" i="74"/>
  <c r="I2" i="73"/>
  <c r="I5" i="75"/>
  <c r="J5" i="75"/>
  <c r="J2" i="72"/>
  <c r="I2" i="72"/>
  <c r="H17" i="72"/>
  <c r="H3" i="74"/>
  <c r="J2" i="78"/>
  <c r="I2" i="78"/>
  <c r="J2" i="81"/>
  <c r="I2" i="81"/>
  <c r="J38" i="70"/>
  <c r="I38" i="70"/>
  <c r="J35" i="70"/>
  <c r="I35" i="70"/>
  <c r="J11" i="70"/>
  <c r="I11" i="70"/>
  <c r="J23" i="70"/>
  <c r="I23" i="70"/>
  <c r="J47" i="70"/>
  <c r="I47" i="70"/>
  <c r="J32" i="70"/>
  <c r="I32" i="70"/>
  <c r="J26" i="70"/>
  <c r="I26" i="70"/>
  <c r="J8" i="87" l="1"/>
  <c r="I2" i="87"/>
  <c r="I5" i="87"/>
  <c r="I11" i="84"/>
  <c r="I14" i="82"/>
  <c r="J11" i="82"/>
  <c r="I2" i="82"/>
  <c r="I8" i="75"/>
  <c r="I14" i="75"/>
  <c r="J14" i="74"/>
  <c r="I5" i="72"/>
  <c r="J2" i="77"/>
  <c r="I2" i="77"/>
  <c r="J2" i="84"/>
  <c r="I2" i="84"/>
  <c r="J5" i="84"/>
  <c r="I5" i="84"/>
  <c r="J17" i="74"/>
  <c r="I17" i="74"/>
  <c r="J11" i="86"/>
  <c r="I11" i="86"/>
  <c r="J17" i="84"/>
  <c r="I17" i="84"/>
  <c r="I11" i="72"/>
  <c r="J11" i="72"/>
  <c r="J14" i="87"/>
  <c r="I14" i="87"/>
  <c r="J5" i="72"/>
  <c r="J14" i="84"/>
  <c r="I14" i="84"/>
  <c r="I11" i="82"/>
  <c r="J8" i="72"/>
  <c r="I8" i="72"/>
  <c r="I2" i="86"/>
  <c r="J11" i="74"/>
  <c r="I11" i="74"/>
  <c r="J11" i="87"/>
  <c r="I11" i="87"/>
  <c r="J17" i="87"/>
  <c r="I17" i="87"/>
  <c r="J11" i="77"/>
  <c r="I11" i="77"/>
  <c r="J8" i="82"/>
  <c r="I8" i="82"/>
  <c r="J14" i="77"/>
  <c r="I14" i="77"/>
  <c r="J17" i="86"/>
  <c r="I17" i="86"/>
  <c r="J11" i="84"/>
  <c r="J5" i="74"/>
  <c r="I5" i="74"/>
  <c r="J8" i="84"/>
  <c r="I8" i="84"/>
  <c r="J8" i="74"/>
  <c r="I8" i="74"/>
  <c r="J14" i="86"/>
  <c r="I14" i="86"/>
  <c r="J2" i="74"/>
  <c r="I2" i="74"/>
  <c r="J17" i="82"/>
  <c r="I17" i="82"/>
  <c r="I17" i="77"/>
  <c r="J17" i="77"/>
  <c r="I14" i="72"/>
  <c r="I5" i="86"/>
  <c r="I8" i="87"/>
  <c r="I8" i="77"/>
  <c r="I14" i="74"/>
  <c r="J8" i="86"/>
  <c r="I8" i="86"/>
  <c r="J5" i="82"/>
  <c r="I5" i="82"/>
  <c r="J17" i="72"/>
  <c r="I17" i="72"/>
</calcChain>
</file>

<file path=xl/sharedStrings.xml><?xml version="1.0" encoding="utf-8"?>
<sst xmlns="http://schemas.openxmlformats.org/spreadsheetml/2006/main" count="455" uniqueCount="47">
  <si>
    <t>Sample Name</t>
  </si>
  <si>
    <t>Ct</t>
    <phoneticPr fontId="5" type="noConversion"/>
  </si>
  <si>
    <t>Ct ref</t>
    <phoneticPr fontId="5" type="noConversion"/>
  </si>
  <si>
    <t>Ct mean</t>
    <phoneticPr fontId="5" type="noConversion"/>
  </si>
  <si>
    <t>△ct(-)</t>
    <phoneticPr fontId="5" type="noConversion"/>
  </si>
  <si>
    <r>
      <t>2</t>
    </r>
    <r>
      <rPr>
        <b/>
        <vertAlign val="superscript"/>
        <sz val="11"/>
        <color theme="1"/>
        <rFont val="宋体"/>
        <family val="3"/>
        <charset val="134"/>
        <scheme val="minor"/>
      </rPr>
      <t>-△ct</t>
    </r>
    <phoneticPr fontId="5" type="noConversion"/>
  </si>
  <si>
    <r>
      <t>2</t>
    </r>
    <r>
      <rPr>
        <b/>
        <vertAlign val="superscript"/>
        <sz val="11"/>
        <color theme="1"/>
        <rFont val="宋体"/>
        <family val="3"/>
        <charset val="134"/>
        <scheme val="minor"/>
      </rPr>
      <t>-△△ct</t>
    </r>
    <phoneticPr fontId="5" type="noConversion"/>
  </si>
  <si>
    <t>Sd</t>
    <phoneticPr fontId="5" type="noConversion"/>
  </si>
  <si>
    <t>RQ1</t>
    <phoneticPr fontId="5" type="noConversion"/>
  </si>
  <si>
    <t>NC1</t>
    <phoneticPr fontId="3" type="noConversion"/>
  </si>
  <si>
    <t>NC2</t>
  </si>
  <si>
    <t>NC3</t>
  </si>
  <si>
    <t>NC4</t>
  </si>
  <si>
    <t>PAIP1 1-1</t>
  </si>
  <si>
    <t>PAIP1 1-2</t>
  </si>
  <si>
    <t>PAIP1 1-3</t>
  </si>
  <si>
    <t>PAIP1 1-4</t>
  </si>
  <si>
    <t>PAIP1 2-1</t>
  </si>
  <si>
    <t>PAIP1 2-2</t>
  </si>
  <si>
    <t>PAIP1 2-3</t>
  </si>
  <si>
    <t>PAIP1 2-4</t>
  </si>
  <si>
    <t>PAIP1 3-1</t>
  </si>
  <si>
    <t>PAIP1 3-2</t>
  </si>
  <si>
    <t>PAIP1 3-3</t>
  </si>
  <si>
    <t>PAIP1 3-4</t>
  </si>
  <si>
    <t>Ct</t>
  </si>
  <si>
    <t>Ct ref</t>
  </si>
  <si>
    <t>Ct mean</t>
  </si>
  <si>
    <t>△ct(-)</t>
  </si>
  <si>
    <r>
      <rPr>
        <b/>
        <sz val="11"/>
        <color theme="1"/>
        <rFont val="宋体"/>
        <family val="3"/>
        <charset val="134"/>
        <scheme val="minor"/>
      </rPr>
      <t>2</t>
    </r>
    <r>
      <rPr>
        <b/>
        <vertAlign val="superscript"/>
        <sz val="11"/>
        <color theme="1"/>
        <rFont val="宋体"/>
        <family val="3"/>
        <charset val="134"/>
        <scheme val="minor"/>
      </rPr>
      <t>-△ct</t>
    </r>
  </si>
  <si>
    <r>
      <rPr>
        <b/>
        <sz val="11"/>
        <color theme="1"/>
        <rFont val="宋体"/>
        <family val="3"/>
        <charset val="134"/>
        <scheme val="minor"/>
      </rPr>
      <t>2</t>
    </r>
    <r>
      <rPr>
        <b/>
        <vertAlign val="superscript"/>
        <sz val="11"/>
        <color theme="1"/>
        <rFont val="宋体"/>
        <family val="3"/>
        <charset val="134"/>
        <scheme val="minor"/>
      </rPr>
      <t>-△△ct</t>
    </r>
  </si>
  <si>
    <t>Sd</t>
  </si>
  <si>
    <t>RQ1</t>
  </si>
  <si>
    <t>NC-1</t>
  </si>
  <si>
    <t>NC-2</t>
  </si>
  <si>
    <t>NC-3</t>
  </si>
  <si>
    <t>SI PAIP1-1</t>
  </si>
  <si>
    <t>SI PAIP1-2</t>
  </si>
  <si>
    <t>SI PAIP1-3</t>
  </si>
  <si>
    <t>SI-1</t>
  </si>
  <si>
    <t>SI-2</t>
  </si>
  <si>
    <t>SI-3</t>
  </si>
  <si>
    <t>Sample Name</t>
    <phoneticPr fontId="3" type="noConversion"/>
  </si>
  <si>
    <t>Sample Name</t>
    <phoneticPr fontId="3" type="noConversion"/>
  </si>
  <si>
    <t>Sample Name</t>
    <phoneticPr fontId="3" type="noConversion"/>
  </si>
  <si>
    <t>Sample Name</t>
    <phoneticPr fontId="3" type="noConversion"/>
  </si>
  <si>
    <t>Sample Name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</si>
</sst>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"/>
    <numFmt numFmtId="177" formatCode="#,##0.00000000000000_ "/>
  </numFmts>
  <fonts count="13">
    <font>
      <sz val="11"/>
      <color theme="1"/>
      <name val="宋体"/>
      <family val="2"/>
      <scheme val="minor"/>
    </font>
    <font>
      <sz val="11"/>
      <color rgb="FF9C6500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vertAlign val="superscript"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1"/>
      <color rgb="FF9C6500"/>
      <name val="宋体"/>
      <family val="3"/>
      <charset val="134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/>
    <xf numFmtId="0" fontId="11" fillId="4" borderId="0" applyNumberFormat="0" applyBorder="0" applyAlignment="0" applyProtection="0">
      <alignment vertical="center"/>
    </xf>
  </cellStyleXfs>
  <cellXfs count="3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Fill="1" applyBorder="1"/>
    <xf numFmtId="176" fontId="10" fillId="0" borderId="0" xfId="3" applyNumberFormat="1" applyFont="1" applyFill="1" applyBorder="1" applyAlignment="1"/>
    <xf numFmtId="177" fontId="0" fillId="0" borderId="1" xfId="4" applyNumberFormat="1" applyFont="1" applyFill="1" applyBorder="1" applyAlignment="1">
      <alignment vertical="center"/>
    </xf>
    <xf numFmtId="0" fontId="0" fillId="0" borderId="1" xfId="4" applyFont="1" applyFill="1" applyBorder="1" applyAlignment="1">
      <alignment vertical="center"/>
    </xf>
    <xf numFmtId="0" fontId="0" fillId="0" borderId="1" xfId="4" applyFont="1" applyFill="1" applyBorder="1" applyAlignment="1">
      <alignment horizontal="center" vertical="center" wrapText="1"/>
    </xf>
    <xf numFmtId="0" fontId="7" fillId="0" borderId="1" xfId="3" applyFill="1" applyBorder="1"/>
    <xf numFmtId="0" fontId="0" fillId="0" borderId="1" xfId="4" applyFont="1" applyFill="1" applyBorder="1" applyAlignment="1">
      <alignment horizontal="center" vertical="center"/>
    </xf>
    <xf numFmtId="0" fontId="9" fillId="0" borderId="1" xfId="3" applyFont="1" applyFill="1" applyBorder="1"/>
    <xf numFmtId="176" fontId="12" fillId="0" borderId="0" xfId="3" applyNumberFormat="1" applyFont="1" applyFill="1" applyBorder="1" applyAlignment="1"/>
    <xf numFmtId="0" fontId="0" fillId="0" borderId="1" xfId="4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0" fontId="4" fillId="0" borderId="1" xfId="3" applyFont="1" applyFill="1" applyBorder="1" applyAlignment="1">
      <alignment vertical="center"/>
    </xf>
    <xf numFmtId="0" fontId="7" fillId="0" borderId="1" xfId="3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2" xfId="3" applyFill="1" applyBorder="1" applyAlignment="1">
      <alignment horizontal="center" vertical="center"/>
    </xf>
    <xf numFmtId="0" fontId="7" fillId="0" borderId="3" xfId="3" applyFill="1" applyBorder="1" applyAlignment="1">
      <alignment horizontal="center" vertical="center"/>
    </xf>
    <xf numFmtId="0" fontId="7" fillId="0" borderId="4" xfId="3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/>
    </xf>
  </cellXfs>
  <cellStyles count="5">
    <cellStyle name="常规" xfId="0" builtinId="0"/>
    <cellStyle name="常规 2" xfId="3"/>
    <cellStyle name="好 2" xfId="2"/>
    <cellStyle name="适中" xfId="1" builtinId="28"/>
    <cellStyle name="适中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/>
  </sheetViews>
  <sheetFormatPr defaultRowHeight="13.5"/>
  <cols>
    <col min="1" max="1" width="10.25" bestFit="1" customWidth="1"/>
    <col min="5" max="5" width="20" bestFit="1" customWidth="1"/>
    <col min="8" max="8" width="12.5" bestFit="1" customWidth="1"/>
    <col min="10" max="10" width="12.5" bestFit="1" customWidth="1"/>
  </cols>
  <sheetData>
    <row r="1" spans="1:13" ht="27">
      <c r="A1" s="1" t="s">
        <v>42</v>
      </c>
      <c r="B1" s="2" t="s">
        <v>1</v>
      </c>
      <c r="C1" s="2" t="s">
        <v>2</v>
      </c>
      <c r="D1" s="2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2" t="s">
        <v>8</v>
      </c>
      <c r="K1" s="3"/>
      <c r="L1" s="22"/>
      <c r="M1" s="22"/>
    </row>
    <row r="2" spans="1:13">
      <c r="A2" s="26" t="s">
        <v>9</v>
      </c>
      <c r="B2" s="23">
        <v>21.412271499633789</v>
      </c>
      <c r="C2" s="23">
        <v>14.279298782348633</v>
      </c>
      <c r="D2" s="26">
        <f>AVERAGE(C2:C4)</f>
        <v>14.502739906311035</v>
      </c>
      <c r="E2" s="4">
        <f t="shared" ref="E2:E4" si="0">$D$2-B2</f>
        <v>-6.9095315933227539</v>
      </c>
      <c r="F2" s="31">
        <v>2</v>
      </c>
      <c r="G2" s="5">
        <f t="shared" ref="G2:G49" si="1">POWER($F$2,E2)</f>
        <v>8.3180922867246623E-3</v>
      </c>
      <c r="H2" s="6">
        <f>G2/$K$8</f>
        <v>0.77443588996239443</v>
      </c>
      <c r="I2" s="29">
        <f>STDEV(H2:H3:H4)</f>
        <v>0.21984095225887793</v>
      </c>
      <c r="J2" s="30">
        <f t="shared" ref="J2" si="2">AVERAGE(H2:H4)</f>
        <v>1.0133231964245732</v>
      </c>
      <c r="K2" s="31">
        <f>AVERAGEA(G2:G3:G4)</f>
        <v>1.0883942716740204E-2</v>
      </c>
      <c r="L2" s="22"/>
      <c r="M2" s="22"/>
    </row>
    <row r="3" spans="1:13">
      <c r="A3" s="27"/>
      <c r="B3" s="23">
        <v>20.961597442626953</v>
      </c>
      <c r="C3" s="23">
        <v>14.791089057922363</v>
      </c>
      <c r="D3" s="27"/>
      <c r="E3" s="4">
        <f t="shared" si="0"/>
        <v>-6.458857536315918</v>
      </c>
      <c r="F3" s="31"/>
      <c r="G3" s="5">
        <f t="shared" si="1"/>
        <v>1.1368159121869875E-2</v>
      </c>
      <c r="H3" s="6">
        <f t="shared" ref="H3:H49" si="3">G3/$K$8</f>
        <v>1.0584049951970469</v>
      </c>
      <c r="I3" s="29"/>
      <c r="J3" s="30"/>
      <c r="K3" s="31"/>
      <c r="L3" s="22"/>
      <c r="M3" s="22"/>
    </row>
    <row r="4" spans="1:13">
      <c r="A4" s="28"/>
      <c r="B4" s="23">
        <v>20.771909713745117</v>
      </c>
      <c r="C4" s="23">
        <v>14.437831878662109</v>
      </c>
      <c r="D4" s="28"/>
      <c r="E4" s="4">
        <f t="shared" si="0"/>
        <v>-6.269169807434082</v>
      </c>
      <c r="F4" s="7"/>
      <c r="G4" s="5">
        <f t="shared" si="1"/>
        <v>1.2965576741626079E-2</v>
      </c>
      <c r="H4" s="6">
        <f t="shared" si="3"/>
        <v>1.2071287041142782</v>
      </c>
      <c r="I4" s="29"/>
      <c r="J4" s="30"/>
      <c r="K4" s="31"/>
      <c r="L4" s="22"/>
      <c r="M4" s="22"/>
    </row>
    <row r="5" spans="1:13">
      <c r="A5" s="26" t="s">
        <v>10</v>
      </c>
      <c r="B5" s="23">
        <v>20.94688606262207</v>
      </c>
      <c r="C5" s="23"/>
      <c r="D5" s="26">
        <f t="shared" ref="D5" si="4">AVERAGE(C5:C7)</f>
        <v>14.28943395614624</v>
      </c>
      <c r="E5" s="4">
        <f t="shared" ref="E5:E7" si="5">$D$5-B5</f>
        <v>-6.6574521064758301</v>
      </c>
      <c r="F5" s="31"/>
      <c r="G5" s="5">
        <f t="shared" si="1"/>
        <v>9.9062029512490303E-3</v>
      </c>
      <c r="H5" s="6">
        <f t="shared" si="3"/>
        <v>0.92229309729376208</v>
      </c>
      <c r="I5" s="29">
        <f>STDEV(H5:H6:H7)</f>
        <v>6.1848885112544758E-2</v>
      </c>
      <c r="J5" s="30">
        <f t="shared" ref="J5" si="6">AVERAGE(H5:H7)</f>
        <v>0.97804338799900725</v>
      </c>
      <c r="K5" s="31">
        <f>AVERAGEA(G5:G6:G7)</f>
        <v>1.0505007925435435E-2</v>
      </c>
      <c r="L5" s="22"/>
      <c r="M5" s="22"/>
    </row>
    <row r="6" spans="1:13">
      <c r="A6" s="27"/>
      <c r="B6" s="23">
        <v>20.878202438354492</v>
      </c>
      <c r="C6" s="23">
        <v>14.302721977233887</v>
      </c>
      <c r="D6" s="27"/>
      <c r="E6" s="4">
        <f t="shared" si="5"/>
        <v>-6.588768482208252</v>
      </c>
      <c r="F6" s="31"/>
      <c r="G6" s="5">
        <f t="shared" si="1"/>
        <v>1.0389222618800329E-2</v>
      </c>
      <c r="H6" s="6">
        <f t="shared" si="3"/>
        <v>0.96726347670472712</v>
      </c>
      <c r="I6" s="29"/>
      <c r="J6" s="30"/>
      <c r="K6" s="31"/>
      <c r="L6" s="22"/>
      <c r="M6" s="22"/>
    </row>
    <row r="7" spans="1:13">
      <c r="A7" s="28"/>
      <c r="B7" s="23">
        <v>20.767269134521484</v>
      </c>
      <c r="C7" s="23">
        <v>14.276145935058594</v>
      </c>
      <c r="D7" s="28"/>
      <c r="E7" s="4">
        <f t="shared" si="5"/>
        <v>-6.4778351783752441</v>
      </c>
      <c r="F7" s="7"/>
      <c r="G7" s="5">
        <f t="shared" si="1"/>
        <v>1.1219598206256946E-2</v>
      </c>
      <c r="H7" s="6">
        <f t="shared" si="3"/>
        <v>1.0445735899985324</v>
      </c>
      <c r="I7" s="29"/>
      <c r="J7" s="30"/>
      <c r="K7" s="31"/>
      <c r="L7" s="22"/>
      <c r="M7" s="22"/>
    </row>
    <row r="8" spans="1:13">
      <c r="A8" s="26" t="s">
        <v>11</v>
      </c>
      <c r="B8" s="23">
        <v>20.869775772094727</v>
      </c>
      <c r="C8" s="23">
        <v>14.149039268493652</v>
      </c>
      <c r="D8" s="26">
        <f t="shared" ref="D8" si="7">AVERAGE(C8:C10)</f>
        <v>14.17975107828776</v>
      </c>
      <c r="E8" s="4">
        <f>$D$8-B8</f>
        <v>-6.6900246938069667</v>
      </c>
      <c r="F8" s="5"/>
      <c r="G8" s="5">
        <f t="shared" si="1"/>
        <v>9.6850506307406617E-3</v>
      </c>
      <c r="H8" s="6">
        <f t="shared" si="3"/>
        <v>0.90170324468735563</v>
      </c>
      <c r="I8" s="29">
        <f>STDEV(H8:H9:H10)</f>
        <v>9.4013506697513016E-2</v>
      </c>
      <c r="J8" s="30">
        <f t="shared" ref="J8" si="8">AVERAGE(H8:H10)</f>
        <v>0.99999999999999989</v>
      </c>
      <c r="K8" s="31">
        <f>AVERAGEA(G8:G9:G10)</f>
        <v>1.0740840390453208E-2</v>
      </c>
      <c r="L8" s="22"/>
      <c r="M8" s="22"/>
    </row>
    <row r="9" spans="1:13">
      <c r="A9" s="27"/>
      <c r="B9" s="23">
        <v>20.707216262817383</v>
      </c>
      <c r="C9" s="23">
        <v>14.432582855224609</v>
      </c>
      <c r="D9" s="27"/>
      <c r="E9" s="4">
        <f>$D$8-B9</f>
        <v>-6.527465184529623</v>
      </c>
      <c r="F9" s="5"/>
      <c r="G9" s="5">
        <f t="shared" si="1"/>
        <v>1.0840197225954437E-2</v>
      </c>
      <c r="H9" s="6">
        <f t="shared" si="3"/>
        <v>1.0092503781724138</v>
      </c>
      <c r="I9" s="29"/>
      <c r="J9" s="30"/>
      <c r="K9" s="31"/>
      <c r="L9" s="22"/>
      <c r="M9" s="22"/>
    </row>
    <row r="10" spans="1:13">
      <c r="A10" s="28"/>
      <c r="B10" s="23">
        <v>20.597434997558594</v>
      </c>
      <c r="C10" s="23">
        <v>13.95763111114502</v>
      </c>
      <c r="D10" s="28"/>
      <c r="E10" s="4">
        <f>$D$8-B10</f>
        <v>-6.4176839192708339</v>
      </c>
      <c r="F10" s="5"/>
      <c r="G10" s="5">
        <f t="shared" si="1"/>
        <v>1.1697273314664521E-2</v>
      </c>
      <c r="H10" s="6">
        <f t="shared" si="3"/>
        <v>1.0890463771402301</v>
      </c>
      <c r="I10" s="29"/>
      <c r="J10" s="30"/>
      <c r="K10" s="31"/>
      <c r="L10" s="22"/>
      <c r="M10" s="22"/>
    </row>
    <row r="11" spans="1:13">
      <c r="A11" s="26" t="s">
        <v>12</v>
      </c>
      <c r="B11" s="23">
        <v>20.553030014038086</v>
      </c>
      <c r="C11" s="23">
        <v>14.721856117248535</v>
      </c>
      <c r="D11" s="26">
        <f t="shared" ref="D11" si="9">AVERAGE(C11:C13)</f>
        <v>14.527179082234701</v>
      </c>
      <c r="E11" s="4">
        <f>$D$11-B11</f>
        <v>-6.0258509318033848</v>
      </c>
      <c r="F11" s="5"/>
      <c r="G11" s="5">
        <f t="shared" si="1"/>
        <v>1.5347516894669091E-2</v>
      </c>
      <c r="H11" s="6">
        <f t="shared" si="3"/>
        <v>1.4288934884751141</v>
      </c>
      <c r="I11" s="29">
        <f>STDEV(H11:H12:H13)</f>
        <v>0.30085510966370893</v>
      </c>
      <c r="J11" s="30">
        <f t="shared" ref="J11" si="10">AVERAGE(H11:H13)</f>
        <v>1.1916919730305937</v>
      </c>
      <c r="K11" s="31">
        <f>AVERAGEA(G11:G12:G13)</f>
        <v>1.2799773276905874E-2</v>
      </c>
      <c r="L11" s="22"/>
      <c r="M11" s="22"/>
    </row>
    <row r="12" spans="1:13">
      <c r="A12" s="27"/>
      <c r="B12" s="23">
        <v>21.296831130981445</v>
      </c>
      <c r="C12" s="23">
        <v>14.588906288146973</v>
      </c>
      <c r="D12" s="27"/>
      <c r="E12" s="4">
        <f t="shared" ref="E12:E13" si="11">$D$11-B12</f>
        <v>-6.7696520487467442</v>
      </c>
      <c r="F12" s="5"/>
      <c r="G12" s="5">
        <f t="shared" si="1"/>
        <v>9.1649831980940739E-3</v>
      </c>
      <c r="H12" s="6">
        <f t="shared" si="3"/>
        <v>0.85328362259625379</v>
      </c>
      <c r="I12" s="29"/>
      <c r="J12" s="30"/>
      <c r="K12" s="31"/>
      <c r="L12" s="22"/>
      <c r="M12" s="22"/>
    </row>
    <row r="13" spans="1:13">
      <c r="A13" s="28"/>
      <c r="B13" s="23">
        <v>20.697319030761719</v>
      </c>
      <c r="C13" s="23">
        <v>14.270774841308594</v>
      </c>
      <c r="D13" s="28"/>
      <c r="E13" s="4">
        <f t="shared" si="11"/>
        <v>-6.1701399485270176</v>
      </c>
      <c r="F13" s="5"/>
      <c r="G13" s="5">
        <f t="shared" si="1"/>
        <v>1.388681973795446E-2</v>
      </c>
      <c r="H13" s="6">
        <f t="shared" si="3"/>
        <v>1.2928988080204129</v>
      </c>
      <c r="I13" s="29"/>
      <c r="J13" s="30"/>
      <c r="K13" s="31"/>
      <c r="L13" s="22"/>
      <c r="M13" s="22"/>
    </row>
    <row r="14" spans="1:13">
      <c r="A14" s="26" t="s">
        <v>13</v>
      </c>
      <c r="B14" s="23">
        <v>22.847740173339844</v>
      </c>
      <c r="C14" s="23">
        <v>15.560988426208496</v>
      </c>
      <c r="D14" s="26">
        <f t="shared" ref="D14" si="12">AVERAGE(C14:C16)</f>
        <v>15.503697395324707</v>
      </c>
      <c r="E14" s="4">
        <f>$D$14-B14</f>
        <v>-7.3440427780151367</v>
      </c>
      <c r="F14" s="5"/>
      <c r="G14" s="5">
        <f t="shared" si="1"/>
        <v>6.154925979509689E-3</v>
      </c>
      <c r="H14" s="6">
        <f t="shared" si="3"/>
        <v>0.57303951606807024</v>
      </c>
      <c r="I14" s="29">
        <f>STDEV(H14:H15:H16)</f>
        <v>0.12546945062691262</v>
      </c>
      <c r="J14" s="30">
        <f t="shared" ref="J14" si="13">AVERAGE(H14:H16)</f>
        <v>0.6660655578555118</v>
      </c>
      <c r="K14" s="31">
        <f>AVERAGEA(G14:G15:G16)</f>
        <v>7.1541038465042289E-3</v>
      </c>
      <c r="L14" s="22"/>
      <c r="M14" s="22"/>
    </row>
    <row r="15" spans="1:13">
      <c r="A15" s="27"/>
      <c r="B15" s="23">
        <v>22.742530822753906</v>
      </c>
      <c r="C15" s="23">
        <v>15.454257011413574</v>
      </c>
      <c r="D15" s="27"/>
      <c r="E15" s="4">
        <f t="shared" ref="E15:E16" si="14">$D$14-B15</f>
        <v>-7.2388334274291992</v>
      </c>
      <c r="F15" s="5"/>
      <c r="G15" s="5">
        <f t="shared" si="1"/>
        <v>6.6205490078952364E-3</v>
      </c>
      <c r="H15" s="6">
        <f t="shared" si="3"/>
        <v>0.61639022341117611</v>
      </c>
      <c r="I15" s="29"/>
      <c r="J15" s="30"/>
      <c r="K15" s="31"/>
      <c r="L15" s="22"/>
      <c r="M15" s="22"/>
    </row>
    <row r="16" spans="1:13">
      <c r="A16" s="28"/>
      <c r="B16" s="23">
        <v>22.350650787353516</v>
      </c>
      <c r="C16" s="23">
        <v>15.495846748352051</v>
      </c>
      <c r="D16" s="28"/>
      <c r="E16" s="4">
        <f t="shared" si="14"/>
        <v>-6.8469533920288086</v>
      </c>
      <c r="F16" s="5"/>
      <c r="G16" s="5">
        <f t="shared" si="1"/>
        <v>8.6868365521077604E-3</v>
      </c>
      <c r="H16" s="6">
        <f t="shared" si="3"/>
        <v>0.80876693408728895</v>
      </c>
      <c r="I16" s="29"/>
      <c r="J16" s="30"/>
      <c r="K16" s="31"/>
      <c r="L16" s="22"/>
      <c r="M16" s="22"/>
    </row>
    <row r="17" spans="1:13">
      <c r="A17" s="26" t="s">
        <v>14</v>
      </c>
      <c r="B17" s="23">
        <v>22.232227325439453</v>
      </c>
      <c r="C17" s="23">
        <v>14.451945304870605</v>
      </c>
      <c r="D17" s="26">
        <f t="shared" ref="D17" si="15">AVERAGE(C17:C19)</f>
        <v>14.445669809977213</v>
      </c>
      <c r="E17" s="4">
        <f>$D$17-B17</f>
        <v>-7.7865575154622402</v>
      </c>
      <c r="F17" s="5"/>
      <c r="G17" s="5">
        <f t="shared" si="1"/>
        <v>4.5291074576764125E-3</v>
      </c>
      <c r="H17" s="6">
        <f t="shared" si="3"/>
        <v>0.42167160976547269</v>
      </c>
      <c r="I17" s="29">
        <f>STDEV(H17:H18:H19)</f>
        <v>8.376092140510781E-2</v>
      </c>
      <c r="J17" s="30">
        <f t="shared" ref="J17" si="16">AVERAGE(H17:H19)</f>
        <v>0.51831073551853046</v>
      </c>
      <c r="K17" s="31">
        <f>AVERAGEA(G17:G18:G19)</f>
        <v>5.5670928828629425E-3</v>
      </c>
      <c r="L17" s="22"/>
      <c r="M17" s="22"/>
    </row>
    <row r="18" spans="1:13">
      <c r="A18" s="27"/>
      <c r="B18" s="23">
        <v>21.814619064331055</v>
      </c>
      <c r="C18" s="23">
        <v>14.352534294128418</v>
      </c>
      <c r="D18" s="27"/>
      <c r="E18" s="4">
        <f t="shared" ref="E18:E19" si="17">$D$17-B18</f>
        <v>-7.3689492543538417</v>
      </c>
      <c r="F18" s="5"/>
      <c r="G18" s="5">
        <f t="shared" si="1"/>
        <v>6.0495801905139628E-3</v>
      </c>
      <c r="H18" s="6">
        <f t="shared" si="3"/>
        <v>0.56323155084689813</v>
      </c>
      <c r="I18" s="29"/>
      <c r="J18" s="30"/>
      <c r="K18" s="31"/>
      <c r="L18" s="22"/>
      <c r="M18" s="22"/>
    </row>
    <row r="19" spans="1:13">
      <c r="A19" s="28"/>
      <c r="B19" s="23">
        <v>21.797311782836914</v>
      </c>
      <c r="C19" s="23">
        <v>14.532529830932617</v>
      </c>
      <c r="D19" s="28"/>
      <c r="E19" s="4">
        <f t="shared" si="17"/>
        <v>-7.3516419728597011</v>
      </c>
      <c r="F19" s="5"/>
      <c r="G19" s="5">
        <f t="shared" si="1"/>
        <v>6.1225910003984505E-3</v>
      </c>
      <c r="H19" s="6">
        <f t="shared" si="3"/>
        <v>0.57002904594322057</v>
      </c>
      <c r="I19" s="29"/>
      <c r="J19" s="30"/>
      <c r="K19" s="31"/>
      <c r="L19" s="22"/>
      <c r="M19" s="22"/>
    </row>
    <row r="20" spans="1:13">
      <c r="A20" s="26" t="s">
        <v>15</v>
      </c>
      <c r="B20" s="23">
        <v>22.360429763793945</v>
      </c>
      <c r="C20" s="23">
        <v>14.842541694641113</v>
      </c>
      <c r="D20" s="26">
        <f t="shared" ref="D20" si="18">AVERAGE(C20:C22)</f>
        <v>14.790925343831381</v>
      </c>
      <c r="E20" s="4">
        <f>$D$20-B20</f>
        <v>-7.5695044199625645</v>
      </c>
      <c r="F20" s="5"/>
      <c r="G20" s="5">
        <f t="shared" si="1"/>
        <v>5.2644392360932379E-3</v>
      </c>
      <c r="H20" s="6">
        <f t="shared" si="3"/>
        <v>0.4901328987974195</v>
      </c>
      <c r="I20" s="29">
        <f>STDEV(H20:H21:H22)</f>
        <v>8.5187315051028278E-2</v>
      </c>
      <c r="J20" s="30">
        <f t="shared" ref="J20" si="19">AVERAGE(H20:H22)</f>
        <v>0.57229995287729152</v>
      </c>
      <c r="K20" s="31">
        <f>AVERAGEA(G20:G21:G22)</f>
        <v>6.1469824493188803E-3</v>
      </c>
      <c r="L20" s="22"/>
      <c r="M20" s="22"/>
    </row>
    <row r="21" spans="1:13">
      <c r="A21" s="27"/>
      <c r="B21" s="23">
        <v>22.151397705078125</v>
      </c>
      <c r="C21" s="23">
        <v>14.756941795349121</v>
      </c>
      <c r="D21" s="27"/>
      <c r="E21" s="4">
        <f t="shared" ref="E21:E22" si="20">$D$20-B21</f>
        <v>-7.3604723612467442</v>
      </c>
      <c r="F21" s="5"/>
      <c r="G21" s="5">
        <f t="shared" si="1"/>
        <v>6.0852305513570638E-3</v>
      </c>
      <c r="H21" s="6">
        <f t="shared" si="3"/>
        <v>0.56655069157957194</v>
      </c>
      <c r="I21" s="29"/>
      <c r="J21" s="30"/>
      <c r="K21" s="31"/>
      <c r="L21" s="22"/>
      <c r="M21" s="22"/>
    </row>
    <row r="22" spans="1:13">
      <c r="A22" s="28"/>
      <c r="B22" s="23">
        <v>21.9306640625</v>
      </c>
      <c r="C22" s="23">
        <v>14.773292541503906</v>
      </c>
      <c r="D22" s="28"/>
      <c r="E22" s="4">
        <f t="shared" si="20"/>
        <v>-7.1397387186686192</v>
      </c>
      <c r="F22" s="5"/>
      <c r="G22" s="5">
        <f t="shared" si="1"/>
        <v>7.0912775605063384E-3</v>
      </c>
      <c r="H22" s="6">
        <f t="shared" si="3"/>
        <v>0.66021626825488311</v>
      </c>
      <c r="I22" s="29"/>
      <c r="J22" s="30"/>
      <c r="K22" s="31"/>
      <c r="L22" s="22"/>
      <c r="M22" s="22"/>
    </row>
    <row r="23" spans="1:13">
      <c r="A23" s="26" t="s">
        <v>16</v>
      </c>
      <c r="B23" s="23">
        <v>22.029605865478516</v>
      </c>
      <c r="C23" s="23">
        <v>14.747391700744629</v>
      </c>
      <c r="D23" s="26">
        <f t="shared" ref="D23" si="21">AVERAGE(C23:C25)</f>
        <v>14.678039868672689</v>
      </c>
      <c r="E23" s="4">
        <f>$D$23-B23</f>
        <v>-7.3515659968058262</v>
      </c>
      <c r="F23" s="5"/>
      <c r="G23" s="5">
        <f t="shared" si="1"/>
        <v>6.1229134403731275E-3</v>
      </c>
      <c r="H23" s="6">
        <f t="shared" si="3"/>
        <v>0.57005906593820754</v>
      </c>
      <c r="I23" s="29">
        <f>STDEV(H23:H24:H25)</f>
        <v>4.3756432383691035E-2</v>
      </c>
      <c r="J23" s="30">
        <f t="shared" ref="J23" si="22">AVERAGE(H23:H25)</f>
        <v>0.5922392794780692</v>
      </c>
      <c r="K23" s="31">
        <f>AVERAGEA(G23:G24:G25)</f>
        <v>6.3611475738309499E-3</v>
      </c>
      <c r="L23" s="22"/>
      <c r="M23" s="22"/>
    </row>
    <row r="24" spans="1:13">
      <c r="A24" s="27"/>
      <c r="B24" s="23">
        <v>21.856697082519531</v>
      </c>
      <c r="C24" s="23">
        <v>14.701355934143066</v>
      </c>
      <c r="D24" s="27"/>
      <c r="E24" s="4">
        <f t="shared" ref="E24:E25" si="23">$D$23-B24</f>
        <v>-7.1786572138468419</v>
      </c>
      <c r="F24" s="5"/>
      <c r="G24" s="5">
        <f t="shared" si="1"/>
        <v>6.9025386967363368E-3</v>
      </c>
      <c r="H24" s="6">
        <f t="shared" si="3"/>
        <v>0.6426441922432371</v>
      </c>
      <c r="I24" s="29"/>
      <c r="J24" s="30"/>
      <c r="K24" s="31"/>
      <c r="L24" s="22"/>
      <c r="M24" s="22"/>
    </row>
    <row r="25" spans="1:13">
      <c r="A25" s="28"/>
      <c r="B25" s="23">
        <v>22.044984817504883</v>
      </c>
      <c r="C25" s="23">
        <v>14.585371971130371</v>
      </c>
      <c r="D25" s="28"/>
      <c r="E25" s="4">
        <f t="shared" si="23"/>
        <v>-7.3669449488321934</v>
      </c>
      <c r="F25" s="5"/>
      <c r="G25" s="5">
        <f t="shared" si="1"/>
        <v>6.0579905843833881E-3</v>
      </c>
      <c r="H25" s="6">
        <f t="shared" si="3"/>
        <v>0.56401458025276296</v>
      </c>
      <c r="I25" s="29"/>
      <c r="J25" s="30"/>
      <c r="K25" s="31"/>
      <c r="L25" s="22"/>
      <c r="M25" s="22"/>
    </row>
    <row r="26" spans="1:13">
      <c r="A26" s="26" t="s">
        <v>17</v>
      </c>
      <c r="B26" s="23">
        <v>23.271810531616211</v>
      </c>
      <c r="C26" s="23">
        <v>14.932269096374512</v>
      </c>
      <c r="D26" s="26">
        <f t="shared" ref="D26" si="24">AVERAGE(C26:C28)</f>
        <v>14.939704259236654</v>
      </c>
      <c r="E26" s="4">
        <f>$D$26-B26</f>
        <v>-8.3321062723795567</v>
      </c>
      <c r="F26" s="5"/>
      <c r="G26" s="5">
        <f t="shared" si="1"/>
        <v>3.1030307902603547E-3</v>
      </c>
      <c r="H26" s="6">
        <f t="shared" si="3"/>
        <v>0.28890018634095194</v>
      </c>
      <c r="I26" s="29">
        <f>STDEV(H26:H27:H28)</f>
        <v>2.501752438214962E-2</v>
      </c>
      <c r="J26" s="30">
        <f t="shared" ref="J26" si="25">AVERAGE(H26:H28)</f>
        <v>0.31264367903224682</v>
      </c>
      <c r="K26" s="31">
        <f>AVERAGEA(G26:G27:G28)</f>
        <v>3.3580558555694451E-3</v>
      </c>
      <c r="L26" s="22"/>
      <c r="M26" s="22"/>
    </row>
    <row r="27" spans="1:13">
      <c r="A27" s="27"/>
      <c r="B27" s="23">
        <v>23.168878555297852</v>
      </c>
      <c r="C27" s="23">
        <v>14.917390823364258</v>
      </c>
      <c r="D27" s="27"/>
      <c r="E27" s="4">
        <f t="shared" ref="E27:E28" si="26">$D$26-B27</f>
        <v>-8.2291742960611973</v>
      </c>
      <c r="F27" s="5"/>
      <c r="G27" s="5">
        <f t="shared" si="1"/>
        <v>3.3325118112681102E-3</v>
      </c>
      <c r="H27" s="6">
        <f t="shared" si="3"/>
        <v>0.31026546248933651</v>
      </c>
      <c r="I27" s="29"/>
      <c r="J27" s="30"/>
      <c r="K27" s="31"/>
      <c r="L27" s="22"/>
      <c r="M27" s="22"/>
    </row>
    <row r="28" spans="1:13">
      <c r="A28" s="28"/>
      <c r="B28" s="23">
        <v>23.042095184326172</v>
      </c>
      <c r="C28" s="23">
        <v>14.969452857971191</v>
      </c>
      <c r="D28" s="28"/>
      <c r="E28" s="4">
        <f t="shared" si="26"/>
        <v>-8.1023909250895176</v>
      </c>
      <c r="F28" s="5"/>
      <c r="G28" s="5">
        <f t="shared" si="1"/>
        <v>3.6386249651798696E-3</v>
      </c>
      <c r="H28" s="6">
        <f t="shared" si="3"/>
        <v>0.33876538826645192</v>
      </c>
      <c r="I28" s="29"/>
      <c r="J28" s="30"/>
      <c r="K28" s="31"/>
      <c r="L28" s="22"/>
      <c r="M28" s="22"/>
    </row>
    <row r="29" spans="1:13">
      <c r="A29" s="26" t="s">
        <v>18</v>
      </c>
      <c r="B29" s="23">
        <v>22.965738296508789</v>
      </c>
      <c r="C29" s="23">
        <v>14.616809844970703</v>
      </c>
      <c r="D29" s="26">
        <f t="shared" ref="D29" si="27">AVERAGE(C29:C31)</f>
        <v>14.613713900248209</v>
      </c>
      <c r="E29" s="4">
        <f>$D$29-B29</f>
        <v>-8.35202439626058</v>
      </c>
      <c r="F29" s="5"/>
      <c r="G29" s="5">
        <f t="shared" si="1"/>
        <v>3.0604841326868333E-3</v>
      </c>
      <c r="H29" s="6">
        <f t="shared" si="3"/>
        <v>0.28493898255923128</v>
      </c>
      <c r="I29" s="29">
        <f>STDEV(H29:H30:H31)</f>
        <v>4.0036318256754098E-2</v>
      </c>
      <c r="J29" s="30">
        <f t="shared" ref="J29" si="28">AVERAGE(H29:H31)</f>
        <v>0.30636929702889709</v>
      </c>
      <c r="K29" s="31">
        <f>AVERAGEA(G29:G30:G31)</f>
        <v>3.2906637199227335E-3</v>
      </c>
      <c r="L29" s="22"/>
      <c r="M29" s="22"/>
    </row>
    <row r="30" spans="1:13">
      <c r="A30" s="27"/>
      <c r="B30" s="23">
        <v>22.982694625854492</v>
      </c>
      <c r="C30" s="23">
        <v>14.574253082275391</v>
      </c>
      <c r="D30" s="27"/>
      <c r="E30" s="4">
        <f t="shared" ref="E30:E31" si="29">$D$29-B30</f>
        <v>-8.3689807256062831</v>
      </c>
      <c r="F30" s="5"/>
      <c r="G30" s="5">
        <f t="shared" si="1"/>
        <v>3.0247241125706259E-3</v>
      </c>
      <c r="H30" s="6">
        <f t="shared" si="3"/>
        <v>0.28160963226481744</v>
      </c>
      <c r="I30" s="29"/>
      <c r="J30" s="30"/>
      <c r="K30" s="31"/>
      <c r="L30" s="22"/>
      <c r="M30" s="22"/>
    </row>
    <row r="31" spans="1:13">
      <c r="A31" s="28"/>
      <c r="B31" s="23">
        <v>22.658525466918945</v>
      </c>
      <c r="C31" s="23">
        <v>14.650078773498535</v>
      </c>
      <c r="D31" s="28"/>
      <c r="E31" s="4">
        <f t="shared" si="29"/>
        <v>-8.0448115666707363</v>
      </c>
      <c r="F31" s="5"/>
      <c r="G31" s="5">
        <f t="shared" si="1"/>
        <v>3.7867829145107408E-3</v>
      </c>
      <c r="H31" s="6">
        <f t="shared" si="3"/>
        <v>0.35255927626264244</v>
      </c>
      <c r="I31" s="29"/>
      <c r="J31" s="30"/>
      <c r="K31" s="31"/>
      <c r="L31" s="22"/>
      <c r="M31" s="22"/>
    </row>
    <row r="32" spans="1:13">
      <c r="A32" s="26" t="s">
        <v>19</v>
      </c>
      <c r="B32" s="23">
        <v>23.134763717651367</v>
      </c>
      <c r="C32" s="23">
        <v>14.722115516662598</v>
      </c>
      <c r="D32" s="26">
        <f t="shared" ref="D32" si="30">AVERAGE(C32:C34)</f>
        <v>14.746665954589844</v>
      </c>
      <c r="E32" s="4">
        <f>$D$32-B32</f>
        <v>-8.3880977630615234</v>
      </c>
      <c r="F32" s="5"/>
      <c r="G32" s="5">
        <f t="shared" si="1"/>
        <v>2.9849081153839538E-3</v>
      </c>
      <c r="H32" s="6">
        <f t="shared" si="3"/>
        <v>0.2779026600224907</v>
      </c>
      <c r="I32" s="29">
        <f>STDEV(H32:H33:H34)</f>
        <v>2.9032551453890609E-2</v>
      </c>
      <c r="J32" s="30">
        <f t="shared" ref="J32" si="31">AVERAGE(H32:H34)</f>
        <v>0.29716985500746745</v>
      </c>
      <c r="K32" s="31">
        <f>AVERAGEA(G32:G33:G34)</f>
        <v>3.1918539814893292E-3</v>
      </c>
      <c r="L32" s="22"/>
      <c r="M32" s="22"/>
    </row>
    <row r="33" spans="1:13">
      <c r="A33" s="27"/>
      <c r="B33" s="23">
        <v>22.884422302246094</v>
      </c>
      <c r="C33" s="23">
        <v>14.77121639251709</v>
      </c>
      <c r="D33" s="27"/>
      <c r="E33" s="4">
        <f t="shared" ref="E33:E34" si="32">$D$32-B33</f>
        <v>-8.13775634765625</v>
      </c>
      <c r="F33" s="5"/>
      <c r="G33" s="5">
        <f t="shared" si="1"/>
        <v>3.550514102189361E-3</v>
      </c>
      <c r="H33" s="6">
        <f t="shared" si="3"/>
        <v>0.33056203919994642</v>
      </c>
      <c r="I33" s="29"/>
      <c r="J33" s="30"/>
      <c r="K33" s="31"/>
      <c r="L33" s="22"/>
      <c r="M33" s="22"/>
    </row>
    <row r="34" spans="1:13">
      <c r="A34" s="28"/>
      <c r="B34" s="23">
        <v>23.108312606811523</v>
      </c>
      <c r="C34" s="23"/>
      <c r="D34" s="28"/>
      <c r="E34" s="4">
        <f t="shared" si="32"/>
        <v>-8.3616466522216797</v>
      </c>
      <c r="F34" s="5"/>
      <c r="G34" s="5">
        <f t="shared" si="1"/>
        <v>3.0401397268946741E-3</v>
      </c>
      <c r="H34" s="6">
        <f t="shared" si="3"/>
        <v>0.28304486579996518</v>
      </c>
      <c r="I34" s="29"/>
      <c r="J34" s="30"/>
      <c r="K34" s="31"/>
      <c r="L34" s="22"/>
      <c r="M34" s="22"/>
    </row>
    <row r="35" spans="1:13">
      <c r="A35" s="26" t="s">
        <v>20</v>
      </c>
      <c r="B35" s="23">
        <v>24.100339889526367</v>
      </c>
      <c r="C35" s="23">
        <v>15.014851570129395</v>
      </c>
      <c r="D35" s="26">
        <f t="shared" ref="D35" si="33">AVERAGE(C35:C37)</f>
        <v>15.182205200195313</v>
      </c>
      <c r="E35" s="4">
        <f>$D$35-B35</f>
        <v>-8.9181346893310547</v>
      </c>
      <c r="F35" s="5"/>
      <c r="G35" s="5">
        <f t="shared" si="1"/>
        <v>2.0671593357073658E-3</v>
      </c>
      <c r="H35" s="6">
        <f t="shared" si="3"/>
        <v>0.19245787671742345</v>
      </c>
      <c r="I35" s="29">
        <f>STDEV(H35:H36:H37)</f>
        <v>0.15642637225449094</v>
      </c>
      <c r="J35" s="30">
        <f t="shared" ref="J35" si="34">AVERAGE(H35:H37)</f>
        <v>0.3265743842335877</v>
      </c>
      <c r="K35" s="31">
        <f>AVERAGEA(G35:G36:G37)</f>
        <v>3.5076833366635037E-3</v>
      </c>
      <c r="L35" s="22"/>
      <c r="M35" s="22"/>
    </row>
    <row r="36" spans="1:13">
      <c r="A36" s="27"/>
      <c r="B36" s="23">
        <v>23.514547348022461</v>
      </c>
      <c r="C36" s="23">
        <v>15.358285903930664</v>
      </c>
      <c r="D36" s="27"/>
      <c r="E36" s="4">
        <f t="shared" ref="E36:E37" si="35">$D$35-B36</f>
        <v>-8.3323421478271484</v>
      </c>
      <c r="F36" s="5"/>
      <c r="G36" s="5">
        <f t="shared" si="1"/>
        <v>3.1025234973639333E-3</v>
      </c>
      <c r="H36" s="6">
        <f t="shared" si="3"/>
        <v>0.28885295606119915</v>
      </c>
      <c r="I36" s="29"/>
      <c r="J36" s="30"/>
      <c r="K36" s="31"/>
      <c r="L36" s="22"/>
      <c r="M36" s="22"/>
    </row>
    <row r="37" spans="1:13">
      <c r="A37" s="28"/>
      <c r="B37" s="23">
        <v>22.727542877197266</v>
      </c>
      <c r="C37" s="23">
        <v>15.173478126525879</v>
      </c>
      <c r="D37" s="28"/>
      <c r="E37" s="4">
        <f t="shared" si="35"/>
        <v>-7.5453376770019531</v>
      </c>
      <c r="F37" s="5"/>
      <c r="G37" s="5">
        <f t="shared" si="1"/>
        <v>5.3533671769192114E-3</v>
      </c>
      <c r="H37" s="6">
        <f t="shared" si="3"/>
        <v>0.49841231992214041</v>
      </c>
      <c r="I37" s="29"/>
      <c r="J37" s="30"/>
      <c r="K37" s="31"/>
      <c r="L37" s="22"/>
      <c r="M37" s="22"/>
    </row>
    <row r="38" spans="1:13">
      <c r="A38" s="26" t="s">
        <v>21</v>
      </c>
      <c r="B38" s="23">
        <v>22.622077941894531</v>
      </c>
      <c r="C38" s="23">
        <v>14.452584266662598</v>
      </c>
      <c r="D38" s="26">
        <f t="shared" ref="D38" si="36">AVERAGE(C38:C40)</f>
        <v>14.276459693908691</v>
      </c>
      <c r="E38" s="4">
        <f>$D$38-B38</f>
        <v>-8.3456182479858398</v>
      </c>
      <c r="F38" s="5"/>
      <c r="G38" s="5">
        <f t="shared" si="1"/>
        <v>3.0741041342660391E-3</v>
      </c>
      <c r="H38" s="6">
        <f t="shared" si="3"/>
        <v>0.28620703990708196</v>
      </c>
      <c r="I38" s="29">
        <f>STDEV(H38:H39:H40)</f>
        <v>3.4076855847696944E-2</v>
      </c>
      <c r="J38" s="30">
        <f t="shared" ref="J38" si="37">AVERAGE(H38:H40)</f>
        <v>0.28667214531882096</v>
      </c>
      <c r="K38" s="31">
        <f>AVERAGEA(G38:G39:G40)</f>
        <v>3.0790997572582635E-3</v>
      </c>
      <c r="L38" s="22"/>
      <c r="M38" s="22"/>
    </row>
    <row r="39" spans="1:13">
      <c r="A39" s="27"/>
      <c r="B39" s="23">
        <v>22.800968170166016</v>
      </c>
      <c r="C39" s="23">
        <v>14.068888664245605</v>
      </c>
      <c r="D39" s="27"/>
      <c r="E39" s="4">
        <f t="shared" ref="E39:E40" si="38">$D$38-B39</f>
        <v>-8.5245084762573242</v>
      </c>
      <c r="F39" s="5"/>
      <c r="G39" s="5">
        <f t="shared" si="1"/>
        <v>2.7156090689233617E-3</v>
      </c>
      <c r="H39" s="6">
        <f t="shared" si="3"/>
        <v>0.25283022279495737</v>
      </c>
      <c r="I39" s="29"/>
      <c r="J39" s="30"/>
      <c r="K39" s="31"/>
      <c r="L39" s="22"/>
      <c r="M39" s="22"/>
    </row>
    <row r="40" spans="1:13">
      <c r="A40" s="28"/>
      <c r="B40" s="23">
        <v>22.456657409667969</v>
      </c>
      <c r="C40" s="23">
        <v>14.307906150817871</v>
      </c>
      <c r="D40" s="28"/>
      <c r="E40" s="4">
        <f t="shared" si="38"/>
        <v>-8.1801977157592773</v>
      </c>
      <c r="F40" s="5"/>
      <c r="G40" s="5">
        <f t="shared" si="1"/>
        <v>3.4475860685853907E-3</v>
      </c>
      <c r="H40" s="6">
        <f t="shared" si="3"/>
        <v>0.3209791732544236</v>
      </c>
      <c r="I40" s="29"/>
      <c r="J40" s="30"/>
      <c r="K40" s="31"/>
      <c r="L40" s="22"/>
      <c r="M40" s="22"/>
    </row>
    <row r="41" spans="1:13">
      <c r="A41" s="26" t="s">
        <v>22</v>
      </c>
      <c r="B41" s="23">
        <v>22.838050842285156</v>
      </c>
      <c r="C41" s="23">
        <v>14.141201972961426</v>
      </c>
      <c r="D41" s="26">
        <f t="shared" ref="D41" si="39">AVERAGE(C41:C43)</f>
        <v>14.12062406539917</v>
      </c>
      <c r="E41" s="4">
        <f>$D$41-B41</f>
        <v>-8.7174267768859863</v>
      </c>
      <c r="F41" s="5"/>
      <c r="G41" s="5">
        <f t="shared" si="1"/>
        <v>2.3757079727283626E-3</v>
      </c>
      <c r="H41" s="6">
        <f t="shared" si="3"/>
        <v>0.22118455226650288</v>
      </c>
      <c r="I41" s="29">
        <f>STDEV(H41:H42:H43)</f>
        <v>2.05879430142521E-2</v>
      </c>
      <c r="J41" s="30">
        <f t="shared" ref="J41" si="40">AVERAGE(H41:H43)</f>
        <v>0.20797104578435191</v>
      </c>
      <c r="K41" s="31">
        <f>AVERAGEA(G41:G42:G43)</f>
        <v>2.2337838086053602E-3</v>
      </c>
      <c r="L41" s="22"/>
      <c r="M41" s="22"/>
    </row>
    <row r="42" spans="1:13">
      <c r="A42" s="27"/>
      <c r="B42" s="23">
        <v>23.101640701293945</v>
      </c>
      <c r="C42" s="23"/>
      <c r="D42" s="27"/>
      <c r="E42" s="4">
        <f t="shared" ref="E42:E43" si="41">$D$41-B42</f>
        <v>-8.9810166358947754</v>
      </c>
      <c r="F42" s="5"/>
      <c r="G42" s="5">
        <f t="shared" si="1"/>
        <v>1.9789945629608138E-3</v>
      </c>
      <c r="H42" s="6">
        <f t="shared" si="3"/>
        <v>0.18424950851330082</v>
      </c>
      <c r="I42" s="29"/>
      <c r="J42" s="30"/>
      <c r="K42" s="31"/>
      <c r="L42" s="22"/>
      <c r="M42" s="22"/>
    </row>
    <row r="43" spans="1:13">
      <c r="A43" s="28"/>
      <c r="B43" s="23">
        <v>22.855806350708008</v>
      </c>
      <c r="C43" s="23">
        <v>14.100046157836914</v>
      </c>
      <c r="D43" s="28"/>
      <c r="E43" s="4">
        <f t="shared" si="41"/>
        <v>-8.7351822853088379</v>
      </c>
      <c r="F43" s="5"/>
      <c r="G43" s="5">
        <f t="shared" si="1"/>
        <v>2.3466488901269043E-3</v>
      </c>
      <c r="H43" s="6">
        <f t="shared" si="3"/>
        <v>0.218479076573252</v>
      </c>
      <c r="I43" s="29"/>
      <c r="J43" s="30"/>
      <c r="K43" s="31"/>
      <c r="L43" s="22"/>
      <c r="M43" s="22"/>
    </row>
    <row r="44" spans="1:13">
      <c r="A44" s="26" t="s">
        <v>23</v>
      </c>
      <c r="B44" s="23">
        <v>23.662748336791992</v>
      </c>
      <c r="C44" s="23">
        <v>15.802915573120117</v>
      </c>
      <c r="D44" s="26">
        <f t="shared" ref="D44" si="42">AVERAGE(C44:C46)</f>
        <v>15.690595626831055</v>
      </c>
      <c r="E44" s="4">
        <f>$D$44-B44</f>
        <v>-7.9721527099609375</v>
      </c>
      <c r="F44" s="5"/>
      <c r="G44" s="5">
        <f t="shared" si="1"/>
        <v>3.9823818898708724E-3</v>
      </c>
      <c r="H44" s="6">
        <f t="shared" si="3"/>
        <v>0.370770046393254</v>
      </c>
      <c r="I44" s="29">
        <f>STDEV(H44:H45:H46)</f>
        <v>1.0038112864758522E-2</v>
      </c>
      <c r="J44" s="30">
        <f t="shared" ref="J44" si="43">AVERAGE(H44:H46)</f>
        <v>0.37838042376052128</v>
      </c>
      <c r="K44" s="31">
        <f>AVERAGEA(G44:G45:G46)</f>
        <v>4.0641237384838082E-3</v>
      </c>
      <c r="L44" s="22"/>
      <c r="M44" s="22"/>
    </row>
    <row r="45" spans="1:13">
      <c r="A45" s="27"/>
      <c r="B45" s="23">
        <v>23.5906982421875</v>
      </c>
      <c r="C45" s="23">
        <v>15.63135814666748</v>
      </c>
      <c r="D45" s="27"/>
      <c r="E45" s="4">
        <f t="shared" ref="E45:E46" si="44">$D$44-B45</f>
        <v>-7.9001026153564453</v>
      </c>
      <c r="F45" s="5"/>
      <c r="G45" s="5">
        <f t="shared" si="1"/>
        <v>4.1863173149693737E-3</v>
      </c>
      <c r="H45" s="6">
        <f t="shared" si="3"/>
        <v>0.38975696154002087</v>
      </c>
      <c r="I45" s="29"/>
      <c r="J45" s="30"/>
      <c r="K45" s="31"/>
      <c r="L45" s="22"/>
      <c r="M45" s="22"/>
    </row>
    <row r="46" spans="1:13">
      <c r="A46" s="28"/>
      <c r="B46" s="23">
        <v>23.647867202758789</v>
      </c>
      <c r="C46" s="23">
        <v>15.637513160705566</v>
      </c>
      <c r="D46" s="28"/>
      <c r="E46" s="4">
        <f t="shared" si="44"/>
        <v>-7.9572715759277344</v>
      </c>
      <c r="F46" s="5"/>
      <c r="G46" s="5">
        <f t="shared" si="1"/>
        <v>4.0236720106111776E-3</v>
      </c>
      <c r="H46" s="6">
        <f t="shared" si="3"/>
        <v>0.37461426334828901</v>
      </c>
      <c r="I46" s="29"/>
      <c r="J46" s="30"/>
      <c r="K46" s="31"/>
      <c r="L46" s="22"/>
      <c r="M46" s="22"/>
    </row>
    <row r="47" spans="1:13">
      <c r="A47" s="26" t="s">
        <v>24</v>
      </c>
      <c r="B47" s="23">
        <v>22.604881286621094</v>
      </c>
      <c r="C47" s="23">
        <v>14.463980674743652</v>
      </c>
      <c r="D47" s="26">
        <f t="shared" ref="D47" si="45">AVERAGE(C47:C49)</f>
        <v>14.363496144612631</v>
      </c>
      <c r="E47" s="4">
        <f>$D$47-B47</f>
        <v>-8.2413851420084629</v>
      </c>
      <c r="F47" s="5"/>
      <c r="G47" s="5">
        <f t="shared" si="1"/>
        <v>3.3044247506571443E-3</v>
      </c>
      <c r="H47" s="6">
        <f t="shared" si="3"/>
        <v>0.30765048455558652</v>
      </c>
      <c r="I47" s="29">
        <f>STDEV(H47:H48:H49)</f>
        <v>1.6542992495775215E-2</v>
      </c>
      <c r="J47" s="30">
        <f t="shared" ref="J47" si="46">AVERAGE(H47:H49)</f>
        <v>0.28886823145553109</v>
      </c>
      <c r="K47" s="31">
        <f>AVERAGEA(G47:G48:G49)</f>
        <v>3.102687567936354E-3</v>
      </c>
      <c r="L47" s="22"/>
      <c r="M47" s="22"/>
    </row>
    <row r="48" spans="1:13">
      <c r="A48" s="27"/>
      <c r="B48" s="23">
        <v>22.727962493896484</v>
      </c>
      <c r="C48" s="23">
        <v>14.305255889892578</v>
      </c>
      <c r="D48" s="27"/>
      <c r="E48" s="4">
        <f t="shared" ref="E48:E49" si="47">$D$47-B48</f>
        <v>-8.3644663492838536</v>
      </c>
      <c r="F48" s="5"/>
      <c r="G48" s="5">
        <f t="shared" si="1"/>
        <v>3.0342036827795973E-3</v>
      </c>
      <c r="H48" s="6">
        <f t="shared" si="3"/>
        <v>0.28249220475117492</v>
      </c>
      <c r="I48" s="29"/>
      <c r="J48" s="30"/>
      <c r="K48" s="31"/>
      <c r="L48" s="22"/>
      <c r="M48" s="22"/>
    </row>
    <row r="49" spans="1:13">
      <c r="A49" s="28"/>
      <c r="B49" s="23">
        <v>22.759092330932617</v>
      </c>
      <c r="C49" s="23">
        <v>14.32125186920166</v>
      </c>
      <c r="D49" s="28"/>
      <c r="E49" s="4">
        <f t="shared" si="47"/>
        <v>-8.3955961863199864</v>
      </c>
      <c r="F49" s="5"/>
      <c r="G49" s="5">
        <f t="shared" si="1"/>
        <v>2.9694342703723208E-3</v>
      </c>
      <c r="H49" s="6">
        <f t="shared" si="3"/>
        <v>0.27646200505983182</v>
      </c>
      <c r="I49" s="29"/>
      <c r="J49" s="30"/>
      <c r="K49" s="31"/>
      <c r="L49" s="22"/>
      <c r="M49" s="22"/>
    </row>
    <row r="50" spans="1:1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</sheetData>
  <mergeCells count="8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  <mergeCell ref="A20:A22"/>
    <mergeCell ref="D20:D22"/>
    <mergeCell ref="I20:I22"/>
    <mergeCell ref="J20:J22"/>
    <mergeCell ref="K20:K22"/>
    <mergeCell ref="A23:A25"/>
    <mergeCell ref="D23:D25"/>
    <mergeCell ref="I23:I25"/>
    <mergeCell ref="J23:J25"/>
    <mergeCell ref="K23:K25"/>
    <mergeCell ref="A26:A28"/>
    <mergeCell ref="D26:D28"/>
    <mergeCell ref="I26:I28"/>
    <mergeCell ref="J26:J28"/>
    <mergeCell ref="K26:K28"/>
    <mergeCell ref="A29:A31"/>
    <mergeCell ref="D29:D31"/>
    <mergeCell ref="I29:I31"/>
    <mergeCell ref="J29:J31"/>
    <mergeCell ref="K29:K31"/>
    <mergeCell ref="A32:A34"/>
    <mergeCell ref="D32:D34"/>
    <mergeCell ref="I32:I34"/>
    <mergeCell ref="J32:J34"/>
    <mergeCell ref="K32:K34"/>
    <mergeCell ref="A35:A37"/>
    <mergeCell ref="D35:D37"/>
    <mergeCell ref="I35:I37"/>
    <mergeCell ref="J35:J37"/>
    <mergeCell ref="K35:K37"/>
    <mergeCell ref="A38:A40"/>
    <mergeCell ref="D38:D40"/>
    <mergeCell ref="I38:I40"/>
    <mergeCell ref="J38:J40"/>
    <mergeCell ref="K38:K40"/>
    <mergeCell ref="A41:A43"/>
    <mergeCell ref="D41:D43"/>
    <mergeCell ref="I41:I43"/>
    <mergeCell ref="J41:J43"/>
    <mergeCell ref="K41:K43"/>
    <mergeCell ref="A44:A46"/>
    <mergeCell ref="D44:D46"/>
    <mergeCell ref="I44:I46"/>
    <mergeCell ref="J44:J46"/>
    <mergeCell ref="K44:K46"/>
    <mergeCell ref="A47:A49"/>
    <mergeCell ref="D47:D49"/>
    <mergeCell ref="I47:I49"/>
    <mergeCell ref="J47:J49"/>
    <mergeCell ref="K47:K49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H29" sqref="H29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26.804000854492202</v>
      </c>
      <c r="C2" s="12">
        <v>20.2959995269775</v>
      </c>
      <c r="D2" s="32">
        <f>AVERAGE(C2:C4)</f>
        <v>20.311999638875296</v>
      </c>
      <c r="E2" s="13">
        <f>$D$2-B2</f>
        <v>-6.4920012156169058</v>
      </c>
      <c r="F2" s="37">
        <v>2</v>
      </c>
      <c r="G2" s="14">
        <f t="shared" ref="G2:G19" si="0">POWER($F$2,E2)</f>
        <v>1.1109970408932182E-2</v>
      </c>
      <c r="H2" s="15">
        <f t="shared" ref="H2:H19" si="1">G2/$K$2</f>
        <v>0.91239148320322161</v>
      </c>
      <c r="I2" s="35">
        <f>STDEV(H2:H3:H4)</f>
        <v>7.7106354148092041E-2</v>
      </c>
      <c r="J2" s="36">
        <f>AVERAGE(H2:H4)</f>
        <v>1</v>
      </c>
      <c r="K2" s="37">
        <f>AVERAGEA(G2:G3:G4)</f>
        <v>1.2176758127911635E-2</v>
      </c>
    </row>
    <row r="3" spans="1:11" ht="14.25">
      <c r="A3" s="33"/>
      <c r="B3" s="12">
        <v>26.628999710083001</v>
      </c>
      <c r="C3" s="12">
        <v>20.2530002593994</v>
      </c>
      <c r="D3" s="33"/>
      <c r="E3" s="13">
        <f>$D$2-B3</f>
        <v>-6.3170000712077048</v>
      </c>
      <c r="F3" s="37"/>
      <c r="G3" s="14">
        <f t="shared" si="0"/>
        <v>1.2542771079607941E-2</v>
      </c>
      <c r="H3" s="15">
        <f t="shared" si="1"/>
        <v>1.0300583248719812</v>
      </c>
      <c r="I3" s="35"/>
      <c r="J3" s="36"/>
      <c r="K3" s="37"/>
    </row>
    <row r="4" spans="1:11" ht="14.25">
      <c r="A4" s="34"/>
      <c r="B4" s="12">
        <v>26.590999603271499</v>
      </c>
      <c r="C4" s="12">
        <v>20.386999130248999</v>
      </c>
      <c r="D4" s="34"/>
      <c r="E4" s="13">
        <f>$D$2-B4</f>
        <v>-6.2789999643962027</v>
      </c>
      <c r="F4" s="17"/>
      <c r="G4" s="14">
        <f t="shared" si="0"/>
        <v>1.2877532895194787E-2</v>
      </c>
      <c r="H4" s="15">
        <f t="shared" si="1"/>
        <v>1.0575501919247974</v>
      </c>
      <c r="I4" s="35"/>
      <c r="J4" s="36"/>
      <c r="K4" s="37"/>
    </row>
    <row r="5" spans="1:11" ht="14.25">
      <c r="A5" s="32" t="s">
        <v>34</v>
      </c>
      <c r="B5" s="12">
        <v>26.458000183105501</v>
      </c>
      <c r="C5" s="12">
        <v>20.444999694824201</v>
      </c>
      <c r="D5" s="32">
        <f>AVERAGE(C5:C7)</f>
        <v>20.425999959309866</v>
      </c>
      <c r="E5" s="13">
        <f>$D$5-B5</f>
        <v>-6.0320002237956345</v>
      </c>
      <c r="F5" s="37"/>
      <c r="G5" s="14">
        <f t="shared" si="0"/>
        <v>1.5282239401982893E-2</v>
      </c>
      <c r="H5" s="15">
        <f t="shared" si="1"/>
        <v>1.2550335024683503</v>
      </c>
      <c r="I5" s="35">
        <f>STDEV(H5:H6:H7)</f>
        <v>0.15932477991872718</v>
      </c>
      <c r="J5" s="36">
        <f>AVERAGE(H5:H7)</f>
        <v>1.2247312195517108</v>
      </c>
      <c r="K5" s="37">
        <f>AVERAGEA(G5:G6:G7)</f>
        <v>1.4913255832183425E-2</v>
      </c>
    </row>
    <row r="6" spans="1:11" ht="14.25">
      <c r="A6" s="33"/>
      <c r="B6" s="12">
        <v>26.334999084472699</v>
      </c>
      <c r="C6" s="12">
        <v>20.4440002441406</v>
      </c>
      <c r="D6" s="33"/>
      <c r="E6" s="13">
        <f>$D$5-B6</f>
        <v>-5.9089991251628327</v>
      </c>
      <c r="F6" s="37"/>
      <c r="G6" s="14">
        <f t="shared" si="0"/>
        <v>1.6642325769774268E-2</v>
      </c>
      <c r="H6" s="15">
        <f t="shared" si="1"/>
        <v>1.3667287791178699</v>
      </c>
      <c r="I6" s="35"/>
      <c r="J6" s="36"/>
      <c r="K6" s="37"/>
    </row>
    <row r="7" spans="1:11" ht="14.25">
      <c r="A7" s="34"/>
      <c r="B7" s="12">
        <v>26.711999893188501</v>
      </c>
      <c r="C7" s="12">
        <v>20.388999938964801</v>
      </c>
      <c r="D7" s="34"/>
      <c r="E7" s="13">
        <f>$D$5-B7</f>
        <v>-6.2859999338786352</v>
      </c>
      <c r="F7" s="17"/>
      <c r="G7" s="14">
        <f t="shared" si="0"/>
        <v>1.281520232479311E-2</v>
      </c>
      <c r="H7" s="15">
        <f t="shared" si="1"/>
        <v>1.052431377068912</v>
      </c>
      <c r="I7" s="35"/>
      <c r="J7" s="36"/>
      <c r="K7" s="37"/>
    </row>
    <row r="8" spans="1:11" ht="14.25">
      <c r="A8" s="32" t="s">
        <v>35</v>
      </c>
      <c r="B8" s="12">
        <v>26.875</v>
      </c>
      <c r="C8" s="12">
        <v>20.211999893188501</v>
      </c>
      <c r="D8" s="32">
        <f>AVERAGE(C8:C10)</f>
        <v>20.118333180745434</v>
      </c>
      <c r="E8" s="13">
        <f t="shared" ref="E8:E10" si="2">$D$8-B8</f>
        <v>-6.7566668192545656</v>
      </c>
      <c r="F8" s="14"/>
      <c r="G8" s="14">
        <f t="shared" si="0"/>
        <v>9.2478465890014853E-3</v>
      </c>
      <c r="H8" s="15">
        <f t="shared" si="1"/>
        <v>0.75946705123455793</v>
      </c>
      <c r="I8" s="35">
        <f>STDEV(H8:H9:H10)</f>
        <v>5.0129146052385616E-2</v>
      </c>
      <c r="J8" s="36">
        <f>AVERAGE(H8:H10)</f>
        <v>0.78547695283609187</v>
      </c>
      <c r="K8" s="37">
        <f>AVERAGEA(G8:G9:G10)</f>
        <v>9.5645628697341462E-3</v>
      </c>
    </row>
    <row r="9" spans="1:11" ht="14.25">
      <c r="A9" s="33"/>
      <c r="B9" s="12">
        <v>26.724000930786101</v>
      </c>
      <c r="C9" s="12">
        <v>20.076000213623001</v>
      </c>
      <c r="D9" s="33"/>
      <c r="E9" s="13">
        <f t="shared" si="2"/>
        <v>-6.6056677500406664</v>
      </c>
      <c r="F9" s="14"/>
      <c r="G9" s="14">
        <f t="shared" si="0"/>
        <v>1.0268236570430083E-2</v>
      </c>
      <c r="H9" s="15">
        <f t="shared" si="1"/>
        <v>0.8432652157960806</v>
      </c>
      <c r="I9" s="35"/>
      <c r="J9" s="36"/>
      <c r="K9" s="37"/>
    </row>
    <row r="10" spans="1:11" ht="14.25">
      <c r="A10" s="34"/>
      <c r="B10" s="12">
        <v>26.885999679565401</v>
      </c>
      <c r="C10" s="12">
        <v>20.066999435424801</v>
      </c>
      <c r="D10" s="34"/>
      <c r="E10" s="13">
        <f t="shared" si="2"/>
        <v>-6.7676664988199668</v>
      </c>
      <c r="F10" s="14"/>
      <c r="G10" s="14">
        <f t="shared" si="0"/>
        <v>9.1776054497708683E-3</v>
      </c>
      <c r="H10" s="15">
        <f t="shared" si="1"/>
        <v>0.75369859147763707</v>
      </c>
      <c r="I10" s="35"/>
      <c r="J10" s="36"/>
      <c r="K10" s="37"/>
    </row>
    <row r="11" spans="1:11" ht="14.25">
      <c r="A11" s="32" t="s">
        <v>36</v>
      </c>
      <c r="B11" s="12">
        <v>27.981000900268601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-7.9543342590332351</v>
      </c>
      <c r="F11" s="14"/>
      <c r="G11" s="14">
        <f t="shared" si="0"/>
        <v>4.0318725236130537E-3</v>
      </c>
      <c r="H11" s="15">
        <f t="shared" si="1"/>
        <v>0.33111214670275596</v>
      </c>
      <c r="I11" s="35">
        <f>STDEV(H11:H12:H13)</f>
        <v>3.730510920064932E-2</v>
      </c>
      <c r="J11" s="36">
        <f>AVERAGE(H11:H13)</f>
        <v>0.36916789230767116</v>
      </c>
      <c r="K11" s="37">
        <f>AVERAGEA(G11:G12:G13)</f>
        <v>4.4952681332214419E-3</v>
      </c>
    </row>
    <row r="12" spans="1:11" ht="14.25">
      <c r="A12" s="33"/>
      <c r="B12" s="12">
        <v>27.818000793456999</v>
      </c>
      <c r="C12" s="12">
        <v>20.052000045776399</v>
      </c>
      <c r="D12" s="33"/>
      <c r="E12" s="13">
        <f t="shared" si="3"/>
        <v>-7.7913341522216335</v>
      </c>
      <c r="F12" s="14"/>
      <c r="G12" s="14">
        <f t="shared" si="0"/>
        <v>4.5141367770574143E-3</v>
      </c>
      <c r="H12" s="15">
        <f t="shared" si="1"/>
        <v>0.37071745448487509</v>
      </c>
      <c r="I12" s="35"/>
      <c r="J12" s="36"/>
      <c r="K12" s="37"/>
    </row>
    <row r="13" spans="1:11" ht="14.25">
      <c r="A13" s="34"/>
      <c r="B13" s="12">
        <v>27.6879997253418</v>
      </c>
      <c r="C13" s="12">
        <v>19.961999893188501</v>
      </c>
      <c r="D13" s="34"/>
      <c r="E13" s="13">
        <f t="shared" si="3"/>
        <v>-7.6613330841064347</v>
      </c>
      <c r="F13" s="14"/>
      <c r="G13" s="14">
        <f t="shared" si="0"/>
        <v>4.9397950989938577E-3</v>
      </c>
      <c r="H13" s="15">
        <f t="shared" si="1"/>
        <v>0.40567407573538239</v>
      </c>
      <c r="I13" s="35"/>
      <c r="J13" s="36"/>
      <c r="K13" s="37"/>
    </row>
    <row r="14" spans="1:11" ht="14.25">
      <c r="A14" s="32" t="s">
        <v>37</v>
      </c>
      <c r="B14" s="12">
        <v>27.781999588012699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-7.7813326517741004</v>
      </c>
      <c r="F14" s="14"/>
      <c r="G14" s="14">
        <f t="shared" si="0"/>
        <v>4.5455398088728631E-3</v>
      </c>
      <c r="H14" s="15">
        <f t="shared" si="1"/>
        <v>0.37329638653604774</v>
      </c>
      <c r="I14" s="35">
        <f>STDEV(H14:H15:H16)</f>
        <v>2.6880302880272346E-2</v>
      </c>
      <c r="J14" s="36">
        <f>AVERAGE(H14:H16)</f>
        <v>0.34562913896708986</v>
      </c>
      <c r="K14" s="37">
        <f>AVERAGEA(G14:G15:G16)</f>
        <v>4.2086424271606119E-3</v>
      </c>
    </row>
    <row r="15" spans="1:11" ht="14.25">
      <c r="A15" s="33"/>
      <c r="B15" s="12">
        <v>27.899999618530298</v>
      </c>
      <c r="C15" s="12">
        <v>20.031000137329102</v>
      </c>
      <c r="D15" s="33"/>
      <c r="E15" s="13">
        <f t="shared" si="4"/>
        <v>-7.8993326822916998</v>
      </c>
      <c r="F15" s="14"/>
      <c r="G15" s="14">
        <f t="shared" si="0"/>
        <v>4.1885520522156128E-3</v>
      </c>
      <c r="H15" s="15">
        <f t="shared" si="1"/>
        <v>0.34397924375409816</v>
      </c>
      <c r="I15" s="35"/>
      <c r="J15" s="36"/>
      <c r="K15" s="37"/>
    </row>
    <row r="16" spans="1:11" ht="14.25">
      <c r="A16" s="34"/>
      <c r="B16" s="12">
        <v>28.0060005187988</v>
      </c>
      <c r="C16" s="12">
        <v>19.989000320434599</v>
      </c>
      <c r="D16" s="34"/>
      <c r="E16" s="13">
        <f t="shared" si="4"/>
        <v>-8.0053335825602012</v>
      </c>
      <c r="F16" s="14"/>
      <c r="G16" s="14">
        <f t="shared" si="0"/>
        <v>3.8918354203933601E-3</v>
      </c>
      <c r="H16" s="15">
        <f t="shared" si="1"/>
        <v>0.31961178661112372</v>
      </c>
      <c r="I16" s="35"/>
      <c r="J16" s="36"/>
      <c r="K16" s="37"/>
    </row>
    <row r="17" spans="1:11" ht="14.25">
      <c r="A17" s="32" t="s">
        <v>38</v>
      </c>
      <c r="B17" s="12">
        <v>28.916000366210898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-7.9370002746581676</v>
      </c>
      <c r="F17" s="14"/>
      <c r="G17" s="14">
        <f t="shared" si="0"/>
        <v>4.0806076718282232E-3</v>
      </c>
      <c r="H17" s="15">
        <f t="shared" si="1"/>
        <v>0.33511445566736114</v>
      </c>
      <c r="I17" s="35">
        <f>STDEV(H17:H18:H19)</f>
        <v>0.13522560446091134</v>
      </c>
      <c r="J17" s="36">
        <f>AVERAGE(H17:H19)</f>
        <v>0.40683548439308675</v>
      </c>
      <c r="K17" s="37">
        <f>AVERAGEA(G17:G18:G19)</f>
        <v>4.9539372913063864E-3</v>
      </c>
    </row>
    <row r="18" spans="1:11" ht="14.25">
      <c r="A18" s="33"/>
      <c r="B18" s="12">
        <v>28.971000671386701</v>
      </c>
      <c r="C18" s="12">
        <v>20.971000671386701</v>
      </c>
      <c r="D18" s="33"/>
      <c r="E18" s="13">
        <f t="shared" si="5"/>
        <v>-7.9920005798339702</v>
      </c>
      <c r="F18" s="14"/>
      <c r="G18" s="14">
        <f t="shared" si="0"/>
        <v>3.9279694384898979E-3</v>
      </c>
      <c r="H18" s="15">
        <f t="shared" si="1"/>
        <v>0.3225792445927117</v>
      </c>
      <c r="I18" s="35"/>
      <c r="J18" s="36"/>
      <c r="K18" s="37"/>
    </row>
    <row r="19" spans="1:11" ht="14.25">
      <c r="A19" s="34"/>
      <c r="B19" s="12">
        <v>28.1679992675781</v>
      </c>
      <c r="C19" s="12">
        <v>20.966999053955099</v>
      </c>
      <c r="D19" s="34"/>
      <c r="E19" s="13">
        <f t="shared" si="5"/>
        <v>-7.1889991760253693</v>
      </c>
      <c r="F19" s="14"/>
      <c r="G19" s="14">
        <f t="shared" si="0"/>
        <v>6.8532347636010363E-3</v>
      </c>
      <c r="H19" s="15">
        <f t="shared" si="1"/>
        <v>0.5628127529191872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30.149000167846701</v>
      </c>
      <c r="C2" s="12">
        <v>20.2959995269775</v>
      </c>
      <c r="D2" s="32">
        <f>AVERAGE(C2:C4)</f>
        <v>20.311999638875296</v>
      </c>
      <c r="E2" s="13">
        <f>$D$2-B2</f>
        <v>-9.8370005289714051</v>
      </c>
      <c r="F2" s="37">
        <v>2</v>
      </c>
      <c r="G2" s="14">
        <f t="shared" ref="G2:G19" si="0">POWER($F$2,E2)</f>
        <v>1.0933715606861411E-3</v>
      </c>
      <c r="H2" s="15">
        <f t="shared" ref="H2:H19" si="1">G2/$K$2</f>
        <v>0.85102094361564207</v>
      </c>
      <c r="I2" s="35">
        <f>STDEV(H2:H3:H4)</f>
        <v>0.23456709033998266</v>
      </c>
      <c r="J2" s="36">
        <f>AVERAGE(H2:H4)</f>
        <v>0.99999999999999989</v>
      </c>
      <c r="K2" s="37">
        <f>AVERAGEA(G2:G3:G4)</f>
        <v>1.2847763252932997E-3</v>
      </c>
    </row>
    <row r="3" spans="1:11" ht="14.25">
      <c r="A3" s="33"/>
      <c r="B3" s="12">
        <v>29.570999145507798</v>
      </c>
      <c r="C3" s="12">
        <v>20.2530002593994</v>
      </c>
      <c r="D3" s="33"/>
      <c r="E3" s="13">
        <f>$D$2-B3</f>
        <v>-9.2589995066325024</v>
      </c>
      <c r="F3" s="37"/>
      <c r="G3" s="14">
        <f t="shared" si="0"/>
        <v>1.6321625873050567E-3</v>
      </c>
      <c r="H3" s="15">
        <f t="shared" si="1"/>
        <v>1.2703865685978084</v>
      </c>
      <c r="I3" s="35"/>
      <c r="J3" s="36"/>
      <c r="K3" s="37"/>
    </row>
    <row r="4" spans="1:11" ht="14.25">
      <c r="A4" s="34"/>
      <c r="B4" s="12">
        <v>30.103000640869102</v>
      </c>
      <c r="C4" s="12">
        <v>20.386999130248999</v>
      </c>
      <c r="D4" s="34"/>
      <c r="E4" s="13">
        <f>$D$2-B4</f>
        <v>-9.7910010019938056</v>
      </c>
      <c r="F4" s="17"/>
      <c r="G4" s="14">
        <f t="shared" si="0"/>
        <v>1.1287948278887012E-3</v>
      </c>
      <c r="H4" s="15">
        <f t="shared" si="1"/>
        <v>0.8785924877865493</v>
      </c>
      <c r="I4" s="35"/>
      <c r="J4" s="36"/>
      <c r="K4" s="37"/>
    </row>
    <row r="5" spans="1:11" ht="14.25">
      <c r="A5" s="32" t="s">
        <v>34</v>
      </c>
      <c r="B5" s="12">
        <v>30.150999069213899</v>
      </c>
      <c r="C5" s="12">
        <v>20.444999694824201</v>
      </c>
      <c r="D5" s="32">
        <f>AVERAGE(C5:C7)</f>
        <v>20.425999959309866</v>
      </c>
      <c r="E5" s="13">
        <f>$D$5-B5</f>
        <v>-9.7249991099040329</v>
      </c>
      <c r="F5" s="37"/>
      <c r="G5" s="14">
        <f t="shared" si="0"/>
        <v>1.1816355817837528E-3</v>
      </c>
      <c r="H5" s="15">
        <f t="shared" si="1"/>
        <v>0.9197208560906498</v>
      </c>
      <c r="I5" s="35">
        <f>STDEV(H5:H6:H7)</f>
        <v>0.18273418458994009</v>
      </c>
      <c r="J5" s="36">
        <f>AVERAGE(H5:H7)</f>
        <v>0.88712479608171246</v>
      </c>
      <c r="K5" s="37">
        <f>AVERAGEA(G5:G6:G7)</f>
        <v>1.1397569355864304E-3</v>
      </c>
    </row>
    <row r="6" spans="1:11" ht="14.25">
      <c r="A6" s="33"/>
      <c r="B6" s="12">
        <v>30.565000534057599</v>
      </c>
      <c r="C6" s="12">
        <v>20.4440002441406</v>
      </c>
      <c r="D6" s="33"/>
      <c r="E6" s="13">
        <f>$D$5-B6</f>
        <v>-10.139000574747733</v>
      </c>
      <c r="F6" s="37"/>
      <c r="G6" s="14">
        <f t="shared" si="0"/>
        <v>8.8686333586824478E-4</v>
      </c>
      <c r="H6" s="15">
        <f t="shared" si="1"/>
        <v>0.69028617542885062</v>
      </c>
      <c r="I6" s="35"/>
      <c r="J6" s="36"/>
      <c r="K6" s="37"/>
    </row>
    <row r="7" spans="1:11" ht="14.25">
      <c r="A7" s="34"/>
      <c r="B7" s="12">
        <v>29.958000183105501</v>
      </c>
      <c r="C7" s="12">
        <v>20.388999938964801</v>
      </c>
      <c r="D7" s="34"/>
      <c r="E7" s="13">
        <f>$D$5-B7</f>
        <v>-9.5320002237956345</v>
      </c>
      <c r="F7" s="17"/>
      <c r="G7" s="14">
        <f t="shared" si="0"/>
        <v>1.3507718891072936E-3</v>
      </c>
      <c r="H7" s="15">
        <f t="shared" si="1"/>
        <v>1.051367356725637</v>
      </c>
      <c r="I7" s="35"/>
      <c r="J7" s="36"/>
      <c r="K7" s="37"/>
    </row>
    <row r="8" spans="1:11" ht="14.25">
      <c r="A8" s="32" t="s">
        <v>35</v>
      </c>
      <c r="B8" s="12">
        <v>29.583000183105501</v>
      </c>
      <c r="C8" s="12">
        <v>20.211999893188501</v>
      </c>
      <c r="D8" s="32">
        <f>AVERAGE(C8:C10)</f>
        <v>20.118333180745434</v>
      </c>
      <c r="E8" s="13">
        <f t="shared" ref="E8:E10" si="2">$D$8-B8</f>
        <v>-9.4646670023600663</v>
      </c>
      <c r="F8" s="14"/>
      <c r="G8" s="14">
        <f t="shared" si="0"/>
        <v>1.4153092116513479E-3</v>
      </c>
      <c r="H8" s="15">
        <f t="shared" si="1"/>
        <v>1.1015996977748239</v>
      </c>
      <c r="I8" s="35">
        <f>STDEV(H8:H9:H10)</f>
        <v>0.11183151020135963</v>
      </c>
      <c r="J8" s="36">
        <f>AVERAGE(H8:H10)</f>
        <v>0.97540289571661642</v>
      </c>
      <c r="K8" s="37">
        <f>AVERAGEA(G8:G9:G10)</f>
        <v>1.2531745480392383E-3</v>
      </c>
    </row>
    <row r="9" spans="1:11" ht="14.25">
      <c r="A9" s="33"/>
      <c r="B9" s="12">
        <v>29.818000793456999</v>
      </c>
      <c r="C9" s="12">
        <v>20.076000213623001</v>
      </c>
      <c r="D9" s="33"/>
      <c r="E9" s="13">
        <f t="shared" si="2"/>
        <v>-9.6996676127115649</v>
      </c>
      <c r="F9" s="14"/>
      <c r="G9" s="14">
        <f t="shared" si="0"/>
        <v>1.202566497520896E-3</v>
      </c>
      <c r="H9" s="15">
        <f t="shared" si="1"/>
        <v>0.93601234226227181</v>
      </c>
      <c r="I9" s="35"/>
      <c r="J9" s="36"/>
      <c r="K9" s="37"/>
    </row>
    <row r="10" spans="1:11" ht="14.25">
      <c r="A10" s="34"/>
      <c r="B10" s="12">
        <v>29.892999649047901</v>
      </c>
      <c r="C10" s="12">
        <v>20.066999435424801</v>
      </c>
      <c r="D10" s="34"/>
      <c r="E10" s="13">
        <f t="shared" si="2"/>
        <v>-9.7746664683024669</v>
      </c>
      <c r="F10" s="14"/>
      <c r="G10" s="14">
        <f t="shared" si="0"/>
        <v>1.1416479349454706E-3</v>
      </c>
      <c r="H10" s="15">
        <f t="shared" si="1"/>
        <v>0.88859664711275366</v>
      </c>
      <c r="I10" s="35"/>
      <c r="J10" s="36"/>
      <c r="K10" s="37"/>
    </row>
    <row r="11" spans="1:11" ht="14.25">
      <c r="A11" s="32" t="s">
        <v>36</v>
      </c>
      <c r="B11" s="12">
        <v>29.475000381469702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-9.4483337402343359</v>
      </c>
      <c r="F11" s="14"/>
      <c r="G11" s="14">
        <f t="shared" si="0"/>
        <v>1.4314234746184954E-3</v>
      </c>
      <c r="H11" s="15">
        <f t="shared" si="1"/>
        <v>1.114142163455353</v>
      </c>
      <c r="I11" s="35">
        <f>STDEV(H11:H12:H13)</f>
        <v>1.1198376299453192</v>
      </c>
      <c r="J11" s="36">
        <f>AVERAGE(H11:H13)</f>
        <v>2.3931320413460644</v>
      </c>
      <c r="K11" s="37">
        <f>AVERAGEA(G11:G12:G13)</f>
        <v>3.0746393900222498E-3</v>
      </c>
    </row>
    <row r="12" spans="1:11" ht="14.25">
      <c r="A12" s="33"/>
      <c r="B12" s="12">
        <v>28.111000061035199</v>
      </c>
      <c r="C12" s="12">
        <v>20.052000045776399</v>
      </c>
      <c r="D12" s="33"/>
      <c r="E12" s="13">
        <f t="shared" si="3"/>
        <v>-8.0843334197998331</v>
      </c>
      <c r="F12" s="14"/>
      <c r="G12" s="14">
        <f t="shared" si="0"/>
        <v>3.6844540586848892E-3</v>
      </c>
      <c r="H12" s="15">
        <f t="shared" si="1"/>
        <v>2.8677786056213095</v>
      </c>
      <c r="I12" s="35"/>
      <c r="J12" s="36"/>
      <c r="K12" s="37"/>
    </row>
    <row r="13" spans="1:11" ht="14.25">
      <c r="A13" s="34"/>
      <c r="B13" s="12">
        <v>27.9540004730225</v>
      </c>
      <c r="C13" s="12">
        <v>19.961999893188501</v>
      </c>
      <c r="D13" s="34"/>
      <c r="E13" s="13">
        <f t="shared" si="3"/>
        <v>-7.9273338317871342</v>
      </c>
      <c r="F13" s="14"/>
      <c r="G13" s="14">
        <f t="shared" si="0"/>
        <v>4.1080406367633654E-3</v>
      </c>
      <c r="H13" s="15">
        <f t="shared" si="1"/>
        <v>3.1974753549615311</v>
      </c>
      <c r="I13" s="35"/>
      <c r="J13" s="36"/>
      <c r="K13" s="37"/>
    </row>
    <row r="14" spans="1:11" ht="14.25">
      <c r="A14" s="32" t="s">
        <v>37</v>
      </c>
      <c r="B14" s="12">
        <v>28.010999679565401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-8.0103327433268028</v>
      </c>
      <c r="F14" s="14"/>
      <c r="G14" s="14">
        <f t="shared" si="0"/>
        <v>3.8783729488180586E-3</v>
      </c>
      <c r="H14" s="15">
        <f t="shared" si="1"/>
        <v>3.0187145205471237</v>
      </c>
      <c r="I14" s="35">
        <f>STDEV(H14:H15:H16)</f>
        <v>6.4599949314354227E-2</v>
      </c>
      <c r="J14" s="36">
        <f>AVERAGE(H14:H16)</f>
        <v>3.0932976067788189</v>
      </c>
      <c r="K14" s="37">
        <f>AVERAGEA(G14:G15:G16)</f>
        <v>3.9741955322758491E-3</v>
      </c>
    </row>
    <row r="15" spans="1:11" ht="14.25">
      <c r="A15" s="33"/>
      <c r="B15" s="12">
        <v>27.958999633789102</v>
      </c>
      <c r="C15" s="12">
        <v>20.031000137329102</v>
      </c>
      <c r="D15" s="33"/>
      <c r="E15" s="13">
        <f t="shared" si="4"/>
        <v>-7.9583326975505031</v>
      </c>
      <c r="F15" s="14"/>
      <c r="G15" s="14">
        <f t="shared" si="0"/>
        <v>4.0207136337808711E-3</v>
      </c>
      <c r="H15" s="15">
        <f t="shared" si="1"/>
        <v>3.1295047664137088</v>
      </c>
      <c r="I15" s="35"/>
      <c r="J15" s="36"/>
      <c r="K15" s="37"/>
    </row>
    <row r="16" spans="1:11" ht="14.25">
      <c r="A16" s="34"/>
      <c r="B16" s="12">
        <v>27.958000183105501</v>
      </c>
      <c r="C16" s="12">
        <v>19.989000320434599</v>
      </c>
      <c r="D16" s="34"/>
      <c r="E16" s="13">
        <f t="shared" si="4"/>
        <v>-7.9573332468669022</v>
      </c>
      <c r="F16" s="14"/>
      <c r="G16" s="14">
        <f t="shared" si="0"/>
        <v>4.0235000142286185E-3</v>
      </c>
      <c r="H16" s="15">
        <f t="shared" si="1"/>
        <v>3.1316735333756243</v>
      </c>
      <c r="I16" s="35"/>
      <c r="J16" s="36"/>
      <c r="K16" s="37"/>
    </row>
    <row r="17" spans="1:11" ht="14.25">
      <c r="A17" s="32" t="s">
        <v>38</v>
      </c>
      <c r="B17" s="12">
        <v>28.495000839233398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-7.5160007476806676</v>
      </c>
      <c r="F17" s="14"/>
      <c r="G17" s="14">
        <f t="shared" si="0"/>
        <v>5.4633412418047776E-3</v>
      </c>
      <c r="H17" s="15">
        <f t="shared" si="1"/>
        <v>4.252367617808928</v>
      </c>
      <c r="I17" s="35">
        <f>STDEV(H17:H18:H19)</f>
        <v>0.33257405354733283</v>
      </c>
      <c r="J17" s="36">
        <f>AVERAGE(H17:H19)</f>
        <v>4.0603558984678907</v>
      </c>
      <c r="K17" s="37">
        <f>AVERAGEA(G17:G18:G19)</f>
        <v>5.2166491306165517E-3</v>
      </c>
    </row>
    <row r="18" spans="1:11" ht="14.25">
      <c r="A18" s="33"/>
      <c r="B18" s="12">
        <v>28.704999923706101</v>
      </c>
      <c r="C18" s="12">
        <v>20.971000671386701</v>
      </c>
      <c r="D18" s="33"/>
      <c r="E18" s="13">
        <f t="shared" si="5"/>
        <v>-7.7259998321533701</v>
      </c>
      <c r="F18" s="14"/>
      <c r="G18" s="14">
        <f t="shared" si="0"/>
        <v>4.7232649082400973E-3</v>
      </c>
      <c r="H18" s="15">
        <f t="shared" si="1"/>
        <v>3.6763324597858151</v>
      </c>
      <c r="I18" s="35"/>
      <c r="J18" s="36"/>
      <c r="K18" s="37"/>
    </row>
    <row r="19" spans="1:11" ht="14.25">
      <c r="A19" s="34"/>
      <c r="B19" s="12">
        <v>28.495000839233398</v>
      </c>
      <c r="C19" s="12">
        <v>20.966999053955099</v>
      </c>
      <c r="D19" s="34"/>
      <c r="E19" s="13">
        <f t="shared" si="5"/>
        <v>-7.5160007476806676</v>
      </c>
      <c r="F19" s="14"/>
      <c r="G19" s="14">
        <f t="shared" si="0"/>
        <v>5.4633412418047776E-3</v>
      </c>
      <c r="H19" s="15">
        <f t="shared" si="1"/>
        <v>4.252367617808928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25.1280002593994</v>
      </c>
      <c r="C2" s="12">
        <v>20.2959995269775</v>
      </c>
      <c r="D2" s="32">
        <f>AVERAGE(C2:C4)</f>
        <v>20.311999638875296</v>
      </c>
      <c r="E2" s="13">
        <f>$D$2-B2</f>
        <v>-4.8160006205241039</v>
      </c>
      <c r="F2" s="37">
        <v>2</v>
      </c>
      <c r="G2" s="14">
        <f t="shared" ref="G2:G19" si="0">POWER($F$2,E2)</f>
        <v>3.5500899255127956E-2</v>
      </c>
      <c r="H2" s="15">
        <f t="shared" ref="H2:H19" si="1">G2/$K$2</f>
        <v>1.037469572940402</v>
      </c>
      <c r="I2" s="35">
        <f>STDEV(H2:H3:H4)</f>
        <v>3.5318121836371397E-2</v>
      </c>
      <c r="J2" s="36">
        <f>AVERAGE(H2:H4)</f>
        <v>1</v>
      </c>
      <c r="K2" s="37">
        <f>AVERAGEA(G2:G3:G4)</f>
        <v>3.4218737764531361E-2</v>
      </c>
    </row>
    <row r="3" spans="1:11" ht="14.25">
      <c r="A3" s="33"/>
      <c r="B3" s="12">
        <v>25.229000091552699</v>
      </c>
      <c r="C3" s="12">
        <v>20.2530002593994</v>
      </c>
      <c r="D3" s="33"/>
      <c r="E3" s="13">
        <f>$D$2-B3</f>
        <v>-4.9170004526774029</v>
      </c>
      <c r="F3" s="37"/>
      <c r="G3" s="14">
        <f t="shared" si="0"/>
        <v>3.3100562572837625E-2</v>
      </c>
      <c r="H3" s="15">
        <f t="shared" si="1"/>
        <v>0.9673227224397285</v>
      </c>
      <c r="I3" s="35"/>
      <c r="J3" s="36"/>
      <c r="K3" s="37"/>
    </row>
    <row r="4" spans="1:11" ht="14.25">
      <c r="A4" s="34"/>
      <c r="B4" s="12">
        <v>25.1879997253418</v>
      </c>
      <c r="C4" s="12">
        <v>20.386999130248999</v>
      </c>
      <c r="D4" s="34"/>
      <c r="E4" s="13">
        <f>$D$2-B4</f>
        <v>-4.8760000864665045</v>
      </c>
      <c r="F4" s="17"/>
      <c r="G4" s="14">
        <f t="shared" si="0"/>
        <v>3.4054751465628502E-2</v>
      </c>
      <c r="H4" s="15">
        <f t="shared" si="1"/>
        <v>0.99520770461986952</v>
      </c>
      <c r="I4" s="35"/>
      <c r="J4" s="36"/>
      <c r="K4" s="37"/>
    </row>
    <row r="5" spans="1:11" ht="14.25">
      <c r="A5" s="32" t="s">
        <v>34</v>
      </c>
      <c r="B5" s="12">
        <v>25.500999450683601</v>
      </c>
      <c r="C5" s="12">
        <v>20.444999694824201</v>
      </c>
      <c r="D5" s="32">
        <f>AVERAGE(C5:C7)</f>
        <v>20.425999959309866</v>
      </c>
      <c r="E5" s="13">
        <f>$D$5-B5</f>
        <v>-5.0749994913737346</v>
      </c>
      <c r="F5" s="37"/>
      <c r="G5" s="14">
        <f t="shared" si="0"/>
        <v>2.9666951738870618E-2</v>
      </c>
      <c r="H5" s="15">
        <f t="shared" si="1"/>
        <v>0.86697972154955427</v>
      </c>
      <c r="I5" s="35">
        <f>STDEV(H5:H6:H7)</f>
        <v>2.4960314976313288E-2</v>
      </c>
      <c r="J5" s="36">
        <f>AVERAGE(H5:H7)</f>
        <v>0.88727154154571275</v>
      </c>
      <c r="K5" s="37">
        <f>AVERAGEA(G5:G6:G7)</f>
        <v>3.0361312206084234E-2</v>
      </c>
    </row>
    <row r="6" spans="1:11" ht="14.25">
      <c r="A6" s="33"/>
      <c r="B6" s="12">
        <v>25.423000335693398</v>
      </c>
      <c r="C6" s="12">
        <v>20.4440002441406</v>
      </c>
      <c r="D6" s="33"/>
      <c r="E6" s="13">
        <f>$D$5-B6</f>
        <v>-4.9970003763835322</v>
      </c>
      <c r="F6" s="37"/>
      <c r="G6" s="14">
        <f t="shared" si="0"/>
        <v>3.1315041988981704E-2</v>
      </c>
      <c r="H6" s="15">
        <f t="shared" si="1"/>
        <v>0.91514310681092936</v>
      </c>
      <c r="I6" s="35"/>
      <c r="J6" s="36"/>
      <c r="K6" s="37"/>
    </row>
    <row r="7" spans="1:11" ht="14.25">
      <c r="A7" s="34"/>
      <c r="B7" s="12">
        <v>25.4799995422363</v>
      </c>
      <c r="C7" s="12">
        <v>20.388999938964801</v>
      </c>
      <c r="D7" s="34"/>
      <c r="E7" s="13">
        <f>$D$5-B7</f>
        <v>-5.0539995829264335</v>
      </c>
      <c r="F7" s="17"/>
      <c r="G7" s="14">
        <f t="shared" si="0"/>
        <v>3.0101942890400381E-2</v>
      </c>
      <c r="H7" s="15">
        <f t="shared" si="1"/>
        <v>0.87969179627665439</v>
      </c>
      <c r="I7" s="35"/>
      <c r="J7" s="36"/>
      <c r="K7" s="37"/>
    </row>
    <row r="8" spans="1:11" ht="14.25">
      <c r="A8" s="32" t="s">
        <v>35</v>
      </c>
      <c r="B8" s="12">
        <v>25.1480007171631</v>
      </c>
      <c r="C8" s="12">
        <v>20.211999893188501</v>
      </c>
      <c r="D8" s="32">
        <f>AVERAGE(C8:C10)</f>
        <v>20.118333180745434</v>
      </c>
      <c r="E8" s="13">
        <f t="shared" ref="E8:E10" si="2">$D$8-B8</f>
        <v>-5.0296675364176657</v>
      </c>
      <c r="F8" s="14"/>
      <c r="G8" s="14">
        <f t="shared" si="0"/>
        <v>3.0613938352369561E-2</v>
      </c>
      <c r="H8" s="15">
        <f t="shared" si="1"/>
        <v>0.89465422608608691</v>
      </c>
      <c r="I8" s="35">
        <f>STDEV(H8:H9:H10)</f>
        <v>2.7278892949373856E-2</v>
      </c>
      <c r="J8" s="36">
        <f>AVERAGE(H8:H10)</f>
        <v>0.86346567399280916</v>
      </c>
      <c r="K8" s="37">
        <f>AVERAGEA(G8:G9:G10)</f>
        <v>2.9546705467034261E-2</v>
      </c>
    </row>
    <row r="9" spans="1:11" ht="14.25">
      <c r="A9" s="33"/>
      <c r="B9" s="12">
        <v>25.218999862670898</v>
      </c>
      <c r="C9" s="12">
        <v>20.076000213623001</v>
      </c>
      <c r="D9" s="33"/>
      <c r="E9" s="13">
        <f t="shared" si="2"/>
        <v>-5.100666681925464</v>
      </c>
      <c r="F9" s="14"/>
      <c r="G9" s="14">
        <f t="shared" si="0"/>
        <v>2.9143810265110204E-2</v>
      </c>
      <c r="H9" s="15">
        <f t="shared" si="1"/>
        <v>0.85169156342518704</v>
      </c>
      <c r="I9" s="35"/>
      <c r="J9" s="36"/>
      <c r="K9" s="37"/>
    </row>
    <row r="10" spans="1:11" ht="14.25">
      <c r="A10" s="34"/>
      <c r="B10" s="12">
        <v>25.232000350952099</v>
      </c>
      <c r="C10" s="12">
        <v>20.066999435424801</v>
      </c>
      <c r="D10" s="34"/>
      <c r="E10" s="13">
        <f t="shared" si="2"/>
        <v>-5.1136671702066643</v>
      </c>
      <c r="F10" s="14"/>
      <c r="G10" s="14">
        <f t="shared" si="0"/>
        <v>2.888236778362302E-2</v>
      </c>
      <c r="H10" s="15">
        <f t="shared" si="1"/>
        <v>0.84405123246715341</v>
      </c>
      <c r="I10" s="35"/>
      <c r="J10" s="36"/>
      <c r="K10" s="37"/>
    </row>
    <row r="11" spans="1:11" ht="14.25">
      <c r="A11" s="32" t="s">
        <v>36</v>
      </c>
      <c r="B11" s="12">
        <v>26.5790004730225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-6.5523338317871342</v>
      </c>
      <c r="F11" s="14"/>
      <c r="G11" s="14">
        <f t="shared" si="0"/>
        <v>1.0654939179736905E-2</v>
      </c>
      <c r="H11" s="15">
        <f t="shared" si="1"/>
        <v>0.311377329375984</v>
      </c>
      <c r="I11" s="35">
        <f>STDEV(H11:H12:H13)</f>
        <v>7.2443318563964578E-3</v>
      </c>
      <c r="J11" s="36">
        <f>AVERAGE(H11:H13)</f>
        <v>0.31797487008542324</v>
      </c>
      <c r="K11" s="37">
        <f>AVERAGEA(G11:G12:G13)</f>
        <v>1.0880698695164025E-2</v>
      </c>
    </row>
    <row r="12" spans="1:11" ht="14.25">
      <c r="A12" s="33"/>
      <c r="B12" s="12">
        <v>26.554000854492202</v>
      </c>
      <c r="C12" s="12">
        <v>20.052000045776399</v>
      </c>
      <c r="D12" s="33"/>
      <c r="E12" s="13">
        <f t="shared" si="3"/>
        <v>-6.5273342132568359</v>
      </c>
      <c r="F12" s="14"/>
      <c r="G12" s="14">
        <f t="shared" si="0"/>
        <v>1.0841181369404018E-2</v>
      </c>
      <c r="H12" s="15">
        <f t="shared" si="1"/>
        <v>0.31682002544936633</v>
      </c>
      <c r="I12" s="35"/>
      <c r="J12" s="36"/>
      <c r="K12" s="37"/>
    </row>
    <row r="13" spans="1:11" ht="14.25">
      <c r="A13" s="34"/>
      <c r="B13" s="12">
        <v>26.513999938964801</v>
      </c>
      <c r="C13" s="12">
        <v>19.961999893188501</v>
      </c>
      <c r="D13" s="34"/>
      <c r="E13" s="13">
        <f t="shared" si="3"/>
        <v>-6.4873332977294353</v>
      </c>
      <c r="F13" s="14"/>
      <c r="G13" s="14">
        <f t="shared" si="0"/>
        <v>1.1145975536351155E-2</v>
      </c>
      <c r="H13" s="15">
        <f t="shared" si="1"/>
        <v>0.3257272554309194</v>
      </c>
      <c r="I13" s="35"/>
      <c r="J13" s="36"/>
      <c r="K13" s="37"/>
    </row>
    <row r="14" spans="1:11" ht="14.25">
      <c r="A14" s="32" t="s">
        <v>37</v>
      </c>
      <c r="B14" s="12">
        <v>26.3619995117188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-6.3613325754802013</v>
      </c>
      <c r="F14" s="14"/>
      <c r="G14" s="14">
        <f t="shared" si="0"/>
        <v>1.2163206566562029E-2</v>
      </c>
      <c r="H14" s="15">
        <f t="shared" si="1"/>
        <v>0.35545456557341282</v>
      </c>
      <c r="I14" s="35">
        <f>STDEV(H14:H15:H16)</f>
        <v>2.5123652745758729E-2</v>
      </c>
      <c r="J14" s="36">
        <f>AVERAGE(H14:H16)</f>
        <v>0.32665603035497731</v>
      </c>
      <c r="K14" s="37">
        <f>AVERAGEA(G14:G15:G16)</f>
        <v>1.1177757041919763E-2</v>
      </c>
    </row>
    <row r="15" spans="1:11" ht="14.25">
      <c r="A15" s="33"/>
      <c r="B15" s="12">
        <v>26.5629997253418</v>
      </c>
      <c r="C15" s="12">
        <v>20.031000137329102</v>
      </c>
      <c r="D15" s="33"/>
      <c r="E15" s="13">
        <f t="shared" si="4"/>
        <v>-6.5623327891032019</v>
      </c>
      <c r="F15" s="14"/>
      <c r="G15" s="14">
        <f t="shared" si="0"/>
        <v>1.0581347786225758E-2</v>
      </c>
      <c r="H15" s="15">
        <f t="shared" si="1"/>
        <v>0.30922671254091694</v>
      </c>
      <c r="I15" s="35"/>
      <c r="J15" s="36"/>
      <c r="K15" s="37"/>
    </row>
    <row r="16" spans="1:11" ht="14.25">
      <c r="A16" s="34"/>
      <c r="B16" s="12">
        <v>26.534999847412099</v>
      </c>
      <c r="C16" s="12">
        <v>19.989000320434599</v>
      </c>
      <c r="D16" s="34"/>
      <c r="E16" s="13">
        <f t="shared" si="4"/>
        <v>-6.5343329111735002</v>
      </c>
      <c r="F16" s="14"/>
      <c r="G16" s="14">
        <f t="shared" si="0"/>
        <v>1.0788716772971505E-2</v>
      </c>
      <c r="H16" s="15">
        <f t="shared" si="1"/>
        <v>0.31528681295060212</v>
      </c>
      <c r="I16" s="35"/>
      <c r="J16" s="36"/>
      <c r="K16" s="37"/>
    </row>
    <row r="17" spans="1:11" ht="14.25">
      <c r="A17" s="32" t="s">
        <v>38</v>
      </c>
      <c r="B17" s="12">
        <v>27.138999938964801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-6.1599998474120703</v>
      </c>
      <c r="F17" s="14"/>
      <c r="G17" s="14">
        <f t="shared" si="0"/>
        <v>1.3984768212360995E-2</v>
      </c>
      <c r="H17" s="15">
        <f t="shared" si="1"/>
        <v>0.40868743635706462</v>
      </c>
      <c r="I17" s="35">
        <f>STDEV(H17:H18:H19)</f>
        <v>2.9207108111947731E-2</v>
      </c>
      <c r="J17" s="36">
        <f>AVERAGE(H17:H19)</f>
        <v>0.42886145514759805</v>
      </c>
      <c r="K17" s="37">
        <f>AVERAGEA(G17:G18:G19)</f>
        <v>1.4675097671010986E-2</v>
      </c>
    </row>
    <row r="18" spans="1:11" ht="14.25">
      <c r="A18" s="33"/>
      <c r="B18" s="12">
        <v>27.1149997711182</v>
      </c>
      <c r="C18" s="12">
        <v>20.971000671386701</v>
      </c>
      <c r="D18" s="33"/>
      <c r="E18" s="13">
        <f t="shared" si="5"/>
        <v>-6.1359996795654688</v>
      </c>
      <c r="F18" s="14"/>
      <c r="G18" s="14">
        <f t="shared" si="0"/>
        <v>1.4219359784501416E-2</v>
      </c>
      <c r="H18" s="15">
        <f t="shared" si="1"/>
        <v>0.41554308292575781</v>
      </c>
      <c r="I18" s="35"/>
      <c r="J18" s="36"/>
      <c r="K18" s="37"/>
    </row>
    <row r="19" spans="1:11" ht="14.25">
      <c r="A19" s="34"/>
      <c r="B19" s="12">
        <v>26.961000442504901</v>
      </c>
      <c r="C19" s="12">
        <v>20.966999053955099</v>
      </c>
      <c r="D19" s="34"/>
      <c r="E19" s="13">
        <f t="shared" si="5"/>
        <v>-5.9820003509521698</v>
      </c>
      <c r="F19" s="14"/>
      <c r="G19" s="14">
        <f t="shared" si="0"/>
        <v>1.5821165016170546E-2</v>
      </c>
      <c r="H19" s="15">
        <f t="shared" si="1"/>
        <v>0.46235384615997166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25.1870002746582</v>
      </c>
      <c r="C2" s="12">
        <v>20.2959995269775</v>
      </c>
      <c r="D2" s="32">
        <f>AVERAGE(C2:C4)</f>
        <v>20.311999638875296</v>
      </c>
      <c r="E2" s="13">
        <f>$D$2-B2</f>
        <v>-4.8750006357829037</v>
      </c>
      <c r="F2" s="37">
        <v>2</v>
      </c>
      <c r="G2" s="14">
        <f t="shared" ref="G2:G19" si="0">POWER($F$2,E2)</f>
        <v>3.407835162775881E-2</v>
      </c>
      <c r="H2" s="15">
        <f t="shared" ref="H2:H19" si="1">G2/$K$2</f>
        <v>0.94007496733663287</v>
      </c>
      <c r="I2" s="35">
        <f>STDEV(H2:H3:H4)</f>
        <v>8.197654217851498E-2</v>
      </c>
      <c r="J2" s="36">
        <f>AVERAGE(H2:H4)</f>
        <v>1</v>
      </c>
      <c r="K2" s="37">
        <f>AVERAGEA(G2:G3:G4)</f>
        <v>3.625067448004457E-2</v>
      </c>
    </row>
    <row r="3" spans="1:11" ht="14.25">
      <c r="A3" s="33"/>
      <c r="B3" s="12">
        <v>24.968999862670898</v>
      </c>
      <c r="C3" s="12">
        <v>20.2530002593994</v>
      </c>
      <c r="D3" s="33"/>
      <c r="E3" s="13">
        <f>$D$2-B3</f>
        <v>-4.6570002237956025</v>
      </c>
      <c r="F3" s="37"/>
      <c r="G3" s="14">
        <f t="shared" si="0"/>
        <v>3.9637225080276076E-2</v>
      </c>
      <c r="H3" s="15">
        <f t="shared" si="1"/>
        <v>1.093420347312317</v>
      </c>
      <c r="I3" s="35"/>
      <c r="J3" s="36"/>
      <c r="K3" s="37"/>
    </row>
    <row r="4" spans="1:11" ht="14.25">
      <c r="A4" s="34"/>
      <c r="B4" s="12">
        <v>25.146999359130898</v>
      </c>
      <c r="C4" s="12">
        <v>20.386999130248999</v>
      </c>
      <c r="D4" s="34"/>
      <c r="E4" s="13">
        <f>$D$2-B4</f>
        <v>-4.8349997202556025</v>
      </c>
      <c r="F4" s="17"/>
      <c r="G4" s="14">
        <f t="shared" si="0"/>
        <v>3.5036446732098825E-2</v>
      </c>
      <c r="H4" s="15">
        <f t="shared" si="1"/>
        <v>0.96650468535105027</v>
      </c>
      <c r="I4" s="35"/>
      <c r="J4" s="36"/>
      <c r="K4" s="37"/>
    </row>
    <row r="5" spans="1:11" ht="14.25">
      <c r="A5" s="32" t="s">
        <v>34</v>
      </c>
      <c r="B5" s="12">
        <v>25.231000900268601</v>
      </c>
      <c r="C5" s="12">
        <v>20.444999694824201</v>
      </c>
      <c r="D5" s="32">
        <f>AVERAGE(C5:C7)</f>
        <v>20.425999959309866</v>
      </c>
      <c r="E5" s="13">
        <f>$D$5-B5</f>
        <v>-4.8050009409587346</v>
      </c>
      <c r="F5" s="37"/>
      <c r="G5" s="14">
        <f t="shared" si="0"/>
        <v>3.5772606686988229E-2</v>
      </c>
      <c r="H5" s="15">
        <f t="shared" si="1"/>
        <v>0.98681216832752972</v>
      </c>
      <c r="I5" s="35">
        <f>STDEV(H5:H6:H7)</f>
        <v>5.5923878680087372E-2</v>
      </c>
      <c r="J5" s="36">
        <f>AVERAGE(H5:H7)</f>
        <v>1.0237920742222737</v>
      </c>
      <c r="K5" s="37">
        <f>AVERAGEA(G5:G6:G7)</f>
        <v>3.7113153217881271E-2</v>
      </c>
    </row>
    <row r="6" spans="1:11" ht="14.25">
      <c r="A6" s="33"/>
      <c r="B6" s="12">
        <v>25.090000152587901</v>
      </c>
      <c r="C6" s="12">
        <v>20.4440002441406</v>
      </c>
      <c r="D6" s="33"/>
      <c r="E6" s="13">
        <f>$D$5-B6</f>
        <v>-4.6640001932780351</v>
      </c>
      <c r="F6" s="37"/>
      <c r="G6" s="14">
        <f t="shared" si="0"/>
        <v>3.9445370719002018E-2</v>
      </c>
      <c r="H6" s="15">
        <f t="shared" si="1"/>
        <v>1.0881279116810938</v>
      </c>
      <c r="I6" s="35"/>
      <c r="J6" s="36"/>
      <c r="K6" s="37"/>
    </row>
    <row r="7" spans="1:11" ht="14.25">
      <c r="A7" s="34"/>
      <c r="B7" s="12">
        <v>25.216999053955099</v>
      </c>
      <c r="C7" s="12">
        <v>20.388999938964801</v>
      </c>
      <c r="D7" s="34"/>
      <c r="E7" s="13">
        <f>$D$5-B7</f>
        <v>-4.7909990946452332</v>
      </c>
      <c r="F7" s="17"/>
      <c r="G7" s="14">
        <f t="shared" si="0"/>
        <v>3.6121482247653568E-2</v>
      </c>
      <c r="H7" s="15">
        <f t="shared" si="1"/>
        <v>0.99643614265819747</v>
      </c>
      <c r="I7" s="35"/>
      <c r="J7" s="36"/>
      <c r="K7" s="37"/>
    </row>
    <row r="8" spans="1:11" ht="14.25">
      <c r="A8" s="32" t="s">
        <v>35</v>
      </c>
      <c r="B8" s="12">
        <v>24.9899997711182</v>
      </c>
      <c r="C8" s="12">
        <v>20.211999893188501</v>
      </c>
      <c r="D8" s="32">
        <f>AVERAGE(C8:C10)</f>
        <v>20.118333180745434</v>
      </c>
      <c r="E8" s="13">
        <f t="shared" ref="E8:E10" si="2">$D$8-B8</f>
        <v>-4.8716665903727652</v>
      </c>
      <c r="F8" s="14"/>
      <c r="G8" s="14">
        <f t="shared" si="0"/>
        <v>3.4157197229489615E-2</v>
      </c>
      <c r="H8" s="15">
        <f t="shared" si="1"/>
        <v>0.94224997794986187</v>
      </c>
      <c r="I8" s="35">
        <f>STDEV(H8:H9:H10)</f>
        <v>7.6120075855776084E-2</v>
      </c>
      <c r="J8" s="36">
        <f>AVERAGE(H8:H10)</f>
        <v>0.88241776132192218</v>
      </c>
      <c r="K8" s="37">
        <f>AVERAGEA(G8:G9:G10)</f>
        <v>3.1988239021090666E-2</v>
      </c>
    </row>
    <row r="9" spans="1:11" ht="14.25">
      <c r="A9" s="33"/>
      <c r="B9" s="12">
        <v>25.0429992675781</v>
      </c>
      <c r="C9" s="12">
        <v>20.076000213623001</v>
      </c>
      <c r="D9" s="33"/>
      <c r="E9" s="13">
        <f t="shared" si="2"/>
        <v>-4.9246660868326657</v>
      </c>
      <c r="F9" s="14"/>
      <c r="G9" s="14">
        <f t="shared" si="0"/>
        <v>3.2925152050159362E-2</v>
      </c>
      <c r="H9" s="15">
        <f t="shared" si="1"/>
        <v>0.90826315709750849</v>
      </c>
      <c r="I9" s="35"/>
      <c r="J9" s="36"/>
      <c r="K9" s="37"/>
    </row>
    <row r="10" spans="1:11" ht="14.25">
      <c r="A10" s="34"/>
      <c r="B10" s="12">
        <v>25.232000350952099</v>
      </c>
      <c r="C10" s="12">
        <v>20.066999435424801</v>
      </c>
      <c r="D10" s="34"/>
      <c r="E10" s="13">
        <f t="shared" si="2"/>
        <v>-5.1136671702066643</v>
      </c>
      <c r="F10" s="14"/>
      <c r="G10" s="14">
        <f t="shared" si="0"/>
        <v>2.888236778362302E-2</v>
      </c>
      <c r="H10" s="15">
        <f t="shared" si="1"/>
        <v>0.79674014891839628</v>
      </c>
      <c r="I10" s="35"/>
      <c r="J10" s="36"/>
      <c r="K10" s="37"/>
    </row>
    <row r="11" spans="1:11" ht="14.25">
      <c r="A11" s="32" t="s">
        <v>36</v>
      </c>
      <c r="B11" s="12">
        <v>23.3120002746582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-3.2853336334228338</v>
      </c>
      <c r="F11" s="14"/>
      <c r="G11" s="14">
        <f t="shared" si="0"/>
        <v>0.10256897855733253</v>
      </c>
      <c r="H11" s="15">
        <f t="shared" si="1"/>
        <v>2.8294364181774094</v>
      </c>
      <c r="I11" s="35">
        <f>STDEV(H11:H12:H13)</f>
        <v>5.6064973782184571E-2</v>
      </c>
      <c r="J11" s="36">
        <f>AVERAGE(H11:H13)</f>
        <v>2.7658266595204815</v>
      </c>
      <c r="K11" s="37">
        <f>AVERAGEA(G11:G12:G13)</f>
        <v>0.10026308190250605</v>
      </c>
    </row>
    <row r="12" spans="1:11" ht="14.25">
      <c r="A12" s="33"/>
      <c r="B12" s="12">
        <v>23.356000900268601</v>
      </c>
      <c r="C12" s="12">
        <v>20.052000045776399</v>
      </c>
      <c r="D12" s="33"/>
      <c r="E12" s="13">
        <f t="shared" si="3"/>
        <v>-3.3293342590332351</v>
      </c>
      <c r="F12" s="14"/>
      <c r="G12" s="14">
        <f t="shared" si="0"/>
        <v>9.9487959241294166E-2</v>
      </c>
      <c r="H12" s="15">
        <f t="shared" si="1"/>
        <v>2.7444443632644884</v>
      </c>
      <c r="I12" s="35"/>
      <c r="J12" s="36"/>
      <c r="K12" s="37"/>
    </row>
    <row r="13" spans="1:11" ht="14.25">
      <c r="A13" s="34"/>
      <c r="B13" s="12">
        <v>23.367000579833999</v>
      </c>
      <c r="C13" s="12">
        <v>19.961999893188501</v>
      </c>
      <c r="D13" s="34"/>
      <c r="E13" s="13">
        <f t="shared" si="3"/>
        <v>-3.3403339385986328</v>
      </c>
      <c r="F13" s="14"/>
      <c r="G13" s="14">
        <f t="shared" si="0"/>
        <v>9.8732307908891412E-2</v>
      </c>
      <c r="H13" s="15">
        <f t="shared" si="1"/>
        <v>2.7235991971195461</v>
      </c>
      <c r="I13" s="35"/>
      <c r="J13" s="36"/>
      <c r="K13" s="37"/>
    </row>
    <row r="14" spans="1:11" ht="14.25">
      <c r="A14" s="32" t="s">
        <v>37</v>
      </c>
      <c r="B14" s="12">
        <v>23.181999206543001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-3.1813322703044022</v>
      </c>
      <c r="F14" s="14"/>
      <c r="G14" s="14">
        <f t="shared" si="0"/>
        <v>0.11023602902067436</v>
      </c>
      <c r="H14" s="15">
        <f t="shared" si="1"/>
        <v>3.0409373232864283</v>
      </c>
      <c r="I14" s="35">
        <f>STDEV(H14:H15:H16)</f>
        <v>0.11454890207435217</v>
      </c>
      <c r="J14" s="36">
        <f>AVERAGE(H14:H16)</f>
        <v>2.926655817345079</v>
      </c>
      <c r="K14" s="37">
        <f>AVERAGEA(G14:G15:G16)</f>
        <v>0.10609324734970522</v>
      </c>
    </row>
    <row r="15" spans="1:11" ht="14.25">
      <c r="A15" s="33"/>
      <c r="B15" s="12">
        <v>23.295000076293899</v>
      </c>
      <c r="C15" s="12">
        <v>20.031000137329102</v>
      </c>
      <c r="D15" s="33"/>
      <c r="E15" s="13">
        <f t="shared" si="4"/>
        <v>-3.2943331400553006</v>
      </c>
      <c r="F15" s="14"/>
      <c r="G15" s="14">
        <f t="shared" si="0"/>
        <v>0.10193114650971545</v>
      </c>
      <c r="H15" s="15">
        <f t="shared" si="1"/>
        <v>2.8118413787259864</v>
      </c>
      <c r="I15" s="35"/>
      <c r="J15" s="36"/>
      <c r="K15" s="37"/>
    </row>
    <row r="16" spans="1:11" ht="14.25">
      <c r="A16" s="34"/>
      <c r="B16" s="12">
        <v>23.2369995117188</v>
      </c>
      <c r="C16" s="12">
        <v>19.989000320434599</v>
      </c>
      <c r="D16" s="34"/>
      <c r="E16" s="13">
        <f t="shared" si="4"/>
        <v>-3.2363325754802013</v>
      </c>
      <c r="F16" s="14"/>
      <c r="G16" s="14">
        <f t="shared" si="0"/>
        <v>0.10611256651872585</v>
      </c>
      <c r="H16" s="15">
        <f t="shared" si="1"/>
        <v>2.9271887500228213</v>
      </c>
      <c r="I16" s="35"/>
      <c r="J16" s="36"/>
      <c r="K16" s="37"/>
    </row>
    <row r="17" spans="1:11" ht="14.25">
      <c r="A17" s="32" t="s">
        <v>38</v>
      </c>
      <c r="B17" s="12">
        <v>23.827999114990199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-2.848999023437468</v>
      </c>
      <c r="F17" s="14"/>
      <c r="G17" s="14">
        <f t="shared" si="0"/>
        <v>0.13879244815237354</v>
      </c>
      <c r="H17" s="15">
        <f t="shared" si="1"/>
        <v>3.8286859525545274</v>
      </c>
      <c r="I17" s="35">
        <f>STDEV(H17:H18:H19)</f>
        <v>0.26313182605668872</v>
      </c>
      <c r="J17" s="36">
        <f>AVERAGE(H17:H19)</f>
        <v>3.5270453982075316</v>
      </c>
      <c r="K17" s="37">
        <f>AVERAGEA(G17:G18:G19)</f>
        <v>0.12785777460676043</v>
      </c>
    </row>
    <row r="18" spans="1:11" ht="14.25">
      <c r="A18" s="33"/>
      <c r="B18" s="12">
        <v>24.0230007171631</v>
      </c>
      <c r="C18" s="12">
        <v>20.971000671386701</v>
      </c>
      <c r="D18" s="33"/>
      <c r="E18" s="13">
        <f t="shared" si="5"/>
        <v>-3.0440006256103693</v>
      </c>
      <c r="F18" s="14"/>
      <c r="G18" s="14">
        <f t="shared" si="0"/>
        <v>0.12124518621593518</v>
      </c>
      <c r="H18" s="15">
        <f t="shared" si="1"/>
        <v>3.3446325607728693</v>
      </c>
      <c r="I18" s="35"/>
      <c r="J18" s="36"/>
      <c r="K18" s="37"/>
    </row>
    <row r="19" spans="1:11" ht="14.25">
      <c r="A19" s="34"/>
      <c r="B19" s="12">
        <v>23.996000289916999</v>
      </c>
      <c r="C19" s="12">
        <v>20.966999053955099</v>
      </c>
      <c r="D19" s="34"/>
      <c r="E19" s="13">
        <f t="shared" si="5"/>
        <v>-3.0170001983642685</v>
      </c>
      <c r="F19" s="14"/>
      <c r="G19" s="14">
        <f t="shared" si="0"/>
        <v>0.12353568945197251</v>
      </c>
      <c r="H19" s="15">
        <f t="shared" si="1"/>
        <v>3.4078176812951981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30.193000793456999</v>
      </c>
      <c r="C2" s="12">
        <v>20.2959995269775</v>
      </c>
      <c r="D2" s="32">
        <f>AVERAGE(C2:C4)</f>
        <v>20.311999638875296</v>
      </c>
      <c r="E2" s="13">
        <f>$D$2-B2</f>
        <v>-9.8810011545817034</v>
      </c>
      <c r="F2" s="37">
        <v>2</v>
      </c>
      <c r="G2" s="14">
        <f t="shared" ref="G2:G19" si="0">POWER($F$2,E2)</f>
        <v>1.0605283078288434E-3</v>
      </c>
      <c r="H2" s="15">
        <f t="shared" ref="H2:H19" si="1">G2/$K$2</f>
        <v>1.0564206204832516</v>
      </c>
      <c r="I2" s="35">
        <f>STDEV(H2:H3:H4)</f>
        <v>4.9278886877697159E-2</v>
      </c>
      <c r="J2" s="36">
        <f>AVERAGE(H2:H4)</f>
        <v>0.99999999999999989</v>
      </c>
      <c r="K2" s="37">
        <f>AVERAGEA(G2:G3:G4)</f>
        <v>1.003888306670607E-3</v>
      </c>
    </row>
    <row r="3" spans="1:11" ht="14.25">
      <c r="A3" s="33"/>
      <c r="B3" s="12">
        <v>30.322999954223601</v>
      </c>
      <c r="C3" s="12">
        <v>20.2530002593994</v>
      </c>
      <c r="D3" s="33"/>
      <c r="E3" s="13">
        <f>$D$2-B3</f>
        <v>-10.011000315348305</v>
      </c>
      <c r="F3" s="37"/>
      <c r="G3" s="14">
        <f t="shared" si="0"/>
        <v>9.6914468531574926E-4</v>
      </c>
      <c r="H3" s="15">
        <f t="shared" si="1"/>
        <v>0.96539094924804447</v>
      </c>
      <c r="I3" s="35"/>
      <c r="J3" s="36"/>
      <c r="K3" s="37"/>
    </row>
    <row r="4" spans="1:11" ht="14.25">
      <c r="A4" s="34"/>
      <c r="B4" s="12">
        <v>30.304000854492202</v>
      </c>
      <c r="C4" s="12">
        <v>20.386999130248999</v>
      </c>
      <c r="D4" s="34"/>
      <c r="E4" s="13">
        <f>$D$2-B4</f>
        <v>-9.9920012156169058</v>
      </c>
      <c r="F4" s="17"/>
      <c r="G4" s="14">
        <f t="shared" si="0"/>
        <v>9.8199192686722792E-4</v>
      </c>
      <c r="H4" s="15">
        <f t="shared" si="1"/>
        <v>0.97818843026870361</v>
      </c>
      <c r="I4" s="35"/>
      <c r="J4" s="36"/>
      <c r="K4" s="37"/>
    </row>
    <row r="5" spans="1:11" ht="14.25">
      <c r="A5" s="32" t="s">
        <v>34</v>
      </c>
      <c r="B5" s="12">
        <v>30.033000946044901</v>
      </c>
      <c r="C5" s="12">
        <v>20.444999694824201</v>
      </c>
      <c r="D5" s="32">
        <f>AVERAGE(C5:C7)</f>
        <v>20.425999959309866</v>
      </c>
      <c r="E5" s="13">
        <f>$D$5-B5</f>
        <v>-9.6070009867350343</v>
      </c>
      <c r="F5" s="37"/>
      <c r="G5" s="14">
        <f t="shared" si="0"/>
        <v>1.2823439719842212E-3</v>
      </c>
      <c r="H5" s="15">
        <f t="shared" si="1"/>
        <v>1.2773771379378964</v>
      </c>
      <c r="I5" s="35">
        <f>STDEV(H5:H6:H7)</f>
        <v>8.1573127068814075E-2</v>
      </c>
      <c r="J5" s="36">
        <f>AVERAGE(H5:H7)</f>
        <v>1.3360211426322053</v>
      </c>
      <c r="K5" s="37">
        <f>AVERAGEA(G5:G6:G7)</f>
        <v>1.3412160025531741E-3</v>
      </c>
    </row>
    <row r="6" spans="1:11" ht="14.25">
      <c r="A6" s="33"/>
      <c r="B6" s="12">
        <v>29.871000289916999</v>
      </c>
      <c r="C6" s="12">
        <v>20.4440002441406</v>
      </c>
      <c r="D6" s="33"/>
      <c r="E6" s="13">
        <f>$D$5-B6</f>
        <v>-9.4450003306071331</v>
      </c>
      <c r="F6" s="37"/>
      <c r="G6" s="14">
        <f t="shared" si="0"/>
        <v>1.4347346646528727E-3</v>
      </c>
      <c r="H6" s="15">
        <f t="shared" si="1"/>
        <v>1.4291775839198353</v>
      </c>
      <c r="I6" s="35"/>
      <c r="J6" s="36"/>
      <c r="K6" s="37"/>
    </row>
    <row r="7" spans="1:11" ht="14.25">
      <c r="A7" s="34"/>
      <c r="B7" s="12">
        <v>30.0060005187988</v>
      </c>
      <c r="C7" s="12">
        <v>20.388999938964801</v>
      </c>
      <c r="D7" s="34"/>
      <c r="E7" s="13">
        <f>$D$5-B7</f>
        <v>-9.5800005594889335</v>
      </c>
      <c r="F7" s="17"/>
      <c r="G7" s="14">
        <f t="shared" si="0"/>
        <v>1.3065693710224283E-3</v>
      </c>
      <c r="H7" s="15">
        <f t="shared" si="1"/>
        <v>1.3015087060388844</v>
      </c>
      <c r="I7" s="35"/>
      <c r="J7" s="36"/>
      <c r="K7" s="37"/>
    </row>
    <row r="8" spans="1:11" ht="14.25">
      <c r="A8" s="32" t="s">
        <v>35</v>
      </c>
      <c r="B8" s="12">
        <v>29.705999374389599</v>
      </c>
      <c r="C8" s="12">
        <v>20.211999893188501</v>
      </c>
      <c r="D8" s="32">
        <f>AVERAGE(C8:C10)</f>
        <v>20.118333180745434</v>
      </c>
      <c r="E8" s="13">
        <f t="shared" ref="E8:E10" si="2">$D$8-B8</f>
        <v>-9.5876661936441643</v>
      </c>
      <c r="F8" s="14"/>
      <c r="G8" s="14">
        <f t="shared" si="0"/>
        <v>1.2996454398722806E-3</v>
      </c>
      <c r="H8" s="15">
        <f t="shared" si="1"/>
        <v>1.2946115929794535</v>
      </c>
      <c r="I8" s="35">
        <f>STDEV(H8:H9:H10)</f>
        <v>7.7190053879360745E-2</v>
      </c>
      <c r="J8" s="36">
        <f>AVERAGE(H8:H10)</f>
        <v>1.3414053117719005</v>
      </c>
      <c r="K8" s="37">
        <f>AVERAGEA(G8:G9:G10)</f>
        <v>1.3466211069936508E-3</v>
      </c>
    </row>
    <row r="9" spans="1:11" ht="14.25">
      <c r="A9" s="33"/>
      <c r="B9" s="12">
        <v>29.701000213623001</v>
      </c>
      <c r="C9" s="12">
        <v>20.076000213623001</v>
      </c>
      <c r="D9" s="33"/>
      <c r="E9" s="13">
        <f t="shared" si="2"/>
        <v>-9.5826670328775663</v>
      </c>
      <c r="F9" s="14"/>
      <c r="G9" s="14">
        <f t="shared" si="0"/>
        <v>1.3041567233468558E-3</v>
      </c>
      <c r="H9" s="15">
        <f t="shared" si="1"/>
        <v>1.2991054031419973</v>
      </c>
      <c r="I9" s="35"/>
      <c r="J9" s="36"/>
      <c r="K9" s="37"/>
    </row>
    <row r="10" spans="1:11" ht="14.25">
      <c r="A10" s="34"/>
      <c r="B10" s="12">
        <v>29.5620002746582</v>
      </c>
      <c r="C10" s="12">
        <v>20.066999435424801</v>
      </c>
      <c r="D10" s="34"/>
      <c r="E10" s="13">
        <f t="shared" si="2"/>
        <v>-9.4436670939127652</v>
      </c>
      <c r="F10" s="14"/>
      <c r="G10" s="14">
        <f t="shared" si="0"/>
        <v>1.4360611577618153E-3</v>
      </c>
      <c r="H10" s="15">
        <f t="shared" si="1"/>
        <v>1.4304989391942502</v>
      </c>
      <c r="I10" s="35"/>
      <c r="J10" s="36"/>
      <c r="K10" s="37"/>
    </row>
    <row r="11" spans="1:11" ht="14.25">
      <c r="A11" s="32" t="s">
        <v>36</v>
      </c>
      <c r="B11" s="12">
        <v>30.888999938964801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-10.862333297729435</v>
      </c>
      <c r="F11" s="14"/>
      <c r="G11" s="14">
        <f t="shared" si="0"/>
        <v>5.3717012912165088E-4</v>
      </c>
      <c r="H11" s="15">
        <f t="shared" si="1"/>
        <v>0.53508953690592753</v>
      </c>
      <c r="I11" s="35">
        <f>STDEV(H11:H12:H13)</f>
        <v>0.13253773501505667</v>
      </c>
      <c r="J11" s="36">
        <f>AVERAGE(H11:H13)</f>
        <v>0.5340860358461853</v>
      </c>
      <c r="K11" s="37">
        <f>AVERAGEA(G11:G12:G13)</f>
        <v>5.3616272614204414E-4</v>
      </c>
    </row>
    <row r="12" spans="1:11" ht="14.25">
      <c r="A12" s="33"/>
      <c r="B12" s="12">
        <v>31.305000305175799</v>
      </c>
      <c r="C12" s="12">
        <v>20.052000045776399</v>
      </c>
      <c r="D12" s="33"/>
      <c r="E12" s="13">
        <f t="shared" si="3"/>
        <v>-11.278333663940433</v>
      </c>
      <c r="F12" s="14"/>
      <c r="G12" s="14">
        <f t="shared" si="0"/>
        <v>4.0260880261669055E-4</v>
      </c>
      <c r="H12" s="15">
        <f t="shared" si="1"/>
        <v>0.40104939956113406</v>
      </c>
      <c r="I12" s="35"/>
      <c r="J12" s="36"/>
      <c r="K12" s="37"/>
    </row>
    <row r="13" spans="1:11" ht="14.25">
      <c r="A13" s="34"/>
      <c r="B13" s="12">
        <v>30.572999954223601</v>
      </c>
      <c r="C13" s="12">
        <v>19.961999893188501</v>
      </c>
      <c r="D13" s="34"/>
      <c r="E13" s="13">
        <f t="shared" si="3"/>
        <v>-10.546333312988235</v>
      </c>
      <c r="F13" s="14"/>
      <c r="G13" s="14">
        <f t="shared" si="0"/>
        <v>6.6870924668779082E-4</v>
      </c>
      <c r="H13" s="15">
        <f t="shared" si="1"/>
        <v>0.66611917107149432</v>
      </c>
      <c r="I13" s="35"/>
      <c r="J13" s="36"/>
      <c r="K13" s="37"/>
    </row>
    <row r="14" spans="1:11" ht="14.25">
      <c r="A14" s="32" t="s">
        <v>37</v>
      </c>
      <c r="B14" s="12">
        <v>30.840000152587901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-10.839333216349303</v>
      </c>
      <c r="F14" s="14"/>
      <c r="G14" s="14">
        <f t="shared" si="0"/>
        <v>5.4580256069643488E-4</v>
      </c>
      <c r="H14" s="15">
        <f t="shared" si="1"/>
        <v>0.54368853294704433</v>
      </c>
      <c r="I14" s="35">
        <f>STDEV(H14:H15:H16)</f>
        <v>9.1497768115350278E-2</v>
      </c>
      <c r="J14" s="36">
        <f>AVERAGE(H14:H16)</f>
        <v>0.46949064354351333</v>
      </c>
      <c r="K14" s="37">
        <f>AVERAGEA(G14:G15:G16)</f>
        <v>4.7131616714459119E-4</v>
      </c>
    </row>
    <row r="15" spans="1:11" ht="14.25">
      <c r="A15" s="33"/>
      <c r="B15" s="12">
        <v>31.406000137329102</v>
      </c>
      <c r="C15" s="12">
        <v>20.031000137329102</v>
      </c>
      <c r="D15" s="33"/>
      <c r="E15" s="13">
        <f t="shared" si="4"/>
        <v>-11.405333201090503</v>
      </c>
      <c r="F15" s="14"/>
      <c r="G15" s="14">
        <f t="shared" si="0"/>
        <v>3.6868256128644208E-4</v>
      </c>
      <c r="H15" s="15">
        <f t="shared" si="1"/>
        <v>0.36725456291963082</v>
      </c>
      <c r="I15" s="35"/>
      <c r="J15" s="36"/>
      <c r="K15" s="37"/>
    </row>
    <row r="16" spans="1:11" ht="14.25">
      <c r="A16" s="34"/>
      <c r="B16" s="12">
        <v>30.968000411987301</v>
      </c>
      <c r="C16" s="12">
        <v>19.989000320434599</v>
      </c>
      <c r="D16" s="34"/>
      <c r="E16" s="13">
        <f t="shared" si="4"/>
        <v>-10.967333475748703</v>
      </c>
      <c r="F16" s="14"/>
      <c r="G16" s="14">
        <f t="shared" si="0"/>
        <v>4.9946337945089661E-4</v>
      </c>
      <c r="H16" s="15">
        <f t="shared" si="1"/>
        <v>0.49752883476386495</v>
      </c>
      <c r="I16" s="35"/>
      <c r="J16" s="36"/>
      <c r="K16" s="37"/>
    </row>
    <row r="17" spans="1:11" ht="14.25">
      <c r="A17" s="32" t="s">
        <v>38</v>
      </c>
      <c r="B17" s="12">
        <v>31.261999130248999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-10.282999038696268</v>
      </c>
      <c r="F17" s="14"/>
      <c r="G17" s="14">
        <f t="shared" si="0"/>
        <v>8.0261790520930231E-4</v>
      </c>
      <c r="H17" s="15">
        <f t="shared" si="1"/>
        <v>0.79950916837669184</v>
      </c>
      <c r="I17" s="35">
        <f>STDEV(H17:H18:H19)</f>
        <v>0.18969097718434741</v>
      </c>
      <c r="J17" s="36">
        <f>AVERAGE(H17:H19)</f>
        <v>0.87808198637557944</v>
      </c>
      <c r="K17" s="37">
        <f>AVERAGEA(G17:G18:G19)</f>
        <v>8.8149623842054357E-4</v>
      </c>
    </row>
    <row r="18" spans="1:11" ht="14.25">
      <c r="A18" s="33"/>
      <c r="B18" s="12">
        <v>31.372999191284201</v>
      </c>
      <c r="C18" s="12">
        <v>20.971000671386701</v>
      </c>
      <c r="D18" s="33"/>
      <c r="E18" s="13">
        <f t="shared" si="5"/>
        <v>-10.39399909973147</v>
      </c>
      <c r="F18" s="14"/>
      <c r="G18" s="14">
        <f t="shared" si="0"/>
        <v>7.4318082549647627E-4</v>
      </c>
      <c r="H18" s="15">
        <f t="shared" si="1"/>
        <v>0.74030230311301626</v>
      </c>
      <c r="I18" s="35"/>
      <c r="J18" s="36"/>
      <c r="K18" s="37"/>
    </row>
    <row r="19" spans="1:11" ht="14.25">
      <c r="A19" s="34"/>
      <c r="B19" s="12">
        <v>30.8090000152588</v>
      </c>
      <c r="C19" s="12">
        <v>20.966999053955099</v>
      </c>
      <c r="D19" s="34"/>
      <c r="E19" s="13">
        <f t="shared" si="5"/>
        <v>-9.8299999237060689</v>
      </c>
      <c r="F19" s="14"/>
      <c r="G19" s="14">
        <f t="shared" si="0"/>
        <v>1.0986899845558519E-3</v>
      </c>
      <c r="H19" s="15">
        <f t="shared" si="1"/>
        <v>1.0944344876370304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17.440000534057599</v>
      </c>
      <c r="C2" s="12">
        <v>20.2959995269775</v>
      </c>
      <c r="D2" s="32">
        <f>AVERAGE(C2:C4)</f>
        <v>20.311999638875296</v>
      </c>
      <c r="E2" s="13">
        <f>$D$2-B2</f>
        <v>2.8719991048176965</v>
      </c>
      <c r="F2" s="37">
        <v>2</v>
      </c>
      <c r="G2" s="14">
        <f t="shared" ref="G2:G19" si="0">POWER($F$2,E2)</f>
        <v>7.320788802523154</v>
      </c>
      <c r="H2" s="15">
        <f t="shared" ref="H2:H19" si="1">G2/$K$2</f>
        <v>1.0540596425228173</v>
      </c>
      <c r="I2" s="35">
        <f>STDEV(H2:H3:H4)</f>
        <v>4.6963775234561071E-2</v>
      </c>
      <c r="J2" s="36">
        <f>AVERAGE(H2:H4)</f>
        <v>1</v>
      </c>
      <c r="K2" s="37">
        <f>AVERAGEA(G2:G3:G4)</f>
        <v>6.945326912432928</v>
      </c>
    </row>
    <row r="3" spans="1:11" ht="14.25">
      <c r="A3" s="33"/>
      <c r="B3" s="12">
        <v>17.549999237060501</v>
      </c>
      <c r="C3" s="12">
        <v>20.2530002593994</v>
      </c>
      <c r="D3" s="33"/>
      <c r="E3" s="13">
        <f>$D$2-B3</f>
        <v>2.7620004018147952</v>
      </c>
      <c r="F3" s="37"/>
      <c r="G3" s="14">
        <f t="shared" si="0"/>
        <v>6.7833616063450348</v>
      </c>
      <c r="H3" s="15">
        <f t="shared" si="1"/>
        <v>0.97667995932661478</v>
      </c>
      <c r="I3" s="35"/>
      <c r="J3" s="36"/>
      <c r="K3" s="37"/>
    </row>
    <row r="4" spans="1:11" ht="14.25">
      <c r="A4" s="34"/>
      <c r="B4" s="12">
        <v>17.561000823974599</v>
      </c>
      <c r="C4" s="12">
        <v>20.386999130248999</v>
      </c>
      <c r="D4" s="34"/>
      <c r="E4" s="13">
        <f>$D$2-B4</f>
        <v>2.7509988149006972</v>
      </c>
      <c r="F4" s="17"/>
      <c r="G4" s="14">
        <f t="shared" si="0"/>
        <v>6.7318303284305943</v>
      </c>
      <c r="H4" s="15">
        <f t="shared" si="1"/>
        <v>0.96926039815056786</v>
      </c>
      <c r="I4" s="35"/>
      <c r="J4" s="36"/>
      <c r="K4" s="37"/>
    </row>
    <row r="5" spans="1:11" ht="14.25">
      <c r="A5" s="32" t="s">
        <v>34</v>
      </c>
      <c r="B5" s="12">
        <v>17.804000854492202</v>
      </c>
      <c r="C5" s="12">
        <v>20.444999694824201</v>
      </c>
      <c r="D5" s="32">
        <f>AVERAGE(C5:C7)</f>
        <v>20.425999959309866</v>
      </c>
      <c r="E5" s="13">
        <f>$D$5-B5</f>
        <v>2.6219991048176645</v>
      </c>
      <c r="F5" s="37"/>
      <c r="G5" s="14">
        <f t="shared" si="0"/>
        <v>6.1560250608711176</v>
      </c>
      <c r="H5" s="15">
        <f t="shared" si="1"/>
        <v>0.88635497486102921</v>
      </c>
      <c r="I5" s="35">
        <f>STDEV(H5:H6:H7)</f>
        <v>2.3624408981543801E-2</v>
      </c>
      <c r="J5" s="36">
        <f>AVERAGE(H5:H7)</f>
        <v>0.87033847262065833</v>
      </c>
      <c r="K5" s="37">
        <f>AVERAGEA(G5:G6:G7)</f>
        <v>6.0447852168180276</v>
      </c>
    </row>
    <row r="6" spans="1:11" ht="14.25">
      <c r="A6" s="33"/>
      <c r="B6" s="12">
        <v>17.8120002746582</v>
      </c>
      <c r="C6" s="12">
        <v>20.4440002441406</v>
      </c>
      <c r="D6" s="33"/>
      <c r="E6" s="13">
        <f>$D$5-B6</f>
        <v>2.6139996846516667</v>
      </c>
      <c r="F6" s="37"/>
      <c r="G6" s="14">
        <f t="shared" si="0"/>
        <v>6.1219857411296896</v>
      </c>
      <c r="H6" s="15">
        <f t="shared" si="1"/>
        <v>0.88145393561973828</v>
      </c>
      <c r="I6" s="35"/>
      <c r="J6" s="36"/>
      <c r="K6" s="37"/>
    </row>
    <row r="7" spans="1:11" ht="14.25">
      <c r="A7" s="34"/>
      <c r="B7" s="12">
        <v>17.875999450683601</v>
      </c>
      <c r="C7" s="12">
        <v>20.388999938964801</v>
      </c>
      <c r="D7" s="34"/>
      <c r="E7" s="13">
        <f>$D$5-B7</f>
        <v>2.5500005086262654</v>
      </c>
      <c r="F7" s="17"/>
      <c r="G7" s="14">
        <f t="shared" si="0"/>
        <v>5.8563448484532739</v>
      </c>
      <c r="H7" s="15">
        <f t="shared" si="1"/>
        <v>0.84320650738120739</v>
      </c>
      <c r="I7" s="35"/>
      <c r="J7" s="36"/>
      <c r="K7" s="37"/>
    </row>
    <row r="8" spans="1:11" ht="14.25">
      <c r="A8" s="32" t="s">
        <v>35</v>
      </c>
      <c r="B8" s="12">
        <v>17.593999862670898</v>
      </c>
      <c r="C8" s="12">
        <v>20.211999893188501</v>
      </c>
      <c r="D8" s="32">
        <f>AVERAGE(C8:C10)</f>
        <v>20.118333180745434</v>
      </c>
      <c r="E8" s="13">
        <f t="shared" ref="E8:E10" si="2">$D$8-B8</f>
        <v>2.524333318074536</v>
      </c>
      <c r="F8" s="14"/>
      <c r="G8" s="14">
        <f t="shared" si="0"/>
        <v>5.7530751596144656</v>
      </c>
      <c r="H8" s="15">
        <f t="shared" si="1"/>
        <v>0.82833756166549977</v>
      </c>
      <c r="I8" s="35">
        <f>STDEV(H8:H9:H10)</f>
        <v>0.12711575142113077</v>
      </c>
      <c r="J8" s="36">
        <f>AVERAGE(H8:H10)</f>
        <v>0.97509659311372376</v>
      </c>
      <c r="K8" s="37">
        <f>AVERAGEA(G8:G9:G10)</f>
        <v>6.7723646103744066</v>
      </c>
    </row>
    <row r="9" spans="1:11" ht="14.25">
      <c r="A9" s="33"/>
      <c r="B9" s="12">
        <v>17.250999450683601</v>
      </c>
      <c r="C9" s="12">
        <v>20.076000213623001</v>
      </c>
      <c r="D9" s="33"/>
      <c r="E9" s="13">
        <f t="shared" si="2"/>
        <v>2.8673337300618336</v>
      </c>
      <c r="F9" s="14"/>
      <c r="G9" s="14">
        <f t="shared" si="0"/>
        <v>7.2971531359621942</v>
      </c>
      <c r="H9" s="15">
        <f t="shared" si="1"/>
        <v>1.050656538988749</v>
      </c>
      <c r="I9" s="35"/>
      <c r="J9" s="36"/>
      <c r="K9" s="37"/>
    </row>
    <row r="10" spans="1:11" ht="14.25">
      <c r="A10" s="34"/>
      <c r="B10" s="12">
        <v>17.256999969482401</v>
      </c>
      <c r="C10" s="12">
        <v>20.066999435424801</v>
      </c>
      <c r="D10" s="34"/>
      <c r="E10" s="13">
        <f t="shared" si="2"/>
        <v>2.8613332112630339</v>
      </c>
      <c r="F10" s="14"/>
      <c r="G10" s="14">
        <f t="shared" si="0"/>
        <v>7.2668655355465601</v>
      </c>
      <c r="H10" s="15">
        <f t="shared" si="1"/>
        <v>1.0462956786869229</v>
      </c>
      <c r="I10" s="35"/>
      <c r="J10" s="36"/>
      <c r="K10" s="37"/>
    </row>
    <row r="11" spans="1:11" ht="14.25">
      <c r="A11" s="32" t="s">
        <v>36</v>
      </c>
      <c r="B11" s="12">
        <v>18.0590000152588</v>
      </c>
      <c r="C11" s="12">
        <v>20.0659999847412</v>
      </c>
      <c r="D11" s="32">
        <f>AVERAGE(C11:C13)</f>
        <v>20.026666641235366</v>
      </c>
      <c r="E11" s="13">
        <f t="shared" ref="E11:E13" si="3">$D$11-B11</f>
        <v>1.9676666259765661</v>
      </c>
      <c r="F11" s="14"/>
      <c r="G11" s="14">
        <f t="shared" si="0"/>
        <v>3.9113499653045656</v>
      </c>
      <c r="H11" s="15">
        <f t="shared" si="1"/>
        <v>0.56316283086729912</v>
      </c>
      <c r="I11" s="35">
        <f>STDEV(H11:H12:H13)</f>
        <v>8.1230404945920893E-3</v>
      </c>
      <c r="J11" s="36">
        <f>AVERAGE(H11:H13)</f>
        <v>0.57145871098385159</v>
      </c>
      <c r="K11" s="37">
        <f>AVERAGEA(G11:G12:G13)</f>
        <v>3.968967564740375</v>
      </c>
    </row>
    <row r="12" spans="1:11" ht="14.25">
      <c r="A12" s="33"/>
      <c r="B12" s="12">
        <v>18.017999649047901</v>
      </c>
      <c r="C12" s="12">
        <v>20.052000045776399</v>
      </c>
      <c r="D12" s="33"/>
      <c r="E12" s="13">
        <f t="shared" si="3"/>
        <v>2.0086669921874645</v>
      </c>
      <c r="F12" s="14"/>
      <c r="G12" s="14">
        <f t="shared" si="0"/>
        <v>4.024102329694113</v>
      </c>
      <c r="H12" s="15">
        <f t="shared" si="1"/>
        <v>0.57939710836224434</v>
      </c>
      <c r="I12" s="35"/>
      <c r="J12" s="36"/>
      <c r="K12" s="37"/>
    </row>
    <row r="13" spans="1:11" ht="14.25">
      <c r="A13" s="34"/>
      <c r="B13" s="12">
        <v>18.037000656127901</v>
      </c>
      <c r="C13" s="12">
        <v>19.961999893188501</v>
      </c>
      <c r="D13" s="34"/>
      <c r="E13" s="13">
        <f t="shared" si="3"/>
        <v>1.9896659851074645</v>
      </c>
      <c r="F13" s="14"/>
      <c r="G13" s="14">
        <f t="shared" si="0"/>
        <v>3.9714503992224475</v>
      </c>
      <c r="H13" s="15">
        <f t="shared" si="1"/>
        <v>0.57181619372201153</v>
      </c>
      <c r="I13" s="35"/>
      <c r="J13" s="36"/>
      <c r="K13" s="37"/>
    </row>
    <row r="14" spans="1:11" ht="14.25">
      <c r="A14" s="32" t="s">
        <v>37</v>
      </c>
      <c r="B14" s="12">
        <v>18.221000671386701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1.7796662648518975</v>
      </c>
      <c r="F14" s="14"/>
      <c r="G14" s="14">
        <f t="shared" si="0"/>
        <v>3.4334673981835113</v>
      </c>
      <c r="H14" s="15">
        <f t="shared" si="1"/>
        <v>0.49435648479515237</v>
      </c>
      <c r="I14" s="35">
        <f>STDEV(H14:H15:H16)</f>
        <v>2.7069242348444447E-2</v>
      </c>
      <c r="J14" s="36">
        <f>AVERAGE(H14:H16)</f>
        <v>0.46940517408699778</v>
      </c>
      <c r="K14" s="37">
        <f>AVERAGEA(G14:G15:G16)</f>
        <v>3.2601723884216898</v>
      </c>
    </row>
    <row r="15" spans="1:11" ht="14.25">
      <c r="A15" s="33"/>
      <c r="B15" s="12">
        <v>18.284000396728501</v>
      </c>
      <c r="C15" s="12">
        <v>20.031000137329102</v>
      </c>
      <c r="D15" s="33"/>
      <c r="E15" s="13">
        <f t="shared" si="4"/>
        <v>1.7166665395100971</v>
      </c>
      <c r="F15" s="14"/>
      <c r="G15" s="14">
        <f t="shared" si="0"/>
        <v>3.2867609686538941</v>
      </c>
      <c r="H15" s="15">
        <f t="shared" si="1"/>
        <v>0.47323344316164828</v>
      </c>
      <c r="I15" s="35"/>
      <c r="J15" s="36"/>
      <c r="K15" s="37"/>
    </row>
    <row r="16" spans="1:11" ht="14.25">
      <c r="A16" s="34"/>
      <c r="B16" s="12">
        <v>18.386999130248999</v>
      </c>
      <c r="C16" s="12">
        <v>19.989000320434599</v>
      </c>
      <c r="D16" s="34"/>
      <c r="E16" s="13">
        <f t="shared" si="4"/>
        <v>1.6136678059895999</v>
      </c>
      <c r="F16" s="14"/>
      <c r="G16" s="14">
        <f t="shared" si="0"/>
        <v>3.060288798427663</v>
      </c>
      <c r="H16" s="15">
        <f t="shared" si="1"/>
        <v>0.44062559430419274</v>
      </c>
      <c r="I16" s="35"/>
      <c r="J16" s="36"/>
      <c r="K16" s="37"/>
    </row>
    <row r="17" spans="1:11" ht="14.25">
      <c r="A17" s="32" t="s">
        <v>38</v>
      </c>
      <c r="B17" s="12">
        <v>18.966999053955099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2.0120010375976314</v>
      </c>
      <c r="F17" s="14"/>
      <c r="G17" s="14">
        <f t="shared" si="0"/>
        <v>4.0334127204395189</v>
      </c>
      <c r="H17" s="15">
        <f t="shared" si="1"/>
        <v>0.58073763428172831</v>
      </c>
      <c r="I17" s="35">
        <f>STDEV(H17:H18:H19)</f>
        <v>7.1284268951366031E-3</v>
      </c>
      <c r="J17" s="36">
        <f>AVERAGE(H17:H19)</f>
        <v>0.57929263898794503</v>
      </c>
      <c r="K17" s="37">
        <f>AVERAGEA(G17:G18:G19)</f>
        <v>4.0233767557372682</v>
      </c>
    </row>
    <row r="18" spans="1:11" ht="14.25">
      <c r="A18" s="33"/>
      <c r="B18" s="12">
        <v>18.954999923706101</v>
      </c>
      <c r="C18" s="12">
        <v>20.971000671386701</v>
      </c>
      <c r="D18" s="33"/>
      <c r="E18" s="13">
        <f t="shared" si="5"/>
        <v>2.0240001678466299</v>
      </c>
      <c r="F18" s="14"/>
      <c r="G18" s="14">
        <f t="shared" si="0"/>
        <v>4.06709916634395</v>
      </c>
      <c r="H18" s="15">
        <f t="shared" si="1"/>
        <v>0.58558786614685887</v>
      </c>
      <c r="I18" s="35"/>
      <c r="J18" s="36"/>
      <c r="K18" s="37"/>
    </row>
    <row r="19" spans="1:11" ht="14.25">
      <c r="A19" s="34"/>
      <c r="B19" s="12">
        <v>18.9899997711182</v>
      </c>
      <c r="C19" s="12">
        <v>20.966999053955099</v>
      </c>
      <c r="D19" s="34"/>
      <c r="E19" s="13">
        <f t="shared" si="5"/>
        <v>1.9890003204345312</v>
      </c>
      <c r="F19" s="14"/>
      <c r="G19" s="14">
        <f t="shared" si="0"/>
        <v>3.9696183804283343</v>
      </c>
      <c r="H19" s="15">
        <f t="shared" si="1"/>
        <v>0.57155241653524824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22.802000045776399</v>
      </c>
      <c r="C2" s="12">
        <v>20.2959995269775</v>
      </c>
      <c r="D2" s="32">
        <f>AVERAGE(C2:C4)</f>
        <v>20.311999638875296</v>
      </c>
      <c r="E2" s="13">
        <f>$D$2-B2</f>
        <v>-2.4900004069011032</v>
      </c>
      <c r="F2" s="37">
        <v>2</v>
      </c>
      <c r="G2" s="14">
        <f t="shared" ref="G2:G19" si="0">POWER($F$2,E2)</f>
        <v>0.17800622424433268</v>
      </c>
      <c r="H2" s="15">
        <f t="shared" ref="H2:H19" si="1">G2/$K$2</f>
        <v>0.99030148630295911</v>
      </c>
      <c r="I2" s="35">
        <f>STDEV(H2:H3:H4)</f>
        <v>8.0025215921579546E-2</v>
      </c>
      <c r="J2" s="36">
        <f>AVERAGE(H2:H4)</f>
        <v>1.0000000000000002</v>
      </c>
      <c r="K2" s="37">
        <f>AVERAGEA(G2:G3:G4)</f>
        <v>0.17974952749881659</v>
      </c>
    </row>
    <row r="3" spans="1:11" ht="14.25">
      <c r="A3" s="33"/>
      <c r="B3" s="12">
        <v>22.899999618530298</v>
      </c>
      <c r="C3" s="12">
        <v>20.2530002593994</v>
      </c>
      <c r="D3" s="33"/>
      <c r="E3" s="13">
        <f>$D$2-B3</f>
        <v>-2.5879999796550024</v>
      </c>
      <c r="F3" s="37"/>
      <c r="G3" s="14">
        <f t="shared" si="0"/>
        <v>0.16631613248048879</v>
      </c>
      <c r="H3" s="15">
        <f t="shared" si="1"/>
        <v>0.9252660343242558</v>
      </c>
      <c r="I3" s="35"/>
      <c r="J3" s="36"/>
      <c r="K3" s="37"/>
    </row>
    <row r="4" spans="1:11" ht="14.25">
      <c r="A4" s="34"/>
      <c r="B4" s="12">
        <v>22.6709995269775</v>
      </c>
      <c r="C4" s="12">
        <v>20.386999130248999</v>
      </c>
      <c r="D4" s="34"/>
      <c r="E4" s="13">
        <f>$D$2-B4</f>
        <v>-2.3589998881022041</v>
      </c>
      <c r="F4" s="17"/>
      <c r="G4" s="14">
        <f t="shared" si="0"/>
        <v>0.19492622577162835</v>
      </c>
      <c r="H4" s="15">
        <f t="shared" si="1"/>
        <v>1.0844324793727855</v>
      </c>
      <c r="I4" s="35"/>
      <c r="J4" s="36"/>
      <c r="K4" s="37"/>
    </row>
    <row r="5" spans="1:11" ht="14.25">
      <c r="A5" s="32" t="s">
        <v>34</v>
      </c>
      <c r="B5" s="12">
        <v>23.007999420166001</v>
      </c>
      <c r="C5" s="12">
        <v>20.444999694824201</v>
      </c>
      <c r="D5" s="32">
        <f>AVERAGE(C5:C7)</f>
        <v>20.425999959309866</v>
      </c>
      <c r="E5" s="13">
        <f>$D$5-B5</f>
        <v>-2.5819994608561352</v>
      </c>
      <c r="F5" s="37"/>
      <c r="G5" s="14">
        <f t="shared" si="0"/>
        <v>0.16700932221114484</v>
      </c>
      <c r="H5" s="15">
        <f t="shared" si="1"/>
        <v>0.92912245464592036</v>
      </c>
      <c r="I5" s="35">
        <f>STDEV(H5:H6:H7)</f>
        <v>3.8248952069386659E-2</v>
      </c>
      <c r="J5" s="36">
        <f>AVERAGE(H5:H7)</f>
        <v>0.95795580235727673</v>
      </c>
      <c r="K5" s="37">
        <f>AVERAGEA(G5:G6:G7)</f>
        <v>0.17219210283847022</v>
      </c>
    </row>
    <row r="6" spans="1:11" ht="14.25">
      <c r="A6" s="33"/>
      <c r="B6" s="12">
        <v>22.899999618530298</v>
      </c>
      <c r="C6" s="12">
        <v>20.4440002441406</v>
      </c>
      <c r="D6" s="33"/>
      <c r="E6" s="13">
        <f>$D$5-B6</f>
        <v>-2.4739996592204321</v>
      </c>
      <c r="F6" s="37"/>
      <c r="G6" s="14">
        <f t="shared" si="0"/>
        <v>0.17999145733018423</v>
      </c>
      <c r="H6" s="15">
        <f t="shared" si="1"/>
        <v>1.0013459274955214</v>
      </c>
      <c r="I6" s="35"/>
      <c r="J6" s="36"/>
      <c r="K6" s="37"/>
    </row>
    <row r="7" spans="1:11" ht="14.25">
      <c r="A7" s="34"/>
      <c r="B7" s="12">
        <v>22.986000061035199</v>
      </c>
      <c r="C7" s="12">
        <v>20.388999938964801</v>
      </c>
      <c r="D7" s="34"/>
      <c r="E7" s="13">
        <f>$D$5-B7</f>
        <v>-2.5600001017253327</v>
      </c>
      <c r="F7" s="17"/>
      <c r="G7" s="14">
        <f t="shared" si="0"/>
        <v>0.16957552897408162</v>
      </c>
      <c r="H7" s="15">
        <f t="shared" si="1"/>
        <v>0.94339902493038852</v>
      </c>
      <c r="I7" s="35"/>
      <c r="J7" s="36"/>
      <c r="K7" s="37"/>
    </row>
    <row r="8" spans="1:11" ht="14.25">
      <c r="A8" s="32" t="s">
        <v>35</v>
      </c>
      <c r="B8" s="12">
        <v>22.5820007324219</v>
      </c>
      <c r="C8" s="12">
        <v>20.211999893188501</v>
      </c>
      <c r="D8" s="32">
        <f>AVERAGE(C8:C10)</f>
        <v>20.118333180745434</v>
      </c>
      <c r="E8" s="13">
        <f t="shared" ref="E8:E10" si="2">$D$8-B8</f>
        <v>-2.4636675516764655</v>
      </c>
      <c r="F8" s="14"/>
      <c r="G8" s="14">
        <f t="shared" si="0"/>
        <v>0.18128512384662726</v>
      </c>
      <c r="H8" s="15">
        <f t="shared" si="1"/>
        <v>1.008542978494454</v>
      </c>
      <c r="I8" s="35">
        <f>STDEV(H8:H9:H10)</f>
        <v>5.4885915455703413E-2</v>
      </c>
      <c r="J8" s="36">
        <f>AVERAGE(H8:H10)</f>
        <v>0.95541649098755277</v>
      </c>
      <c r="K8" s="37">
        <f>AVERAGEA(G8:G9:G10)</f>
        <v>0.17173566281958999</v>
      </c>
    </row>
    <row r="9" spans="1:11" ht="14.25">
      <c r="A9" s="33"/>
      <c r="B9" s="12">
        <v>22.655000686645501</v>
      </c>
      <c r="C9" s="12">
        <v>20.076000213623001</v>
      </c>
      <c r="D9" s="33"/>
      <c r="E9" s="13">
        <f t="shared" si="2"/>
        <v>-2.5366675059000663</v>
      </c>
      <c r="F9" s="14"/>
      <c r="G9" s="14">
        <f t="shared" si="0"/>
        <v>0.17234035837069286</v>
      </c>
      <c r="H9" s="15">
        <f t="shared" si="1"/>
        <v>0.95878059190908027</v>
      </c>
      <c r="I9" s="35"/>
      <c r="J9" s="36"/>
      <c r="K9" s="37"/>
    </row>
    <row r="10" spans="1:11" ht="14.25">
      <c r="A10" s="34"/>
      <c r="B10" s="12">
        <v>22.747999191284201</v>
      </c>
      <c r="C10" s="12">
        <v>20.066999435424801</v>
      </c>
      <c r="D10" s="34"/>
      <c r="E10" s="13">
        <f t="shared" si="2"/>
        <v>-2.6296660105387666</v>
      </c>
      <c r="F10" s="14"/>
      <c r="G10" s="14">
        <f t="shared" si="0"/>
        <v>0.16158150624144985</v>
      </c>
      <c r="H10" s="15">
        <f t="shared" si="1"/>
        <v>0.8989259025591243</v>
      </c>
      <c r="I10" s="35"/>
      <c r="J10" s="36"/>
      <c r="K10" s="37"/>
    </row>
    <row r="11" spans="1:11" ht="14.25">
      <c r="A11" s="32" t="s">
        <v>36</v>
      </c>
      <c r="B11" s="12">
        <v>23.954999923706101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-3.9283332824707351</v>
      </c>
      <c r="F11" s="14"/>
      <c r="G11" s="14">
        <f t="shared" si="0"/>
        <v>6.5683131355085037E-2</v>
      </c>
      <c r="H11" s="15">
        <f t="shared" si="1"/>
        <v>0.36541476502917358</v>
      </c>
      <c r="I11" s="35">
        <f>STDEV(H11:H12:H13)</f>
        <v>5.2706426313281996E-3</v>
      </c>
      <c r="J11" s="36">
        <f>AVERAGE(H11:H13)</f>
        <v>0.36358768188730634</v>
      </c>
      <c r="K11" s="37">
        <f>AVERAGEA(G11:G12:G13)</f>
        <v>6.535471402363334E-2</v>
      </c>
    </row>
    <row r="12" spans="1:11" ht="14.25">
      <c r="A12" s="33"/>
      <c r="B12" s="12">
        <v>23.945999145507798</v>
      </c>
      <c r="C12" s="12">
        <v>20.052000045776399</v>
      </c>
      <c r="D12" s="33"/>
      <c r="E12" s="13">
        <f t="shared" si="3"/>
        <v>-3.9193325042724325</v>
      </c>
      <c r="F12" s="14"/>
      <c r="G12" s="14">
        <f t="shared" si="0"/>
        <v>6.6094200449482776E-2</v>
      </c>
      <c r="H12" s="15">
        <f t="shared" si="1"/>
        <v>0.3677016644726252</v>
      </c>
      <c r="I12" s="35"/>
      <c r="J12" s="36"/>
      <c r="K12" s="37"/>
    </row>
    <row r="13" spans="1:11" ht="14.25">
      <c r="A13" s="34"/>
      <c r="B13" s="12">
        <v>23.986000061035199</v>
      </c>
      <c r="C13" s="12">
        <v>19.961999893188501</v>
      </c>
      <c r="D13" s="34"/>
      <c r="E13" s="13">
        <f t="shared" si="3"/>
        <v>-3.9593334197998331</v>
      </c>
      <c r="F13" s="14"/>
      <c r="G13" s="14">
        <f t="shared" si="0"/>
        <v>6.428681026633222E-2</v>
      </c>
      <c r="H13" s="15">
        <f t="shared" si="1"/>
        <v>0.35764661616012017</v>
      </c>
      <c r="I13" s="35"/>
      <c r="J13" s="36"/>
      <c r="K13" s="37"/>
    </row>
    <row r="14" spans="1:11" ht="14.25">
      <c r="A14" s="32" t="s">
        <v>37</v>
      </c>
      <c r="B14" s="12">
        <v>24.1909999847412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-4.1903330485026018</v>
      </c>
      <c r="F14" s="14"/>
      <c r="G14" s="14">
        <f t="shared" si="0"/>
        <v>5.4775211175771943E-2</v>
      </c>
      <c r="H14" s="15">
        <f t="shared" si="1"/>
        <v>0.30473076584934311</v>
      </c>
      <c r="I14" s="35">
        <f>STDEV(H14:H15:H16)</f>
        <v>1.2320049161410667E-2</v>
      </c>
      <c r="J14" s="36">
        <f>AVERAGE(H14:H16)</f>
        <v>0.31043300356974213</v>
      </c>
      <c r="K14" s="37">
        <f>AVERAGEA(G14:G15:G16)</f>
        <v>5.5800185711699597E-2</v>
      </c>
    </row>
    <row r="15" spans="1:11" ht="14.25">
      <c r="A15" s="33"/>
      <c r="B15" s="12">
        <v>24.2040004730225</v>
      </c>
      <c r="C15" s="12">
        <v>20.031000137329102</v>
      </c>
      <c r="D15" s="33"/>
      <c r="E15" s="13">
        <f t="shared" si="4"/>
        <v>-4.2033335367839015</v>
      </c>
      <c r="F15" s="14"/>
      <c r="G15" s="14">
        <f t="shared" si="0"/>
        <v>5.4283835236812059E-2</v>
      </c>
      <c r="H15" s="15">
        <f t="shared" si="1"/>
        <v>0.30199709558162507</v>
      </c>
      <c r="I15" s="35"/>
      <c r="J15" s="36"/>
      <c r="K15" s="37"/>
    </row>
    <row r="16" spans="1:11" ht="14.25">
      <c r="A16" s="34"/>
      <c r="B16" s="12">
        <v>24.100000381469702</v>
      </c>
      <c r="C16" s="12">
        <v>19.989000320434599</v>
      </c>
      <c r="D16" s="34"/>
      <c r="E16" s="13">
        <f t="shared" si="4"/>
        <v>-4.0993334452311032</v>
      </c>
      <c r="F16" s="14"/>
      <c r="G16" s="14">
        <f t="shared" si="0"/>
        <v>5.834151072251479E-2</v>
      </c>
      <c r="H16" s="15">
        <f t="shared" si="1"/>
        <v>0.32457114927825825</v>
      </c>
      <c r="I16" s="35"/>
      <c r="J16" s="36"/>
      <c r="K16" s="37"/>
    </row>
    <row r="17" spans="1:11" ht="14.25">
      <c r="A17" s="32" t="s">
        <v>38</v>
      </c>
      <c r="B17" s="12">
        <v>24.722000122070298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-3.7430000305175675</v>
      </c>
      <c r="F17" s="14"/>
      <c r="G17" s="14">
        <f t="shared" si="0"/>
        <v>7.468694872368345E-2</v>
      </c>
      <c r="H17" s="15">
        <f t="shared" si="1"/>
        <v>0.41550567482952167</v>
      </c>
      <c r="I17" s="35">
        <f>STDEV(H17:H18:H19)</f>
        <v>5.906319706579369E-3</v>
      </c>
      <c r="J17" s="36">
        <f>AVERAGE(H17:H19)</f>
        <v>0.41987588331090414</v>
      </c>
      <c r="K17" s="37">
        <f>AVERAGEA(G17:G18:G19)</f>
        <v>7.5472491633283276E-2</v>
      </c>
    </row>
    <row r="18" spans="1:11" ht="14.25">
      <c r="A18" s="33"/>
      <c r="B18" s="12">
        <v>24.6840000152588</v>
      </c>
      <c r="C18" s="12">
        <v>20.971000671386701</v>
      </c>
      <c r="D18" s="33"/>
      <c r="E18" s="13">
        <f t="shared" si="5"/>
        <v>-3.7049999237060689</v>
      </c>
      <c r="F18" s="14"/>
      <c r="G18" s="14">
        <f t="shared" si="0"/>
        <v>7.6680315133441868E-2</v>
      </c>
      <c r="H18" s="15">
        <f t="shared" si="1"/>
        <v>0.42659536411825449</v>
      </c>
      <c r="I18" s="35"/>
      <c r="J18" s="36"/>
      <c r="K18" s="37"/>
    </row>
    <row r="19" spans="1:11" ht="14.25">
      <c r="A19" s="34"/>
      <c r="B19" s="12">
        <v>24.715000152587901</v>
      </c>
      <c r="C19" s="12">
        <v>20.966999053955099</v>
      </c>
      <c r="D19" s="34"/>
      <c r="E19" s="13">
        <f t="shared" si="5"/>
        <v>-3.7360000610351705</v>
      </c>
      <c r="F19" s="14"/>
      <c r="G19" s="14">
        <f t="shared" si="0"/>
        <v>7.5050211042724496E-2</v>
      </c>
      <c r="H19" s="15">
        <f t="shared" si="1"/>
        <v>0.41752661098493626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24.124000549316399</v>
      </c>
      <c r="C2" s="12">
        <v>20.2959995269775</v>
      </c>
      <c r="D2" s="32">
        <f>AVERAGE(C2:C4)</f>
        <v>20.311999638875296</v>
      </c>
      <c r="E2" s="13">
        <f>$D$2-B2</f>
        <v>-3.8120009104411032</v>
      </c>
      <c r="F2" s="37">
        <v>2</v>
      </c>
      <c r="G2" s="14">
        <f t="shared" ref="G2:G19" si="0">POWER($F$2,E2)</f>
        <v>7.1198916144890531E-2</v>
      </c>
      <c r="H2" s="15">
        <f t="shared" ref="H2:H19" si="1">G2/$K$2</f>
        <v>0.99781743695560676</v>
      </c>
      <c r="I2" s="35">
        <f>STDEV(H2:H3:H4)</f>
        <v>1.7793583100071095E-2</v>
      </c>
      <c r="J2" s="36">
        <f>AVERAGE(H2:H4)</f>
        <v>1</v>
      </c>
      <c r="K2" s="37">
        <f>AVERAGEA(G2:G3:G4)</f>
        <v>7.1354652171766161E-2</v>
      </c>
    </row>
    <row r="3" spans="1:11" ht="14.25">
      <c r="A3" s="33"/>
      <c r="B3" s="12">
        <v>24.093999862670898</v>
      </c>
      <c r="C3" s="12">
        <v>20.2530002593994</v>
      </c>
      <c r="D3" s="33"/>
      <c r="E3" s="13">
        <f>$D$2-B3</f>
        <v>-3.7820002237956025</v>
      </c>
      <c r="F3" s="37"/>
      <c r="G3" s="14">
        <f t="shared" si="0"/>
        <v>7.2694991320053512E-2</v>
      </c>
      <c r="H3" s="15">
        <f t="shared" si="1"/>
        <v>1.0187841872602905</v>
      </c>
      <c r="I3" s="35"/>
      <c r="J3" s="36"/>
      <c r="K3" s="37"/>
    </row>
    <row r="4" spans="1:11" ht="14.25">
      <c r="A4" s="34"/>
      <c r="B4" s="12">
        <v>24.1450004577637</v>
      </c>
      <c r="C4" s="12">
        <v>20.386999130248999</v>
      </c>
      <c r="D4" s="34"/>
      <c r="E4" s="13">
        <f>$D$2-B4</f>
        <v>-3.8330008188884044</v>
      </c>
      <c r="F4" s="17"/>
      <c r="G4" s="14">
        <f t="shared" si="0"/>
        <v>7.0170049050354455E-2</v>
      </c>
      <c r="H4" s="15">
        <f t="shared" si="1"/>
        <v>0.98339837578410294</v>
      </c>
      <c r="I4" s="35"/>
      <c r="J4" s="36"/>
      <c r="K4" s="37"/>
    </row>
    <row r="5" spans="1:11" ht="14.25">
      <c r="A5" s="32" t="s">
        <v>34</v>
      </c>
      <c r="B5" s="12">
        <v>24.253999710083001</v>
      </c>
      <c r="C5" s="12">
        <v>20.444999694824201</v>
      </c>
      <c r="D5" s="32">
        <f>AVERAGE(C5:C7)</f>
        <v>20.425999959309866</v>
      </c>
      <c r="E5" s="13">
        <f>$D$5-B5</f>
        <v>-3.8279997507731345</v>
      </c>
      <c r="F5" s="37"/>
      <c r="G5" s="14">
        <f t="shared" si="0"/>
        <v>7.0413713945111311E-2</v>
      </c>
      <c r="H5" s="15">
        <f t="shared" si="1"/>
        <v>0.98681321822731605</v>
      </c>
      <c r="I5" s="35">
        <f>STDEV(H5:H6:H7)</f>
        <v>6.9637805829622732E-3</v>
      </c>
      <c r="J5" s="36">
        <f>AVERAGE(H5:H7)</f>
        <v>0.99117084312568016</v>
      </c>
      <c r="K5" s="37">
        <f>AVERAGEA(G5:G6:G7)</f>
        <v>7.0724650754029103E-2</v>
      </c>
    </row>
    <row r="6" spans="1:11" ht="14.25">
      <c r="A6" s="33"/>
      <c r="B6" s="12">
        <v>24.2530002593994</v>
      </c>
      <c r="C6" s="12">
        <v>20.4440002441406</v>
      </c>
      <c r="D6" s="33"/>
      <c r="E6" s="13">
        <f>$D$5-B6</f>
        <v>-3.8270003000895336</v>
      </c>
      <c r="F6" s="37"/>
      <c r="G6" s="14">
        <f t="shared" si="0"/>
        <v>7.0462511102447181E-2</v>
      </c>
      <c r="H6" s="15">
        <f t="shared" si="1"/>
        <v>0.98749708614413256</v>
      </c>
      <c r="I6" s="35"/>
      <c r="J6" s="36"/>
      <c r="K6" s="37"/>
    </row>
    <row r="7" spans="1:11" ht="14.25">
      <c r="A7" s="34"/>
      <c r="B7" s="12">
        <v>24.236000061035199</v>
      </c>
      <c r="C7" s="12">
        <v>20.388999938964801</v>
      </c>
      <c r="D7" s="34"/>
      <c r="E7" s="13">
        <f>$D$5-B7</f>
        <v>-3.8100001017253327</v>
      </c>
      <c r="F7" s="17"/>
      <c r="G7" s="14">
        <f t="shared" si="0"/>
        <v>7.129772721452883E-2</v>
      </c>
      <c r="H7" s="15">
        <f t="shared" si="1"/>
        <v>0.99920222500559175</v>
      </c>
      <c r="I7" s="35"/>
      <c r="J7" s="36"/>
      <c r="K7" s="37"/>
    </row>
    <row r="8" spans="1:11" ht="14.25">
      <c r="A8" s="32" t="s">
        <v>35</v>
      </c>
      <c r="B8" s="12">
        <v>23.996000289916999</v>
      </c>
      <c r="C8" s="12">
        <v>20.211999893188501</v>
      </c>
      <c r="D8" s="32">
        <f>AVERAGE(C8:C10)</f>
        <v>20.118333180745434</v>
      </c>
      <c r="E8" s="13">
        <f t="shared" ref="E8:E10" si="2">$D$8-B8</f>
        <v>-3.8776671091715649</v>
      </c>
      <c r="F8" s="14"/>
      <c r="G8" s="14">
        <f t="shared" si="0"/>
        <v>6.8030848390607343E-2</v>
      </c>
      <c r="H8" s="15">
        <f t="shared" si="1"/>
        <v>0.95341854132849391</v>
      </c>
      <c r="I8" s="35">
        <f>STDEV(H8:H9:H10)</f>
        <v>2.7459124316577717E-2</v>
      </c>
      <c r="J8" s="36">
        <f>AVERAGE(H8:H10)</f>
        <v>0.94950789348525666</v>
      </c>
      <c r="K8" s="37">
        <f>AVERAGEA(G8:G9:G10)</f>
        <v>6.7751805473986876E-2</v>
      </c>
    </row>
    <row r="9" spans="1:11" ht="14.25">
      <c r="A9" s="33"/>
      <c r="B9" s="12">
        <v>24.047000885009801</v>
      </c>
      <c r="C9" s="12">
        <v>20.076000213623001</v>
      </c>
      <c r="D9" s="33"/>
      <c r="E9" s="13">
        <f t="shared" si="2"/>
        <v>-3.9286677042643667</v>
      </c>
      <c r="F9" s="14"/>
      <c r="G9" s="14">
        <f t="shared" si="0"/>
        <v>6.5667907538346088E-2</v>
      </c>
      <c r="H9" s="15">
        <f t="shared" si="1"/>
        <v>0.92030309923267728</v>
      </c>
      <c r="I9" s="35"/>
      <c r="J9" s="36"/>
      <c r="K9" s="37"/>
    </row>
    <row r="10" spans="1:11" ht="14.25">
      <c r="A10" s="34"/>
      <c r="B10" s="12">
        <v>23.9640007019043</v>
      </c>
      <c r="C10" s="12">
        <v>20.066999435424801</v>
      </c>
      <c r="D10" s="34"/>
      <c r="E10" s="13">
        <f t="shared" si="2"/>
        <v>-3.845667521158866</v>
      </c>
      <c r="F10" s="14"/>
      <c r="G10" s="14">
        <f t="shared" si="0"/>
        <v>6.9556660493007211E-2</v>
      </c>
      <c r="H10" s="15">
        <f t="shared" si="1"/>
        <v>0.97480203989459868</v>
      </c>
      <c r="I10" s="35"/>
      <c r="J10" s="36"/>
      <c r="K10" s="37"/>
    </row>
    <row r="11" spans="1:11" ht="14.25">
      <c r="A11" s="32" t="s">
        <v>36</v>
      </c>
      <c r="B11" s="12">
        <v>22.784000396728501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-2.7573337554931356</v>
      </c>
      <c r="F11" s="14"/>
      <c r="G11" s="14">
        <f t="shared" si="0"/>
        <v>0.14789715898402617</v>
      </c>
      <c r="H11" s="15">
        <f t="shared" si="1"/>
        <v>2.072705205373373</v>
      </c>
      <c r="I11" s="35">
        <f>STDEV(H11:H12:H13)</f>
        <v>1.2110412755012102E-2</v>
      </c>
      <c r="J11" s="36">
        <f>AVERAGE(H11:H13)</f>
        <v>2.0866639144197814</v>
      </c>
      <c r="K11" s="37">
        <f>AVERAGEA(G11:G12:G13)</f>
        <v>0.14889317781279951</v>
      </c>
    </row>
    <row r="12" spans="1:11" ht="14.25">
      <c r="A12" s="33"/>
      <c r="B12" s="12">
        <v>22.7700004577637</v>
      </c>
      <c r="C12" s="12">
        <v>20.052000045776399</v>
      </c>
      <c r="D12" s="33"/>
      <c r="E12" s="13">
        <f t="shared" si="3"/>
        <v>-2.7433338165283345</v>
      </c>
      <c r="F12" s="14"/>
      <c r="G12" s="14">
        <f t="shared" si="0"/>
        <v>0.14933934187697726</v>
      </c>
      <c r="H12" s="15">
        <f t="shared" si="1"/>
        <v>2.0929166821174463</v>
      </c>
      <c r="I12" s="35"/>
      <c r="J12" s="36"/>
      <c r="K12" s="37"/>
    </row>
    <row r="13" spans="1:11" ht="14.25">
      <c r="A13" s="34"/>
      <c r="B13" s="12">
        <v>22.768999099731399</v>
      </c>
      <c r="C13" s="12">
        <v>19.961999893188501</v>
      </c>
      <c r="D13" s="34"/>
      <c r="E13" s="13">
        <f t="shared" si="3"/>
        <v>-2.7423324584960334</v>
      </c>
      <c r="F13" s="14"/>
      <c r="G13" s="14">
        <f t="shared" si="0"/>
        <v>0.14944303257739516</v>
      </c>
      <c r="H13" s="15">
        <f t="shared" si="1"/>
        <v>2.0943698557685249</v>
      </c>
      <c r="I13" s="35"/>
      <c r="J13" s="36"/>
      <c r="K13" s="37"/>
    </row>
    <row r="14" spans="1:11" ht="14.25">
      <c r="A14" s="32" t="s">
        <v>37</v>
      </c>
      <c r="B14" s="12">
        <v>22.650999069213899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-2.6503321329753007</v>
      </c>
      <c r="F14" s="14"/>
      <c r="G14" s="14">
        <f t="shared" si="0"/>
        <v>0.15928340444042413</v>
      </c>
      <c r="H14" s="15">
        <f t="shared" si="1"/>
        <v>2.2322777785671821</v>
      </c>
      <c r="I14" s="35">
        <f>STDEV(H14:H15:H16)</f>
        <v>8.4450031498186112E-2</v>
      </c>
      <c r="J14" s="36">
        <f>AVERAGE(H14:H16)</f>
        <v>2.1703394296210496</v>
      </c>
      <c r="K14" s="37">
        <f>AVERAGEA(G14:G15:G16)</f>
        <v>0.15486381509527936</v>
      </c>
    </row>
    <row r="15" spans="1:11" ht="14.25">
      <c r="A15" s="33"/>
      <c r="B15" s="12">
        <v>22.756999969482401</v>
      </c>
      <c r="C15" s="12">
        <v>20.031000137329102</v>
      </c>
      <c r="D15" s="33"/>
      <c r="E15" s="13">
        <f t="shared" si="4"/>
        <v>-2.7563330332438021</v>
      </c>
      <c r="F15" s="14"/>
      <c r="G15" s="14">
        <f t="shared" si="0"/>
        <v>0.14799978311220305</v>
      </c>
      <c r="H15" s="15">
        <f t="shared" si="1"/>
        <v>2.0741434315443845</v>
      </c>
      <c r="I15" s="35"/>
      <c r="J15" s="36"/>
      <c r="K15" s="37"/>
    </row>
    <row r="16" spans="1:11" ht="14.25">
      <c r="A16" s="34"/>
      <c r="B16" s="12">
        <v>22.669000625610401</v>
      </c>
      <c r="C16" s="12">
        <v>19.989000320434599</v>
      </c>
      <c r="D16" s="34"/>
      <c r="E16" s="13">
        <f t="shared" si="4"/>
        <v>-2.6683336893718028</v>
      </c>
      <c r="F16" s="14"/>
      <c r="G16" s="14">
        <f t="shared" si="0"/>
        <v>0.15730825773321086</v>
      </c>
      <c r="H16" s="15">
        <f t="shared" si="1"/>
        <v>2.2045970787515814</v>
      </c>
      <c r="I16" s="35"/>
      <c r="J16" s="36"/>
      <c r="K16" s="37"/>
    </row>
    <row r="17" spans="1:11" ht="14.25">
      <c r="A17" s="32" t="s">
        <v>38</v>
      </c>
      <c r="B17" s="12">
        <v>23.2140007019043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-2.2350006103515696</v>
      </c>
      <c r="F17" s="14"/>
      <c r="G17" s="14">
        <f t="shared" si="0"/>
        <v>0.2124211599170106</v>
      </c>
      <c r="H17" s="15">
        <f t="shared" si="1"/>
        <v>2.9769770218438834</v>
      </c>
      <c r="I17" s="35">
        <f>STDEV(H17:H18:H19)</f>
        <v>0.21521654742769578</v>
      </c>
      <c r="J17" s="36">
        <f>AVERAGE(H17:H19)</f>
        <v>3.2244415599152454</v>
      </c>
      <c r="K17" s="37">
        <f>AVERAGEA(G17:G18:G19)</f>
        <v>0.23007890595593941</v>
      </c>
    </row>
    <row r="18" spans="1:11" ht="14.25">
      <c r="A18" s="33"/>
      <c r="B18" s="12">
        <v>23.05299949646</v>
      </c>
      <c r="C18" s="12">
        <v>20.971000671386701</v>
      </c>
      <c r="D18" s="33"/>
      <c r="E18" s="13">
        <f t="shared" si="5"/>
        <v>-2.0739994049072692</v>
      </c>
      <c r="F18" s="14"/>
      <c r="G18" s="14">
        <f t="shared" si="0"/>
        <v>0.23750019368440775</v>
      </c>
      <c r="H18" s="15">
        <f t="shared" si="1"/>
        <v>3.3284472204095836</v>
      </c>
      <c r="I18" s="35"/>
      <c r="J18" s="36"/>
      <c r="K18" s="37"/>
    </row>
    <row r="19" spans="1:11" ht="14.25">
      <c r="A19" s="34"/>
      <c r="B19" s="12">
        <v>23.0359992980957</v>
      </c>
      <c r="C19" s="12">
        <v>20.966999053955099</v>
      </c>
      <c r="D19" s="34"/>
      <c r="E19" s="13">
        <f t="shared" si="5"/>
        <v>-2.0569992065429687</v>
      </c>
      <c r="F19" s="14"/>
      <c r="G19" s="14">
        <f t="shared" si="0"/>
        <v>0.24031536426639985</v>
      </c>
      <c r="H19" s="15">
        <f t="shared" si="1"/>
        <v>3.3679004374922679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22.7929992675781</v>
      </c>
      <c r="C2" s="12">
        <v>20.2959995269775</v>
      </c>
      <c r="D2" s="32">
        <f>AVERAGE(C2:C4)</f>
        <v>20.311999638875296</v>
      </c>
      <c r="E2" s="13">
        <f>$D$2-B2</f>
        <v>-2.4809996287028042</v>
      </c>
      <c r="F2" s="37">
        <v>2</v>
      </c>
      <c r="G2" s="14">
        <f t="shared" ref="G2:G17" si="0">POWER($F$2,E2)</f>
        <v>0.17912025239566534</v>
      </c>
      <c r="H2" s="15">
        <f t="shared" ref="H2:H17" si="1">G2/$K$2</f>
        <v>0.9879988189822636</v>
      </c>
      <c r="I2" s="35">
        <f>STDEV(H2:H3:H4)</f>
        <v>1.3343052085901776E-2</v>
      </c>
      <c r="J2" s="36">
        <f>AVERAGE(H2:H4)</f>
        <v>1</v>
      </c>
      <c r="K2" s="37">
        <f>AVERAGEA(G2:G3:G4)</f>
        <v>0.18129601873429049</v>
      </c>
    </row>
    <row r="3" spans="1:11" ht="14.25">
      <c r="A3" s="33"/>
      <c r="B3" s="12">
        <v>22.754999160766602</v>
      </c>
      <c r="C3" s="12">
        <v>20.2530002593994</v>
      </c>
      <c r="D3" s="33"/>
      <c r="E3" s="13">
        <f>$D$2-B3</f>
        <v>-2.4429995218913056</v>
      </c>
      <c r="F3" s="37"/>
      <c r="G3" s="14">
        <f t="shared" si="0"/>
        <v>0.18390090417666044</v>
      </c>
      <c r="H3" s="15">
        <f t="shared" si="1"/>
        <v>1.0143681337326425</v>
      </c>
      <c r="I3" s="35"/>
      <c r="J3" s="36"/>
      <c r="K3" s="37"/>
    </row>
    <row r="4" spans="1:11" ht="14.25">
      <c r="A4" s="34"/>
      <c r="B4" s="12">
        <v>22.778999328613299</v>
      </c>
      <c r="C4" s="12">
        <v>20.386999130248999</v>
      </c>
      <c r="D4" s="34"/>
      <c r="E4" s="13">
        <f>$D$2-B4</f>
        <v>-2.4669996897380031</v>
      </c>
      <c r="F4" s="17"/>
      <c r="G4" s="14">
        <f t="shared" si="0"/>
        <v>0.1808668996305457</v>
      </c>
      <c r="H4" s="15">
        <f t="shared" si="1"/>
        <v>0.99763304728509394</v>
      </c>
      <c r="I4" s="35"/>
      <c r="J4" s="36"/>
      <c r="K4" s="37"/>
    </row>
    <row r="5" spans="1:11" ht="14.25">
      <c r="A5" s="32" t="s">
        <v>34</v>
      </c>
      <c r="B5" s="12">
        <v>22.961000442504901</v>
      </c>
      <c r="C5" s="12">
        <v>20.444999694824201</v>
      </c>
      <c r="D5" s="32">
        <f>AVERAGE(C5:C7)</f>
        <v>20.425999959309866</v>
      </c>
      <c r="E5" s="13">
        <f>$D$5-B5</f>
        <v>-2.5350004831950343</v>
      </c>
      <c r="F5" s="37"/>
      <c r="G5" s="14">
        <f t="shared" si="0"/>
        <v>0.17253961138669208</v>
      </c>
      <c r="H5" s="15">
        <f t="shared" si="1"/>
        <v>0.9517010499804085</v>
      </c>
      <c r="I5" s="35">
        <f>STDEV(H5:H6:H7)</f>
        <v>7.4517080013492845E-2</v>
      </c>
      <c r="J5" s="36">
        <f>AVERAGE(H5:H7)</f>
        <v>0.96222258630940261</v>
      </c>
      <c r="K5" s="37">
        <f>AVERAGEA(G5:G6:G7)</f>
        <v>0.17444712403410692</v>
      </c>
    </row>
    <row r="6" spans="1:11" ht="14.25">
      <c r="A6" s="33"/>
      <c r="B6" s="12">
        <v>23.052000045776399</v>
      </c>
      <c r="C6" s="12">
        <v>20.4440002441406</v>
      </c>
      <c r="D6" s="33"/>
      <c r="E6" s="13">
        <f>$D$5-B6</f>
        <v>-2.6260000864665329</v>
      </c>
      <c r="F6" s="37"/>
      <c r="G6" s="14">
        <f t="shared" si="0"/>
        <v>0.16199261097029585</v>
      </c>
      <c r="H6" s="15">
        <f t="shared" si="1"/>
        <v>0.89352547342870259</v>
      </c>
      <c r="I6" s="35"/>
      <c r="J6" s="36"/>
      <c r="K6" s="37"/>
    </row>
    <row r="7" spans="1:11" ht="14.25">
      <c r="A7" s="34"/>
      <c r="B7" s="12">
        <v>22.830999374389599</v>
      </c>
      <c r="C7" s="12">
        <v>20.388999938964801</v>
      </c>
      <c r="D7" s="34"/>
      <c r="E7" s="13">
        <f>$D$5-B7</f>
        <v>-2.4049994150797325</v>
      </c>
      <c r="F7" s="17"/>
      <c r="G7" s="14">
        <f t="shared" si="0"/>
        <v>0.18880914974533283</v>
      </c>
      <c r="H7" s="15">
        <f t="shared" si="1"/>
        <v>1.041441235519097</v>
      </c>
      <c r="I7" s="35"/>
      <c r="J7" s="36"/>
      <c r="K7" s="37"/>
    </row>
    <row r="8" spans="1:11" ht="14.25">
      <c r="A8" s="32" t="s">
        <v>35</v>
      </c>
      <c r="B8" s="12">
        <v>22.746000289916999</v>
      </c>
      <c r="C8" s="12">
        <v>20.211999893188501</v>
      </c>
      <c r="D8" s="32">
        <f>AVERAGE(C8:C10)</f>
        <v>20.118333180745434</v>
      </c>
      <c r="E8" s="13">
        <f t="shared" ref="E8:E10" si="2">$D$8-B8</f>
        <v>-2.6276671091715649</v>
      </c>
      <c r="F8" s="14"/>
      <c r="G8" s="14">
        <f t="shared" si="0"/>
        <v>0.16180553789156335</v>
      </c>
      <c r="H8" s="15">
        <f t="shared" si="1"/>
        <v>0.89249360808472789</v>
      </c>
      <c r="I8" s="35">
        <f>STDEV(H8:H9:H10)</f>
        <v>5.3349414774049822E-2</v>
      </c>
      <c r="J8" s="36">
        <f>AVERAGE(H8:H10)</f>
        <v>0.8688046492834417</v>
      </c>
      <c r="K8" s="37">
        <f>AVERAGEA(G8:G9:G10)</f>
        <v>0.15751082397292954</v>
      </c>
    </row>
    <row r="9" spans="1:11" ht="14.25">
      <c r="A9" s="33"/>
      <c r="B9" s="12">
        <v>22.889999389648398</v>
      </c>
      <c r="C9" s="12">
        <v>20.076000213623001</v>
      </c>
      <c r="D9" s="33"/>
      <c r="E9" s="13">
        <f t="shared" si="2"/>
        <v>-2.771666208902964</v>
      </c>
      <c r="F9" s="14"/>
      <c r="G9" s="14">
        <f t="shared" si="0"/>
        <v>0.14643514890034401</v>
      </c>
      <c r="H9" s="15">
        <f t="shared" si="1"/>
        <v>0.80771298742616637</v>
      </c>
      <c r="I9" s="35"/>
      <c r="J9" s="36"/>
      <c r="K9" s="37"/>
    </row>
    <row r="10" spans="1:11" ht="14.25">
      <c r="A10" s="34"/>
      <c r="B10" s="12">
        <v>22.724000930786101</v>
      </c>
      <c r="C10" s="12">
        <v>20.066999435424801</v>
      </c>
      <c r="D10" s="34"/>
      <c r="E10" s="13">
        <f t="shared" si="2"/>
        <v>-2.6056677500406664</v>
      </c>
      <c r="F10" s="14"/>
      <c r="G10" s="14">
        <f t="shared" si="0"/>
        <v>0.16429178512688125</v>
      </c>
      <c r="H10" s="15">
        <f t="shared" si="1"/>
        <v>0.90620735233943095</v>
      </c>
      <c r="I10" s="35"/>
      <c r="J10" s="36"/>
      <c r="K10" s="37"/>
    </row>
    <row r="11" spans="1:11" ht="14.25">
      <c r="A11" s="32" t="s">
        <v>36</v>
      </c>
      <c r="B11" s="12">
        <v>23.475000381469702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-3.4483337402343359</v>
      </c>
      <c r="F11" s="14"/>
      <c r="G11" s="14">
        <f t="shared" si="0"/>
        <v>9.1611102375583675E-2</v>
      </c>
      <c r="H11" s="15">
        <f t="shared" si="1"/>
        <v>0.50531226783225702</v>
      </c>
      <c r="I11" s="35">
        <f>STDEV(H11:H12:H13)</f>
        <v>6.8311038158859498E-3</v>
      </c>
      <c r="J11" s="36">
        <f>AVERAGE(H11:H13)</f>
        <v>0.49792637631063869</v>
      </c>
      <c r="K11" s="37">
        <f>AVERAGEA(G11:G12:G13)</f>
        <v>9.0272069647910916E-2</v>
      </c>
    </row>
    <row r="12" spans="1:11" ht="14.25">
      <c r="A12" s="33"/>
      <c r="B12" s="12">
        <v>23.5</v>
      </c>
      <c r="C12" s="12">
        <v>20.052000045776399</v>
      </c>
      <c r="D12" s="33"/>
      <c r="E12" s="13">
        <f t="shared" si="3"/>
        <v>-3.4733333587646342</v>
      </c>
      <c r="F12" s="14"/>
      <c r="G12" s="14">
        <f t="shared" si="0"/>
        <v>9.0037302277339873E-2</v>
      </c>
      <c r="H12" s="15">
        <f t="shared" si="1"/>
        <v>0.49663143683976629</v>
      </c>
      <c r="I12" s="35"/>
      <c r="J12" s="36"/>
      <c r="K12" s="37"/>
    </row>
    <row r="13" spans="1:11" ht="14.25">
      <c r="A13" s="34"/>
      <c r="B13" s="12">
        <v>23.513999938964801</v>
      </c>
      <c r="C13" s="12">
        <v>19.961999893188501</v>
      </c>
      <c r="D13" s="34"/>
      <c r="E13" s="13">
        <f t="shared" si="3"/>
        <v>-3.4873332977294353</v>
      </c>
      <c r="F13" s="14"/>
      <c r="G13" s="14">
        <f t="shared" si="0"/>
        <v>8.9167804290809227E-2</v>
      </c>
      <c r="H13" s="15">
        <f t="shared" si="1"/>
        <v>0.49183542425989274</v>
      </c>
      <c r="I13" s="35"/>
      <c r="J13" s="36"/>
      <c r="K13" s="37"/>
    </row>
    <row r="14" spans="1:11" ht="14.25">
      <c r="A14" s="32" t="s">
        <v>37</v>
      </c>
      <c r="B14" s="12">
        <v>23.570999145507798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-3.5703322092691998</v>
      </c>
      <c r="F14" s="14"/>
      <c r="G14" s="14">
        <f t="shared" si="0"/>
        <v>8.4182711575955374E-2</v>
      </c>
      <c r="H14" s="15">
        <f t="shared" si="1"/>
        <v>0.46433844583942308</v>
      </c>
      <c r="I14" s="35">
        <f>STDEV(H14:H15:H16)</f>
        <v>1.322759248443975E-2</v>
      </c>
      <c r="J14" s="36">
        <f>AVERAGE(H14:H16)</f>
        <v>0.4490645376761791</v>
      </c>
      <c r="K14" s="37">
        <f>AVERAGEA(G14:G15:G16)</f>
        <v>8.1413612835446084E-2</v>
      </c>
    </row>
    <row r="15" spans="1:11" ht="14.25">
      <c r="A15" s="33"/>
      <c r="B15" s="12">
        <v>23.643999099731399</v>
      </c>
      <c r="C15" s="12">
        <v>20.031000137329102</v>
      </c>
      <c r="D15" s="33"/>
      <c r="E15" s="13">
        <f t="shared" si="4"/>
        <v>-3.6433321634928006</v>
      </c>
      <c r="F15" s="14"/>
      <c r="G15" s="14">
        <f t="shared" si="0"/>
        <v>8.0029063465191425E-2</v>
      </c>
      <c r="H15" s="15">
        <f t="shared" si="1"/>
        <v>0.44142758359455719</v>
      </c>
      <c r="I15" s="35"/>
      <c r="J15" s="36"/>
      <c r="K15" s="37"/>
    </row>
    <row r="16" spans="1:11" ht="14.25">
      <c r="A16" s="34"/>
      <c r="B16" s="12">
        <v>23.643999099731399</v>
      </c>
      <c r="C16" s="12">
        <v>19.989000320434599</v>
      </c>
      <c r="D16" s="34"/>
      <c r="E16" s="13">
        <f t="shared" si="4"/>
        <v>-3.6433321634928006</v>
      </c>
      <c r="F16" s="14"/>
      <c r="G16" s="14">
        <f t="shared" si="0"/>
        <v>8.0029063465191425E-2</v>
      </c>
      <c r="H16" s="15">
        <f t="shared" si="1"/>
        <v>0.44142758359455719</v>
      </c>
      <c r="I16" s="35"/>
      <c r="J16" s="36"/>
      <c r="K16" s="37"/>
    </row>
    <row r="17" spans="1:11" ht="14.25">
      <c r="A17" s="32" t="s">
        <v>38</v>
      </c>
      <c r="B17" s="12">
        <v>24.146999359130898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-3.1679992675781676</v>
      </c>
      <c r="F17" s="14"/>
      <c r="G17" s="14">
        <f t="shared" si="0"/>
        <v>0.11125952314035162</v>
      </c>
      <c r="H17" s="15">
        <f t="shared" si="1"/>
        <v>0.61368983123349685</v>
      </c>
      <c r="I17" s="35">
        <f>STDEV(H17:H18:H19)</f>
        <v>2.2522463710537129E-2</v>
      </c>
      <c r="J17" s="36">
        <f>AVERAGE(H17:H19)</f>
        <v>0.62961561805224564</v>
      </c>
      <c r="K17" s="37">
        <f>AVERAGEA(G17:G18:G19)</f>
        <v>0.11414680488580181</v>
      </c>
    </row>
    <row r="18" spans="1:11" ht="14.25">
      <c r="A18" s="33"/>
      <c r="B18" s="19">
        <v>25.959999084472699</v>
      </c>
      <c r="C18" s="12">
        <v>20.971000671386701</v>
      </c>
      <c r="D18" s="33"/>
      <c r="E18" s="13">
        <f t="shared" si="5"/>
        <v>-4.9809989929199681</v>
      </c>
      <c r="F18" s="14"/>
      <c r="G18" s="14"/>
      <c r="H18" s="15"/>
      <c r="I18" s="35"/>
      <c r="J18" s="36"/>
      <c r="K18" s="37"/>
    </row>
    <row r="19" spans="1:11" ht="14.25">
      <c r="A19" s="34"/>
      <c r="B19" s="12">
        <v>24.073999404907202</v>
      </c>
      <c r="C19" s="12">
        <v>20.966999053955099</v>
      </c>
      <c r="D19" s="34"/>
      <c r="E19" s="13">
        <f t="shared" si="5"/>
        <v>-3.0949993133544709</v>
      </c>
      <c r="F19" s="14"/>
      <c r="G19" s="14">
        <f>POWER($F$2,E19)</f>
        <v>0.11703408663125199</v>
      </c>
      <c r="H19" s="15">
        <f>G19/$K$2</f>
        <v>0.64554140487099432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H33" sqref="H33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26.100000381469702</v>
      </c>
      <c r="C2" s="12">
        <v>20.2959995269775</v>
      </c>
      <c r="D2" s="32">
        <f>AVERAGE(C2:C4)</f>
        <v>20.311999638875296</v>
      </c>
      <c r="E2" s="13">
        <f>$D$2-B2</f>
        <v>-5.7880007425944058</v>
      </c>
      <c r="F2" s="37">
        <v>2</v>
      </c>
      <c r="G2" s="14">
        <f t="shared" ref="G2:G19" si="0">POWER($F$2,E2)</f>
        <v>1.8098315781093156E-2</v>
      </c>
      <c r="H2" s="15">
        <f t="shared" ref="H2:H19" si="1">G2/$K$2</f>
        <v>1.0606996517467158</v>
      </c>
      <c r="I2" s="35">
        <f>STDEV(H2:H3:H4)</f>
        <v>5.2808552377960179E-2</v>
      </c>
      <c r="J2" s="36">
        <f>AVERAGE(H2:H4)</f>
        <v>1</v>
      </c>
      <c r="K2" s="37">
        <f>AVERAGEA(G2:G3:G4)</f>
        <v>1.7062620649766037E-2</v>
      </c>
    </row>
    <row r="3" spans="1:11" ht="14.25">
      <c r="A3" s="33"/>
      <c r="B3" s="12">
        <v>26.222000122070298</v>
      </c>
      <c r="C3" s="12">
        <v>20.2530002593994</v>
      </c>
      <c r="D3" s="33"/>
      <c r="E3" s="13">
        <f>$D$2-B3</f>
        <v>-5.9100004831950024</v>
      </c>
      <c r="F3" s="37"/>
      <c r="G3" s="14">
        <f t="shared" si="0"/>
        <v>1.6630778530765097E-2</v>
      </c>
      <c r="H3" s="15">
        <f t="shared" si="1"/>
        <v>0.97469075074309519</v>
      </c>
      <c r="I3" s="35"/>
      <c r="J3" s="36"/>
      <c r="K3" s="37"/>
    </row>
    <row r="4" spans="1:11" ht="14.25">
      <c r="A4" s="34"/>
      <c r="B4" s="12">
        <v>26.2369995117188</v>
      </c>
      <c r="C4" s="12">
        <v>20.386999130248999</v>
      </c>
      <c r="D4" s="34"/>
      <c r="E4" s="13">
        <f>$D$2-B4</f>
        <v>-5.9249998728435038</v>
      </c>
      <c r="F4" s="17"/>
      <c r="G4" s="14">
        <f t="shared" si="0"/>
        <v>1.6458767637439857E-2</v>
      </c>
      <c r="H4" s="15">
        <f t="shared" si="1"/>
        <v>0.96460959751018904</v>
      </c>
      <c r="I4" s="35"/>
      <c r="J4" s="36"/>
      <c r="K4" s="37"/>
    </row>
    <row r="5" spans="1:11" ht="14.25">
      <c r="A5" s="32" t="s">
        <v>34</v>
      </c>
      <c r="B5" s="12">
        <v>26.271999359130898</v>
      </c>
      <c r="C5" s="12">
        <v>20.444999694824201</v>
      </c>
      <c r="D5" s="32">
        <f>AVERAGE(C5:C7)</f>
        <v>20.425999959309866</v>
      </c>
      <c r="E5" s="13">
        <f>$D$5-B5</f>
        <v>-5.8459993998210322</v>
      </c>
      <c r="F5" s="37"/>
      <c r="G5" s="14">
        <f t="shared" si="0"/>
        <v>1.7385165366580198E-2</v>
      </c>
      <c r="H5" s="15">
        <f t="shared" si="1"/>
        <v>1.0189035859985895</v>
      </c>
      <c r="I5" s="35">
        <f>STDEV(H5:H6:H7)</f>
        <v>1.5285944319403885E-2</v>
      </c>
      <c r="J5" s="36">
        <f>AVERAGE(H5:H7)</f>
        <v>1.0363098242931132</v>
      </c>
      <c r="K5" s="37">
        <f>AVERAGEA(G5:G6:G7)</f>
        <v>1.7682161407539088E-2</v>
      </c>
    </row>
    <row r="6" spans="1:11" ht="14.25">
      <c r="A6" s="33"/>
      <c r="B6" s="12">
        <v>26.232000350952099</v>
      </c>
      <c r="C6" s="12">
        <v>20.4440002441406</v>
      </c>
      <c r="D6" s="33"/>
      <c r="E6" s="13">
        <f>$D$5-B6</f>
        <v>-5.8060003916422325</v>
      </c>
      <c r="F6" s="37"/>
      <c r="G6" s="14">
        <f t="shared" si="0"/>
        <v>1.7873916604153387E-2</v>
      </c>
      <c r="H6" s="15">
        <f t="shared" si="1"/>
        <v>1.0475481446279751</v>
      </c>
      <c r="I6" s="35"/>
      <c r="J6" s="36"/>
      <c r="K6" s="37"/>
    </row>
    <row r="7" spans="1:11" ht="14.25">
      <c r="A7" s="34"/>
      <c r="B7" s="12">
        <v>26.239000320434599</v>
      </c>
      <c r="C7" s="12">
        <v>20.388999938964801</v>
      </c>
      <c r="D7" s="34"/>
      <c r="E7" s="13">
        <f>$D$5-B7</f>
        <v>-5.8130003611247325</v>
      </c>
      <c r="F7" s="17"/>
      <c r="G7" s="14">
        <f t="shared" si="0"/>
        <v>1.7787402251883678E-2</v>
      </c>
      <c r="H7" s="15">
        <f t="shared" si="1"/>
        <v>1.0424777422527751</v>
      </c>
      <c r="I7" s="35"/>
      <c r="J7" s="36"/>
      <c r="K7" s="37"/>
    </row>
    <row r="8" spans="1:11" ht="14.25">
      <c r="A8" s="32" t="s">
        <v>35</v>
      </c>
      <c r="B8" s="12">
        <v>26.128999710083001</v>
      </c>
      <c r="C8" s="12">
        <v>20.211999893188501</v>
      </c>
      <c r="D8" s="32">
        <f>AVERAGE(C8:C10)</f>
        <v>20.118333180745434</v>
      </c>
      <c r="E8" s="13">
        <f t="shared" ref="E8:E10" si="2">$D$8-B8</f>
        <v>-6.0106665293375663</v>
      </c>
      <c r="F8" s="14"/>
      <c r="G8" s="14">
        <f t="shared" si="0"/>
        <v>1.5509902965049038E-2</v>
      </c>
      <c r="H8" s="15">
        <f t="shared" si="1"/>
        <v>0.90899887440571503</v>
      </c>
      <c r="I8" s="35">
        <f>STDEV(H8:H9:H10)</f>
        <v>2.0301321166100401E-2</v>
      </c>
      <c r="J8" s="36">
        <f>AVERAGE(H8:H10)</f>
        <v>0.90058225279365456</v>
      </c>
      <c r="K8" s="37">
        <f>AVERAGEA(G8:G9:G10)</f>
        <v>1.5366293343329828E-2</v>
      </c>
    </row>
    <row r="9" spans="1:11" ht="14.25">
      <c r="A9" s="33"/>
      <c r="B9" s="12">
        <v>26.1189994812012</v>
      </c>
      <c r="C9" s="12">
        <v>20.076000213623001</v>
      </c>
      <c r="D9" s="33"/>
      <c r="E9" s="13">
        <f t="shared" si="2"/>
        <v>-6.0006663004557659</v>
      </c>
      <c r="F9" s="14"/>
      <c r="G9" s="14">
        <f t="shared" si="0"/>
        <v>1.5617785349239594E-2</v>
      </c>
      <c r="H9" s="15">
        <f t="shared" si="1"/>
        <v>0.91532160679278451</v>
      </c>
      <c r="I9" s="35"/>
      <c r="J9" s="36"/>
      <c r="K9" s="37"/>
    </row>
    <row r="10" spans="1:11" ht="14.25">
      <c r="A10" s="34"/>
      <c r="B10" s="12">
        <v>26.180000305175799</v>
      </c>
      <c r="C10" s="12">
        <v>20.066999435424801</v>
      </c>
      <c r="D10" s="34"/>
      <c r="E10" s="13">
        <f t="shared" si="2"/>
        <v>-6.0616671244303646</v>
      </c>
      <c r="F10" s="14"/>
      <c r="G10" s="14">
        <f t="shared" si="0"/>
        <v>1.4971191715700853E-2</v>
      </c>
      <c r="H10" s="15">
        <f t="shared" si="1"/>
        <v>0.87742627718246424</v>
      </c>
      <c r="I10" s="35"/>
      <c r="J10" s="36"/>
      <c r="K10" s="37"/>
    </row>
    <row r="11" spans="1:11" ht="14.25">
      <c r="A11" s="32" t="s">
        <v>36</v>
      </c>
      <c r="B11" s="12">
        <v>26.6450004577637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-6.6183338165283345</v>
      </c>
      <c r="F11" s="14"/>
      <c r="G11" s="14">
        <f t="shared" si="0"/>
        <v>1.0178481694249017E-2</v>
      </c>
      <c r="H11" s="15">
        <f t="shared" si="1"/>
        <v>0.59653683353668097</v>
      </c>
      <c r="I11" s="35">
        <f>STDEV(H11:H12:H13)</f>
        <v>5.5899000394902983E-2</v>
      </c>
      <c r="J11" s="36">
        <f>AVERAGE(H11:H13)</f>
        <v>0.53199053714184108</v>
      </c>
      <c r="K11" s="37">
        <f>AVERAGEA(G11:G12:G13)</f>
        <v>9.0771527245165039E-3</v>
      </c>
    </row>
    <row r="12" spans="1:11" ht="14.25">
      <c r="A12" s="33"/>
      <c r="B12" s="12">
        <v>26.900999069213899</v>
      </c>
      <c r="C12" s="12">
        <v>20.052000045776399</v>
      </c>
      <c r="D12" s="33"/>
      <c r="E12" s="13">
        <f t="shared" si="3"/>
        <v>-6.8743324279785334</v>
      </c>
      <c r="F12" s="14"/>
      <c r="G12" s="14">
        <f t="shared" si="0"/>
        <v>8.5235348073871963E-3</v>
      </c>
      <c r="H12" s="15">
        <f t="shared" si="1"/>
        <v>0.49954429523720739</v>
      </c>
      <c r="I12" s="35"/>
      <c r="J12" s="36"/>
      <c r="K12" s="37"/>
    </row>
    <row r="13" spans="1:11" ht="14.25">
      <c r="A13" s="34"/>
      <c r="B13" s="12">
        <v>26.899999618530298</v>
      </c>
      <c r="C13" s="12">
        <v>19.961999893188501</v>
      </c>
      <c r="D13" s="34"/>
      <c r="E13" s="13">
        <f t="shared" si="3"/>
        <v>-6.8733329772949325</v>
      </c>
      <c r="F13" s="14"/>
      <c r="G13" s="14">
        <f t="shared" si="0"/>
        <v>8.529441671913298E-3</v>
      </c>
      <c r="H13" s="15">
        <f t="shared" si="1"/>
        <v>0.49989048265163499</v>
      </c>
      <c r="I13" s="35"/>
      <c r="J13" s="36"/>
      <c r="K13" s="37"/>
    </row>
    <row r="14" spans="1:11" ht="14.25">
      <c r="A14" s="32" t="s">
        <v>37</v>
      </c>
      <c r="B14" s="12">
        <v>26.763999938964801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-6.7633330027262026</v>
      </c>
      <c r="F14" s="14"/>
      <c r="G14" s="14">
        <f t="shared" si="0"/>
        <v>9.2052141316804094E-3</v>
      </c>
      <c r="H14" s="15">
        <f t="shared" si="1"/>
        <v>0.53949591452744583</v>
      </c>
      <c r="I14" s="35">
        <f>STDEV(H14:H15:H16)</f>
        <v>3.1089120161070564E-2</v>
      </c>
      <c r="J14" s="36">
        <f>AVERAGE(H14:H16)</f>
        <v>0.50387717355295658</v>
      </c>
      <c r="K14" s="37">
        <f>AVERAGEA(G14:G15:G16)</f>
        <v>8.5974650664104209E-3</v>
      </c>
    </row>
    <row r="15" spans="1:11" ht="14.25">
      <c r="A15" s="33"/>
      <c r="B15" s="12">
        <v>26.902999877929702</v>
      </c>
      <c r="C15" s="12">
        <v>20.031000137329102</v>
      </c>
      <c r="D15" s="33"/>
      <c r="E15" s="13">
        <f t="shared" si="4"/>
        <v>-6.9023329416911032</v>
      </c>
      <c r="F15" s="14"/>
      <c r="G15" s="14">
        <f t="shared" si="0"/>
        <v>8.3597010021413121E-3</v>
      </c>
      <c r="H15" s="15">
        <f t="shared" si="1"/>
        <v>0.48994238187297101</v>
      </c>
      <c r="I15" s="35"/>
      <c r="J15" s="36"/>
      <c r="K15" s="37"/>
    </row>
    <row r="16" spans="1:11" ht="14.25">
      <c r="A16" s="34"/>
      <c r="B16" s="12">
        <v>26.926000595092798</v>
      </c>
      <c r="C16" s="12">
        <v>19.989000320434599</v>
      </c>
      <c r="D16" s="34"/>
      <c r="E16" s="13">
        <f t="shared" si="4"/>
        <v>-6.9253336588541998</v>
      </c>
      <c r="F16" s="14"/>
      <c r="G16" s="14">
        <f t="shared" si="0"/>
        <v>8.2274800654095412E-3</v>
      </c>
      <c r="H16" s="15">
        <f t="shared" si="1"/>
        <v>0.48219322425845274</v>
      </c>
      <c r="I16" s="35"/>
      <c r="J16" s="36"/>
      <c r="K16" s="37"/>
    </row>
    <row r="17" spans="1:11" ht="14.25">
      <c r="A17" s="32" t="s">
        <v>38</v>
      </c>
      <c r="B17" s="12">
        <v>27.3159999847412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-6.3369998931884695</v>
      </c>
      <c r="F17" s="14"/>
      <c r="G17" s="14">
        <f t="shared" si="0"/>
        <v>1.237009257007214E-2</v>
      </c>
      <c r="H17" s="15">
        <f t="shared" si="1"/>
        <v>0.72498198395108548</v>
      </c>
      <c r="I17" s="35">
        <f>STDEV(H17:H18:H19)</f>
        <v>7.1007122970832517E-2</v>
      </c>
      <c r="J17" s="36">
        <f>AVERAGE(H17:H19)</f>
        <v>0.76772840968225642</v>
      </c>
      <c r="K17" s="37">
        <f>AVERAGEA(G17:G18:G19)</f>
        <v>1.3099458616456507E-2</v>
      </c>
    </row>
    <row r="18" spans="1:11" ht="14.25">
      <c r="A18" s="33"/>
      <c r="B18" s="12">
        <v>27.3090000152588</v>
      </c>
      <c r="C18" s="12">
        <v>20.971000671386701</v>
      </c>
      <c r="D18" s="33"/>
      <c r="E18" s="13">
        <f t="shared" si="5"/>
        <v>-6.3299999237060689</v>
      </c>
      <c r="F18" s="14"/>
      <c r="G18" s="14">
        <f t="shared" si="0"/>
        <v>1.2430258216018978E-2</v>
      </c>
      <c r="H18" s="15">
        <f t="shared" si="1"/>
        <v>0.72850815072123298</v>
      </c>
      <c r="I18" s="35"/>
      <c r="J18" s="36"/>
      <c r="K18" s="37"/>
    </row>
    <row r="19" spans="1:11" ht="14.25">
      <c r="A19" s="34"/>
      <c r="B19" s="12">
        <v>27.086999893188501</v>
      </c>
      <c r="C19" s="12">
        <v>20.966999053955099</v>
      </c>
      <c r="D19" s="34"/>
      <c r="E19" s="13">
        <f t="shared" si="5"/>
        <v>-6.1079998016357706</v>
      </c>
      <c r="F19" s="14"/>
      <c r="G19" s="14">
        <f t="shared" si="0"/>
        <v>1.4498025063278406E-2</v>
      </c>
      <c r="H19" s="15">
        <f t="shared" si="1"/>
        <v>0.84969509437445079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pane xSplit="1" topLeftCell="B1" activePane="topRight" state="frozen"/>
      <selection activeCell="I2" sqref="I2:I19"/>
      <selection pane="topRight" activeCell="E26" sqref="E2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25.7959995269775</v>
      </c>
      <c r="C2" s="12">
        <v>20.2959995269775</v>
      </c>
      <c r="D2" s="32">
        <f>AVERAGE(C2:C4)</f>
        <v>20.311999638875296</v>
      </c>
      <c r="E2" s="13">
        <f t="shared" ref="E2:E4" si="0">$D$2-B2</f>
        <v>-5.4839998881022041</v>
      </c>
      <c r="F2" s="37">
        <v>2</v>
      </c>
      <c r="G2" s="14">
        <f t="shared" ref="G2:G19" si="1">POWER($F$2,E2)</f>
        <v>2.234351714490122E-2</v>
      </c>
      <c r="H2" s="15">
        <f t="shared" ref="H2:H19" si="2">G2/$K$2</f>
        <v>0.95900691608559496</v>
      </c>
      <c r="I2" s="35">
        <f>STDEV(H2:H3:H4)</f>
        <v>0.15137967215326845</v>
      </c>
      <c r="J2" s="36">
        <f t="shared" ref="J2" si="3">AVERAGE(H2:H4)</f>
        <v>1.0000000000000002</v>
      </c>
      <c r="K2" s="37">
        <f>AVERAGEA(G2:G3:G4)</f>
        <v>2.3298598550364341E-2</v>
      </c>
    </row>
    <row r="3" spans="1:11" ht="14.25">
      <c r="A3" s="33"/>
      <c r="B3" s="12">
        <v>25.9309997558594</v>
      </c>
      <c r="C3" s="12">
        <v>20.2530002593994</v>
      </c>
      <c r="D3" s="33"/>
      <c r="E3" s="13">
        <f t="shared" si="0"/>
        <v>-5.619000116984104</v>
      </c>
      <c r="F3" s="37"/>
      <c r="G3" s="14">
        <f t="shared" si="1"/>
        <v>2.0347563812088989E-2</v>
      </c>
      <c r="H3" s="15">
        <f t="shared" si="2"/>
        <v>0.87333853013106644</v>
      </c>
      <c r="I3" s="35"/>
      <c r="J3" s="36"/>
      <c r="K3" s="37"/>
    </row>
    <row r="4" spans="1:11" ht="14.25">
      <c r="A4" s="34"/>
      <c r="B4" s="12">
        <v>25.511999130248999</v>
      </c>
      <c r="C4" s="12">
        <v>20.386999130248999</v>
      </c>
      <c r="D4" s="34"/>
      <c r="E4" s="13">
        <f t="shared" si="0"/>
        <v>-5.1999994913737027</v>
      </c>
      <c r="F4" s="17"/>
      <c r="G4" s="14">
        <f t="shared" si="1"/>
        <v>2.7204714694102822E-2</v>
      </c>
      <c r="H4" s="15">
        <f t="shared" si="2"/>
        <v>1.1676545537833389</v>
      </c>
      <c r="I4" s="35"/>
      <c r="J4" s="36"/>
      <c r="K4" s="37"/>
    </row>
    <row r="5" spans="1:11" ht="14.25">
      <c r="A5" s="32" t="s">
        <v>34</v>
      </c>
      <c r="B5" s="12">
        <v>25.166000366210898</v>
      </c>
      <c r="C5" s="12">
        <v>20.444999694824201</v>
      </c>
      <c r="D5" s="32">
        <f t="shared" ref="D5" si="4">AVERAGE(C5:C7)</f>
        <v>20.425999959309866</v>
      </c>
      <c r="E5" s="13">
        <f t="shared" ref="E5:E7" si="5">$D$5-B5</f>
        <v>-4.7400004069010322</v>
      </c>
      <c r="F5" s="37"/>
      <c r="G5" s="14">
        <f t="shared" si="1"/>
        <v>3.7421198964978891E-2</v>
      </c>
      <c r="H5" s="15">
        <f t="shared" si="2"/>
        <v>1.6061566486106824</v>
      </c>
      <c r="I5" s="35">
        <f>STDEV(H5:H6:H7)</f>
        <v>0.1658408178196891</v>
      </c>
      <c r="J5" s="36">
        <f t="shared" ref="J5" si="6">AVERAGE(H5:H7)</f>
        <v>1.4630589275973904</v>
      </c>
      <c r="K5" s="37">
        <f>AVERAGEA(G5:G6:G7)</f>
        <v>3.4087222609618169E-2</v>
      </c>
    </row>
    <row r="6" spans="1:11" ht="14.25">
      <c r="A6" s="33"/>
      <c r="B6" s="12">
        <v>25.2630004882813</v>
      </c>
      <c r="C6" s="12">
        <v>20.4440002441406</v>
      </c>
      <c r="D6" s="33"/>
      <c r="E6" s="13">
        <f t="shared" si="5"/>
        <v>-4.8370005289714335</v>
      </c>
      <c r="F6" s="37"/>
      <c r="G6" s="14">
        <f t="shared" si="1"/>
        <v>3.4987889941955834E-2</v>
      </c>
      <c r="H6" s="15">
        <f t="shared" si="2"/>
        <v>1.5017165030902127</v>
      </c>
      <c r="I6" s="35"/>
      <c r="J6" s="36"/>
      <c r="K6" s="37"/>
    </row>
    <row r="7" spans="1:11" ht="14.25">
      <c r="A7" s="34"/>
      <c r="B7" s="12">
        <v>25.492000579833999</v>
      </c>
      <c r="C7" s="12">
        <v>20.388999938964801</v>
      </c>
      <c r="D7" s="34"/>
      <c r="E7" s="13">
        <f t="shared" si="5"/>
        <v>-5.0660006205241324</v>
      </c>
      <c r="F7" s="17"/>
      <c r="G7" s="14">
        <f t="shared" si="1"/>
        <v>2.9852578921919781E-2</v>
      </c>
      <c r="H7" s="15">
        <f t="shared" si="2"/>
        <v>1.2813036310912764</v>
      </c>
      <c r="I7" s="35"/>
      <c r="J7" s="36"/>
      <c r="K7" s="37"/>
    </row>
    <row r="8" spans="1:11" ht="14.25">
      <c r="A8" s="32" t="s">
        <v>35</v>
      </c>
      <c r="B8" s="12">
        <v>25.423999786376999</v>
      </c>
      <c r="C8" s="12">
        <v>20.211999893188501</v>
      </c>
      <c r="D8" s="32">
        <f t="shared" ref="D8" si="7">AVERAGE(C8:C10)</f>
        <v>20.118333180745434</v>
      </c>
      <c r="E8" s="13">
        <f>$D$8-B8</f>
        <v>-5.3056666056315649</v>
      </c>
      <c r="F8" s="14"/>
      <c r="G8" s="14">
        <f t="shared" si="1"/>
        <v>2.5283384233061337E-2</v>
      </c>
      <c r="H8" s="15">
        <f t="shared" si="2"/>
        <v>1.085189058835728</v>
      </c>
      <c r="I8" s="35">
        <f>STDEV(H8:H9:H10)</f>
        <v>6.0779635633163444E-2</v>
      </c>
      <c r="J8" s="36">
        <f t="shared" ref="J8" si="8">AVERAGE(H8:H10)</f>
        <v>1.1553309185457235</v>
      </c>
      <c r="K8" s="37">
        <f>AVERAGEA(G8:G9:G10)</f>
        <v>2.6917591264020494E-2</v>
      </c>
    </row>
    <row r="9" spans="1:11" ht="14.25">
      <c r="A9" s="33"/>
      <c r="B9" s="12">
        <v>25.2929992675781</v>
      </c>
      <c r="C9" s="12">
        <v>20.076000213623001</v>
      </c>
      <c r="D9" s="33"/>
      <c r="E9" s="13">
        <f>$D$8-B9</f>
        <v>-5.1746660868326657</v>
      </c>
      <c r="F9" s="14"/>
      <c r="G9" s="14">
        <f t="shared" si="1"/>
        <v>2.7686642330662509E-2</v>
      </c>
      <c r="H9" s="15">
        <f t="shared" si="2"/>
        <v>1.1883393874877315</v>
      </c>
      <c r="I9" s="35"/>
      <c r="J9" s="36"/>
      <c r="K9" s="37"/>
    </row>
    <row r="10" spans="1:11" ht="14.25">
      <c r="A10" s="34"/>
      <c r="B10" s="12">
        <v>25.288000106811499</v>
      </c>
      <c r="C10" s="12">
        <v>20.066999435424801</v>
      </c>
      <c r="D10" s="34"/>
      <c r="E10" s="13">
        <f>$D$8-B10</f>
        <v>-5.1696669260660641</v>
      </c>
      <c r="F10" s="14"/>
      <c r="G10" s="14">
        <f t="shared" si="1"/>
        <v>2.7782747228337634E-2</v>
      </c>
      <c r="H10" s="15">
        <f t="shared" si="2"/>
        <v>1.1924643093137106</v>
      </c>
      <c r="I10" s="35"/>
      <c r="J10" s="36"/>
      <c r="K10" s="37"/>
    </row>
    <row r="11" spans="1:11" ht="14.25">
      <c r="A11" s="32" t="s">
        <v>36</v>
      </c>
      <c r="B11" s="12">
        <v>24.354000091552699</v>
      </c>
      <c r="C11" s="12">
        <v>20.0659999847412</v>
      </c>
      <c r="D11" s="32">
        <f t="shared" ref="D11" si="9">AVERAGE(C11:C13)</f>
        <v>20.026666641235366</v>
      </c>
      <c r="E11" s="13">
        <f>$D$11-B11</f>
        <v>-4.3273334503173331</v>
      </c>
      <c r="F11" s="14"/>
      <c r="G11" s="14">
        <f t="shared" si="1"/>
        <v>4.9813015163613812E-2</v>
      </c>
      <c r="H11" s="15">
        <f t="shared" si="2"/>
        <v>2.138026244622977</v>
      </c>
      <c r="I11" s="35">
        <f>STDEV(H11:H12:H13)</f>
        <v>5.2225748307236447E-2</v>
      </c>
      <c r="J11" s="36">
        <f t="shared" ref="J11" si="10">AVERAGE(H11:H13)</f>
        <v>2.1124391698297482</v>
      </c>
      <c r="K11" s="37">
        <f>AVERAGEA(G11:G12:G13)</f>
        <v>4.9216872179928234E-2</v>
      </c>
    </row>
    <row r="12" spans="1:11" ht="14.25">
      <c r="A12" s="33"/>
      <c r="B12" s="12">
        <v>24.413000106811499</v>
      </c>
      <c r="C12" s="12">
        <v>20.052000045776399</v>
      </c>
      <c r="D12" s="33"/>
      <c r="E12" s="13">
        <f t="shared" ref="E12:E13" si="11">$D$11-B12</f>
        <v>-4.3863334655761328</v>
      </c>
      <c r="F12" s="14"/>
      <c r="G12" s="14">
        <f t="shared" si="1"/>
        <v>4.7816970330387051E-2</v>
      </c>
      <c r="H12" s="15">
        <f t="shared" si="2"/>
        <v>2.0523539313758121</v>
      </c>
      <c r="I12" s="35"/>
      <c r="J12" s="36"/>
      <c r="K12" s="37"/>
    </row>
    <row r="13" spans="1:11" ht="14.25">
      <c r="A13" s="34"/>
      <c r="B13" s="12">
        <v>24.347999572753899</v>
      </c>
      <c r="C13" s="12">
        <v>19.961999893188501</v>
      </c>
      <c r="D13" s="34"/>
      <c r="E13" s="13">
        <f t="shared" si="11"/>
        <v>-4.3213329315185334</v>
      </c>
      <c r="F13" s="14"/>
      <c r="G13" s="14">
        <f t="shared" si="1"/>
        <v>5.0020631045783824E-2</v>
      </c>
      <c r="H13" s="15">
        <f t="shared" si="2"/>
        <v>2.146937333490456</v>
      </c>
      <c r="I13" s="35"/>
      <c r="J13" s="36"/>
      <c r="K13" s="37"/>
    </row>
    <row r="14" spans="1:11" ht="14.25">
      <c r="A14" s="32" t="s">
        <v>37</v>
      </c>
      <c r="B14" s="12">
        <v>24.2409992218018</v>
      </c>
      <c r="C14" s="12">
        <v>19.982000350952099</v>
      </c>
      <c r="D14" s="32">
        <f t="shared" ref="D14" si="12">AVERAGE(C14:C16)</f>
        <v>20.000666936238598</v>
      </c>
      <c r="E14" s="13">
        <f>$D$14-B14</f>
        <v>-4.240332285563202</v>
      </c>
      <c r="F14" s="14"/>
      <c r="G14" s="14">
        <f t="shared" si="1"/>
        <v>5.2909394379238604E-2</v>
      </c>
      <c r="H14" s="15">
        <f t="shared" si="2"/>
        <v>2.2709260501169162</v>
      </c>
      <c r="I14" s="35">
        <f>STDEV(H14:H15:H16)</f>
        <v>0.16110142949359027</v>
      </c>
      <c r="J14" s="36">
        <f t="shared" ref="J14" si="13">AVERAGE(H14:H16)</f>
        <v>2.3785831416608585</v>
      </c>
      <c r="K14" s="37">
        <f>AVERAGEA(G14:G15:G16)</f>
        <v>5.5417653736220741E-2</v>
      </c>
    </row>
    <row r="15" spans="1:11" ht="14.25">
      <c r="A15" s="33"/>
      <c r="B15" s="12">
        <v>24.222000122070298</v>
      </c>
      <c r="C15" s="12">
        <v>20.031000137329102</v>
      </c>
      <c r="D15" s="33"/>
      <c r="E15" s="13">
        <f t="shared" ref="E15:E16" si="14">$D$14-B15</f>
        <v>-4.2213331858316998</v>
      </c>
      <c r="F15" s="14"/>
      <c r="G15" s="14">
        <f t="shared" si="1"/>
        <v>5.3610775483871886E-2</v>
      </c>
      <c r="H15" s="15">
        <f t="shared" si="2"/>
        <v>2.3010300541460476</v>
      </c>
      <c r="I15" s="35"/>
      <c r="J15" s="36"/>
      <c r="K15" s="37"/>
    </row>
    <row r="16" spans="1:11" ht="14.25">
      <c r="A16" s="34"/>
      <c r="B16" s="12">
        <v>24.0659999847412</v>
      </c>
      <c r="C16" s="12">
        <v>19.989000320434599</v>
      </c>
      <c r="D16" s="34"/>
      <c r="E16" s="13">
        <f t="shared" si="14"/>
        <v>-4.0653330485026018</v>
      </c>
      <c r="F16" s="14"/>
      <c r="G16" s="14">
        <f t="shared" si="1"/>
        <v>5.9732791345551747E-2</v>
      </c>
      <c r="H16" s="15">
        <f t="shared" si="2"/>
        <v>2.5637933207196126</v>
      </c>
      <c r="I16" s="35"/>
      <c r="J16" s="36"/>
      <c r="K16" s="37"/>
    </row>
    <row r="17" spans="1:11" ht="14.25">
      <c r="A17" s="32" t="s">
        <v>38</v>
      </c>
      <c r="B17" s="12">
        <v>24.356000900268601</v>
      </c>
      <c r="C17" s="12">
        <v>20.999000549316399</v>
      </c>
      <c r="D17" s="32">
        <f t="shared" ref="D17" si="15">AVERAGE(C17:C19)</f>
        <v>20.979000091552731</v>
      </c>
      <c r="E17" s="13">
        <f>$D$17-B17</f>
        <v>-3.3770008087158701</v>
      </c>
      <c r="F17" s="14"/>
      <c r="G17" s="14">
        <f t="shared" si="1"/>
        <v>9.6254592823103474E-2</v>
      </c>
      <c r="H17" s="15">
        <f t="shared" si="2"/>
        <v>4.1313468968972922</v>
      </c>
      <c r="I17" s="35">
        <f>STDEV(H17:H18:H19)</f>
        <v>0.30459874892655647</v>
      </c>
      <c r="J17" s="36">
        <f t="shared" ref="J17" si="16">AVERAGE(H17:H19)</f>
        <v>3.7798158422382735</v>
      </c>
      <c r="K17" s="37">
        <f>AVERAGEA(G17:G18:G19)</f>
        <v>8.8064411902616824E-2</v>
      </c>
    </row>
    <row r="18" spans="1:11" ht="14.25">
      <c r="A18" s="33"/>
      <c r="B18" s="12">
        <v>24.548999786376999</v>
      </c>
      <c r="C18" s="12">
        <v>20.971000671386701</v>
      </c>
      <c r="D18" s="33"/>
      <c r="E18" s="13">
        <f t="shared" ref="E18:E19" si="17">$D$17-B18</f>
        <v>-3.5699996948242685</v>
      </c>
      <c r="F18" s="14"/>
      <c r="G18" s="14">
        <f t="shared" si="1"/>
        <v>8.4202116365520399E-2</v>
      </c>
      <c r="H18" s="15">
        <f t="shared" si="2"/>
        <v>3.6140421143143673</v>
      </c>
      <c r="I18" s="35"/>
      <c r="J18" s="36"/>
      <c r="K18" s="37"/>
    </row>
    <row r="19" spans="1:11" ht="14.25">
      <c r="A19" s="34"/>
      <c r="B19" s="12">
        <v>24.556999206543001</v>
      </c>
      <c r="C19" s="12">
        <v>20.966999053955099</v>
      </c>
      <c r="D19" s="34"/>
      <c r="E19" s="13">
        <f t="shared" si="17"/>
        <v>-3.5779991149902699</v>
      </c>
      <c r="F19" s="14"/>
      <c r="G19" s="14">
        <f t="shared" si="1"/>
        <v>8.3736526519226556E-2</v>
      </c>
      <c r="H19" s="15">
        <f t="shared" si="2"/>
        <v>3.5940585155031606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pane xSplit="1" topLeftCell="B1" activePane="topRight" state="frozen"/>
      <selection activeCell="K33" sqref="K33"/>
      <selection pane="topRight" activeCell="G27" sqref="G27"/>
    </sheetView>
  </sheetViews>
  <sheetFormatPr defaultColWidth="9" defaultRowHeight="13.5"/>
  <cols>
    <col min="1" max="1" width="9.12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42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23.662824630737301</v>
      </c>
      <c r="D2" s="12">
        <v>12.377072334289601</v>
      </c>
      <c r="E2" s="32">
        <f>AVERAGE(D2:D4)</f>
        <v>12.594828287760434</v>
      </c>
      <c r="F2" s="13">
        <f t="shared" ref="F2:F4" si="0">$E$2-C2</f>
        <v>-11.067996342976867</v>
      </c>
      <c r="G2" s="37">
        <v>2</v>
      </c>
      <c r="H2" s="14">
        <f t="shared" ref="H2:H19" si="1">POWER($G$2,F2)</f>
        <v>4.6580174252930687E-4</v>
      </c>
      <c r="I2" s="20">
        <f t="shared" ref="I2:I19" si="2">H2/$L$2</f>
        <v>0.95756876117290346</v>
      </c>
      <c r="J2" s="35">
        <f>STDEV(I2:I3:I4)</f>
        <v>4.2313570527000438E-2</v>
      </c>
      <c r="K2" s="36">
        <f t="shared" ref="K2" si="3">AVERAGE(I2:I4)</f>
        <v>1</v>
      </c>
      <c r="L2" s="37">
        <f>AVERAGEA(H2:H3:H4)</f>
        <v>4.8644208271660539E-4</v>
      </c>
    </row>
    <row r="3" spans="1:12" ht="14.25">
      <c r="A3" s="33"/>
      <c r="B3" s="33"/>
      <c r="C3" s="12">
        <v>23.599931716918899</v>
      </c>
      <c r="D3" s="12">
        <v>12.5235376358032</v>
      </c>
      <c r="E3" s="33"/>
      <c r="F3" s="13">
        <f t="shared" si="0"/>
        <v>-11.005103429158465</v>
      </c>
      <c r="G3" s="37"/>
      <c r="H3" s="14">
        <f t="shared" si="1"/>
        <v>4.8655704189129825E-4</v>
      </c>
      <c r="I3" s="20">
        <f t="shared" si="2"/>
        <v>1.000236326540769</v>
      </c>
      <c r="J3" s="35"/>
      <c r="K3" s="36"/>
      <c r="L3" s="37"/>
    </row>
    <row r="4" spans="1:12" ht="14.25">
      <c r="A4" s="34"/>
      <c r="B4" s="34"/>
      <c r="C4" s="12">
        <v>23.540647506713899</v>
      </c>
      <c r="D4" s="12">
        <v>12.8838748931885</v>
      </c>
      <c r="E4" s="34"/>
      <c r="F4" s="13">
        <f t="shared" si="0"/>
        <v>-10.945819218953465</v>
      </c>
      <c r="G4" s="21"/>
      <c r="H4" s="14">
        <f t="shared" si="1"/>
        <v>5.0696746372921116E-4</v>
      </c>
      <c r="I4" s="20">
        <f t="shared" si="2"/>
        <v>1.0421949122863279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23.841587066650401</v>
      </c>
      <c r="D5" s="12">
        <v>13.0118465423584</v>
      </c>
      <c r="E5" s="32">
        <f t="shared" ref="E5" si="4">AVERAGE(D5:D7)</f>
        <v>13.015061378479032</v>
      </c>
      <c r="F5" s="13">
        <f t="shared" ref="F5:F7" si="5">$E$5-C5</f>
        <v>-10.826525688171369</v>
      </c>
      <c r="G5" s="37"/>
      <c r="H5" s="14">
        <f t="shared" si="1"/>
        <v>5.5066949519289813E-4</v>
      </c>
      <c r="I5" s="20">
        <f t="shared" si="2"/>
        <v>1.1320350659581211</v>
      </c>
      <c r="J5" s="35">
        <f>STDEV(I5:I6:I7)</f>
        <v>4.5312330600752196E-2</v>
      </c>
      <c r="K5" s="36">
        <f t="shared" ref="K5" si="6">AVERAGE(I5:I7)</f>
        <v>1.1689743231645477</v>
      </c>
      <c r="L5" s="37">
        <f>AVERAGEA(H5:H6:H7)</f>
        <v>5.6863830440239673E-4</v>
      </c>
    </row>
    <row r="6" spans="1:12" ht="14.25">
      <c r="A6" s="33"/>
      <c r="B6" s="33"/>
      <c r="C6" s="12">
        <v>23.812171936035199</v>
      </c>
      <c r="D6" s="12">
        <v>12.9655504226685</v>
      </c>
      <c r="E6" s="33"/>
      <c r="F6" s="13">
        <f t="shared" si="5"/>
        <v>-10.797110557556167</v>
      </c>
      <c r="G6" s="37"/>
      <c r="H6" s="14">
        <f t="shared" si="1"/>
        <v>5.6201234553705326E-4</v>
      </c>
      <c r="I6" s="20">
        <f t="shared" si="2"/>
        <v>1.1553530533345613</v>
      </c>
      <c r="J6" s="35"/>
      <c r="K6" s="36"/>
      <c r="L6" s="37"/>
    </row>
    <row r="7" spans="1:12" ht="14.25">
      <c r="A7" s="34"/>
      <c r="B7" s="34"/>
      <c r="C7" s="12">
        <v>23.734174728393601</v>
      </c>
      <c r="D7" s="12">
        <v>13.067787170410201</v>
      </c>
      <c r="E7" s="34"/>
      <c r="F7" s="13">
        <f t="shared" si="5"/>
        <v>-10.719113349914569</v>
      </c>
      <c r="G7" s="21"/>
      <c r="H7" s="14">
        <f t="shared" si="1"/>
        <v>5.9323307247723892E-4</v>
      </c>
      <c r="I7" s="20">
        <f t="shared" si="2"/>
        <v>1.2195348502009611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23.2275085449219</v>
      </c>
      <c r="D8" s="12">
        <v>12.5783891677856</v>
      </c>
      <c r="E8" s="32">
        <f t="shared" ref="E8" si="7">AVERAGE(D8:D10)</f>
        <v>12.763323465983065</v>
      </c>
      <c r="F8" s="13">
        <f>$E$8-C8</f>
        <v>-10.464185078938835</v>
      </c>
      <c r="G8" s="14"/>
      <c r="H8" s="14">
        <f t="shared" si="1"/>
        <v>7.078910329885496E-4</v>
      </c>
      <c r="I8" s="20">
        <f t="shared" si="2"/>
        <v>1.455242171966765</v>
      </c>
      <c r="J8" s="35">
        <f>STDEV(I8:I9:I10)</f>
        <v>2.6651133004993912E-2</v>
      </c>
      <c r="K8" s="36">
        <f t="shared" ref="K8" si="8">AVERAGE(I8:I10)</f>
        <v>1.4249149619554959</v>
      </c>
      <c r="L8" s="37">
        <f>AVERAGEA(H8:H9:H10)</f>
        <v>6.9313860178768386E-4</v>
      </c>
    </row>
    <row r="9" spans="1:12" ht="14.25">
      <c r="A9" s="33"/>
      <c r="B9" s="33"/>
      <c r="C9" s="12">
        <v>23.2779655456543</v>
      </c>
      <c r="D9" s="12">
        <v>12.7342929840088</v>
      </c>
      <c r="E9" s="33"/>
      <c r="F9" s="13">
        <f>$E$8-C9</f>
        <v>-10.514642079671235</v>
      </c>
      <c r="G9" s="14"/>
      <c r="H9" s="14">
        <f t="shared" si="1"/>
        <v>6.8356110057656873E-4</v>
      </c>
      <c r="I9" s="20">
        <f t="shared" si="2"/>
        <v>1.4052260790413609</v>
      </c>
      <c r="J9" s="35"/>
      <c r="K9" s="36"/>
      <c r="L9" s="37"/>
    </row>
    <row r="10" spans="1:12" ht="14.25">
      <c r="A10" s="34"/>
      <c r="B10" s="34"/>
      <c r="C10" s="12">
        <v>23.268703460693398</v>
      </c>
      <c r="D10" s="12">
        <v>12.977288246154799</v>
      </c>
      <c r="E10" s="34"/>
      <c r="F10" s="13">
        <f>$E$8-C10</f>
        <v>-10.505379994710333</v>
      </c>
      <c r="G10" s="14"/>
      <c r="H10" s="14">
        <f t="shared" si="1"/>
        <v>6.8796367179793367E-4</v>
      </c>
      <c r="I10" s="20">
        <f t="shared" si="2"/>
        <v>1.414276634858362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23.7857570648193</v>
      </c>
      <c r="D11" s="12">
        <v>12.713636398315399</v>
      </c>
      <c r="E11" s="32">
        <f t="shared" ref="E11" si="9">AVERAGE(D11:D13)</f>
        <v>12.708501180013</v>
      </c>
      <c r="F11" s="13">
        <f>$E$11-C11</f>
        <v>-11.0772558848063</v>
      </c>
      <c r="G11" s="14"/>
      <c r="H11" s="14">
        <f t="shared" si="1"/>
        <v>4.6282169553130896E-4</v>
      </c>
      <c r="I11" s="20">
        <f t="shared" si="2"/>
        <v>0.95144254984399168</v>
      </c>
      <c r="J11" s="35">
        <f>STDEV(I11:I12:I13)</f>
        <v>4.2269982725272479E-2</v>
      </c>
      <c r="K11" s="36">
        <f t="shared" ref="K11" si="10">AVERAGE(I11:I13)</f>
        <v>0.92644889009075726</v>
      </c>
      <c r="L11" s="37">
        <f>AVERAGEA(H11:H12:H13)</f>
        <v>4.5066372762623538E-4</v>
      </c>
    </row>
    <row r="12" spans="1:12" ht="14.25">
      <c r="A12" s="33"/>
      <c r="B12" s="33"/>
      <c r="C12" s="12">
        <v>23.787551879882798</v>
      </c>
      <c r="D12" s="12">
        <v>12.8662872314453</v>
      </c>
      <c r="E12" s="33"/>
      <c r="F12" s="13">
        <f t="shared" ref="F12:F13" si="11">$E$11-C12</f>
        <v>-11.079050699869798</v>
      </c>
      <c r="G12" s="14"/>
      <c r="H12" s="14">
        <f t="shared" si="1"/>
        <v>4.622462704903353E-4</v>
      </c>
      <c r="I12" s="20">
        <f t="shared" si="2"/>
        <v>0.95025962373332273</v>
      </c>
      <c r="J12" s="35"/>
      <c r="K12" s="36"/>
      <c r="L12" s="37"/>
    </row>
    <row r="13" spans="1:12" ht="14.25">
      <c r="A13" s="34"/>
      <c r="B13" s="34"/>
      <c r="C13" s="12">
        <v>23.902236938476602</v>
      </c>
      <c r="D13" s="12">
        <v>12.545579910278301</v>
      </c>
      <c r="E13" s="34"/>
      <c r="F13" s="13">
        <f t="shared" si="11"/>
        <v>-11.193735758463601</v>
      </c>
      <c r="G13" s="14"/>
      <c r="H13" s="14">
        <f t="shared" si="1"/>
        <v>4.2692321685706183E-4</v>
      </c>
      <c r="I13" s="20">
        <f t="shared" si="2"/>
        <v>0.87764449669495714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23.9555149078369</v>
      </c>
      <c r="D14" s="12">
        <v>13.049181938171399</v>
      </c>
      <c r="E14" s="32">
        <f t="shared" ref="E14" si="12">AVERAGE(D14:D16)</f>
        <v>12.921410878499366</v>
      </c>
      <c r="F14" s="13">
        <f>$E$14-C14</f>
        <v>-11.034104029337534</v>
      </c>
      <c r="G14" s="14"/>
      <c r="H14" s="14">
        <f t="shared" si="1"/>
        <v>4.7687407390254816E-4</v>
      </c>
      <c r="I14" s="20">
        <f t="shared" si="2"/>
        <v>0.98033063101649565</v>
      </c>
      <c r="J14" s="35">
        <f>STDEV(I14:I15:I16)</f>
        <v>8.1573083959241982E-2</v>
      </c>
      <c r="K14" s="36">
        <f t="shared" ref="K14" si="13">AVERAGE(I14:I16)</f>
        <v>1.0494909700467572</v>
      </c>
      <c r="L14" s="37">
        <f>AVERAGEA(H14:H15:H16)</f>
        <v>5.10516573261815E-4</v>
      </c>
    </row>
    <row r="15" spans="1:12" ht="14.25">
      <c r="A15" s="33"/>
      <c r="B15" s="33"/>
      <c r="C15" s="12">
        <v>23.886043548583999</v>
      </c>
      <c r="D15" s="12">
        <v>12.935494422912599</v>
      </c>
      <c r="E15" s="33"/>
      <c r="F15" s="13">
        <f t="shared" ref="F15:F16" si="14">$E$14-C15</f>
        <v>-10.964632670084633</v>
      </c>
      <c r="G15" s="14"/>
      <c r="H15" s="14">
        <f t="shared" si="1"/>
        <v>5.0039927853725587E-4</v>
      </c>
      <c r="I15" s="20">
        <f t="shared" si="2"/>
        <v>1.028692410292104</v>
      </c>
      <c r="J15" s="35"/>
      <c r="K15" s="36"/>
      <c r="L15" s="37"/>
    </row>
    <row r="16" spans="1:12" ht="14.25">
      <c r="A16" s="34"/>
      <c r="B16" s="34"/>
      <c r="C16" s="12">
        <v>23.738517761230501</v>
      </c>
      <c r="D16" s="12">
        <v>12.7795562744141</v>
      </c>
      <c r="E16" s="34"/>
      <c r="F16" s="13">
        <f t="shared" si="14"/>
        <v>-10.817106882731135</v>
      </c>
      <c r="G16" s="14"/>
      <c r="H16" s="14">
        <f t="shared" si="1"/>
        <v>5.5427636734564113E-4</v>
      </c>
      <c r="I16" s="20">
        <f t="shared" si="2"/>
        <v>1.1394498688316717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9">
        <v>29.5575351715088</v>
      </c>
      <c r="D17" s="12">
        <v>12.817191123962401</v>
      </c>
      <c r="E17" s="32">
        <f t="shared" ref="E17" si="15">AVERAGE(D17:D19)</f>
        <v>12.971986452738435</v>
      </c>
      <c r="F17" s="13">
        <f>$E$17-C17</f>
        <v>-16.585548718770365</v>
      </c>
      <c r="G17" s="14"/>
      <c r="H17" s="14"/>
      <c r="I17" s="20"/>
      <c r="J17" s="35">
        <f>STDEV(I17:I18:I19)</f>
        <v>0.23865077936249865</v>
      </c>
      <c r="K17" s="36">
        <f t="shared" ref="K17" si="16">AVERAGE(I17:I19)</f>
        <v>1.2184156346948583</v>
      </c>
      <c r="L17" s="37">
        <f>AVERAGEA(H17:H18:H19)</f>
        <v>5.9268863895544158E-4</v>
      </c>
    </row>
    <row r="18" spans="1:12" ht="14.25">
      <c r="A18" s="33"/>
      <c r="B18" s="33"/>
      <c r="C18" s="12">
        <v>23.9075031280518</v>
      </c>
      <c r="D18" s="12">
        <v>13.172293663024901</v>
      </c>
      <c r="E18" s="33"/>
      <c r="F18" s="13">
        <f t="shared" ref="F18:F19" si="17">$E$17-C18</f>
        <v>-10.935516675313366</v>
      </c>
      <c r="G18" s="14"/>
      <c r="H18" s="14">
        <f t="shared" si="1"/>
        <v>5.1060076676714776E-4</v>
      </c>
      <c r="I18" s="20">
        <f t="shared" si="2"/>
        <v>1.0496640502721819</v>
      </c>
      <c r="J18" s="35"/>
      <c r="K18" s="36"/>
      <c r="L18" s="37"/>
    </row>
    <row r="19" spans="1:12" ht="14.25">
      <c r="A19" s="34"/>
      <c r="B19" s="34"/>
      <c r="C19" s="12">
        <v>23.5052890777588</v>
      </c>
      <c r="D19" s="12">
        <v>12.926474571228001</v>
      </c>
      <c r="E19" s="34"/>
      <c r="F19" s="13">
        <f t="shared" si="17"/>
        <v>-10.533302625020365</v>
      </c>
      <c r="G19" s="14"/>
      <c r="H19" s="14">
        <f t="shared" si="1"/>
        <v>6.7477651114373539E-4</v>
      </c>
      <c r="I19" s="20">
        <f t="shared" si="2"/>
        <v>1.3871672191175348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ColWidth="9" defaultRowHeight="13.5"/>
  <cols>
    <col min="1" max="1" width="12.7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42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16.718927383422901</v>
      </c>
      <c r="D2" s="12">
        <v>12.377072334289601</v>
      </c>
      <c r="E2" s="32">
        <f>AVERAGE(D2:D4)</f>
        <v>12.594828287760434</v>
      </c>
      <c r="F2" s="13">
        <f>$E$2-C2</f>
        <v>-4.1240990956624675</v>
      </c>
      <c r="G2" s="37">
        <v>2</v>
      </c>
      <c r="H2" s="14">
        <f t="shared" ref="H2:H19" si="0">POWER($G$2,F2)</f>
        <v>5.7348553358674774E-2</v>
      </c>
      <c r="I2" s="20">
        <f t="shared" ref="I2:I19" si="1">H2/$L$2</f>
        <v>0.87104672971134389</v>
      </c>
      <c r="J2" s="35">
        <f>STDEV(I2:I3:I4)</f>
        <v>0.14670764528854463</v>
      </c>
      <c r="K2" s="36">
        <f>AVERAGE(I2:I4)</f>
        <v>1</v>
      </c>
      <c r="L2" s="37">
        <f>AVERAGEA(H2:H3:H4)</f>
        <v>6.5838664451078888E-2</v>
      </c>
    </row>
    <row r="3" spans="1:12" ht="14.25">
      <c r="A3" s="33"/>
      <c r="B3" s="33"/>
      <c r="C3" s="12">
        <v>16.306102752685501</v>
      </c>
      <c r="D3" s="12">
        <v>12.5235376358032</v>
      </c>
      <c r="E3" s="33"/>
      <c r="F3" s="13">
        <f>$E$2-C3</f>
        <v>-3.7112744649250669</v>
      </c>
      <c r="G3" s="37"/>
      <c r="H3" s="14">
        <f t="shared" si="0"/>
        <v>7.6347542765990151E-2</v>
      </c>
      <c r="I3" s="20">
        <f t="shared" si="1"/>
        <v>1.1596156058529989</v>
      </c>
      <c r="J3" s="35"/>
      <c r="K3" s="36"/>
      <c r="L3" s="37"/>
    </row>
    <row r="4" spans="1:12" ht="14.25">
      <c r="A4" s="34"/>
      <c r="B4" s="34"/>
      <c r="C4" s="12">
        <v>16.5646781921387</v>
      </c>
      <c r="D4" s="12">
        <v>12.8838748931885</v>
      </c>
      <c r="E4" s="34"/>
      <c r="F4" s="13">
        <f>$E$2-C4</f>
        <v>-3.9698499043782665</v>
      </c>
      <c r="G4" s="21"/>
      <c r="H4" s="14">
        <f t="shared" si="0"/>
        <v>6.3819897228571718E-2</v>
      </c>
      <c r="I4" s="20">
        <f t="shared" si="1"/>
        <v>0.96933766443565683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16.612167358398398</v>
      </c>
      <c r="D5" s="12">
        <v>13.0118465423584</v>
      </c>
      <c r="E5" s="32">
        <f>AVERAGE(D5:D7)</f>
        <v>13.015061378479032</v>
      </c>
      <c r="F5" s="13">
        <f>$E$5-C5</f>
        <v>-3.5971059799193661</v>
      </c>
      <c r="G5" s="37"/>
      <c r="H5" s="14">
        <f t="shared" si="0"/>
        <v>8.2634842269182857E-2</v>
      </c>
      <c r="I5" s="20">
        <f t="shared" si="1"/>
        <v>1.2551111563112629</v>
      </c>
      <c r="J5" s="35">
        <f>STDEV(I5:I6:I7)</f>
        <v>4.9201527538820046E-2</v>
      </c>
      <c r="K5" s="36">
        <f>AVERAGE(I5:I7)</f>
        <v>1.2860220055474876</v>
      </c>
      <c r="L5" s="37">
        <f>AVERAGEA(H5:H6:H7)</f>
        <v>8.4669971299944538E-2</v>
      </c>
    </row>
    <row r="6" spans="1:12" ht="14.25">
      <c r="A6" s="33"/>
      <c r="B6" s="33"/>
      <c r="C6" s="12">
        <v>16.5147819519043</v>
      </c>
      <c r="D6" s="12">
        <v>12.9655504226685</v>
      </c>
      <c r="E6" s="33"/>
      <c r="F6" s="13">
        <f>$E$5-C6</f>
        <v>-3.4997205734252681</v>
      </c>
      <c r="G6" s="37"/>
      <c r="H6" s="14">
        <f t="shared" si="0"/>
        <v>8.8405468692260264E-2</v>
      </c>
      <c r="I6" s="20">
        <f t="shared" si="1"/>
        <v>1.3427591435720805</v>
      </c>
      <c r="J6" s="35"/>
      <c r="K6" s="36"/>
      <c r="L6" s="37"/>
    </row>
    <row r="7" spans="1:12" ht="14.25">
      <c r="A7" s="34"/>
      <c r="B7" s="34"/>
      <c r="C7" s="12">
        <v>16.6063346862793</v>
      </c>
      <c r="D7" s="12">
        <v>13.067787170410201</v>
      </c>
      <c r="E7" s="34"/>
      <c r="F7" s="13">
        <f>$E$5-C7</f>
        <v>-3.5912733078002681</v>
      </c>
      <c r="G7" s="21"/>
      <c r="H7" s="14">
        <f t="shared" si="0"/>
        <v>8.296960293839048E-2</v>
      </c>
      <c r="I7" s="20">
        <f t="shared" si="1"/>
        <v>1.2601957167591189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16.805339813232401</v>
      </c>
      <c r="D8" s="12">
        <v>12.5783891677856</v>
      </c>
      <c r="E8" s="32">
        <f>AVERAGE(D8:D10)</f>
        <v>12.763323465983065</v>
      </c>
      <c r="F8" s="13">
        <f t="shared" ref="F8:F10" si="2">$E$8-C8</f>
        <v>-4.0420163472493353</v>
      </c>
      <c r="G8" s="14"/>
      <c r="H8" s="14">
        <f t="shared" si="0"/>
        <v>6.0706030604399837E-2</v>
      </c>
      <c r="I8" s="20">
        <f t="shared" si="1"/>
        <v>0.922042254509995</v>
      </c>
      <c r="J8" s="35">
        <f>STDEV(I8:I9:I10)</f>
        <v>0.14749368498957807</v>
      </c>
      <c r="K8" s="36">
        <f>AVERAGE(I8:I10)</f>
        <v>1.0903626348791453</v>
      </c>
      <c r="L8" s="37">
        <f>AVERAGEA(H8:H9:H10)</f>
        <v>7.1788019647802292E-2</v>
      </c>
    </row>
    <row r="9" spans="1:12" ht="14.25">
      <c r="A9" s="33"/>
      <c r="B9" s="33"/>
      <c r="C9" s="12">
        <v>16.4288120269775</v>
      </c>
      <c r="D9" s="12">
        <v>12.7342929840088</v>
      </c>
      <c r="E9" s="33"/>
      <c r="F9" s="13">
        <f t="shared" si="2"/>
        <v>-3.6654885609944348</v>
      </c>
      <c r="G9" s="14"/>
      <c r="H9" s="14">
        <f t="shared" si="0"/>
        <v>7.8809395150431116E-2</v>
      </c>
      <c r="I9" s="20">
        <f t="shared" si="1"/>
        <v>1.1970078039628229</v>
      </c>
      <c r="J9" s="35"/>
      <c r="K9" s="36"/>
      <c r="L9" s="37"/>
    </row>
    <row r="10" spans="1:12" ht="14.25">
      <c r="A10" s="34"/>
      <c r="B10" s="34"/>
      <c r="C10" s="12">
        <v>16.484056472778299</v>
      </c>
      <c r="D10" s="12">
        <v>12.977288246154799</v>
      </c>
      <c r="E10" s="34"/>
      <c r="F10" s="13">
        <f t="shared" si="2"/>
        <v>-3.7207330067952338</v>
      </c>
      <c r="G10" s="14"/>
      <c r="H10" s="14">
        <f t="shared" si="0"/>
        <v>7.5848633188575931E-2</v>
      </c>
      <c r="I10" s="20">
        <f t="shared" si="1"/>
        <v>1.1520378461646181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16.425806045532202</v>
      </c>
      <c r="D11" s="12">
        <v>12.713636398315399</v>
      </c>
      <c r="E11" s="32">
        <f>AVERAGE(D11:D13)</f>
        <v>12.708501180013</v>
      </c>
      <c r="F11" s="13">
        <f t="shared" ref="F11:F13" si="3">$E$11-C11</f>
        <v>-3.7173048655192016</v>
      </c>
      <c r="G11" s="14"/>
      <c r="H11" s="14">
        <f t="shared" si="0"/>
        <v>7.6029079504689706E-2</v>
      </c>
      <c r="I11" s="20">
        <f t="shared" si="1"/>
        <v>1.1547785809231104</v>
      </c>
      <c r="J11" s="35">
        <f>STDEV(I11:I12:I13)</f>
        <v>7.6811827288450096E-2</v>
      </c>
      <c r="K11" s="36">
        <f>AVERAGE(I11:I13)</f>
        <v>1.1510552308105495</v>
      </c>
      <c r="L11" s="37">
        <f>AVERAGEA(H11:H12:H13)</f>
        <v>7.5783939105994916E-2</v>
      </c>
    </row>
    <row r="12" spans="1:12" ht="14.25">
      <c r="A12" s="33"/>
      <c r="B12" s="33"/>
      <c r="C12" s="12">
        <v>16.339536666870099</v>
      </c>
      <c r="D12" s="12">
        <v>12.8662872314453</v>
      </c>
      <c r="E12" s="33"/>
      <c r="F12" s="13">
        <f t="shared" si="3"/>
        <v>-3.6310354868570993</v>
      </c>
      <c r="G12" s="14"/>
      <c r="H12" s="14">
        <f t="shared" si="0"/>
        <v>8.0714098995150252E-2</v>
      </c>
      <c r="I12" s="20">
        <f t="shared" si="1"/>
        <v>1.2259376715504988</v>
      </c>
      <c r="J12" s="35"/>
      <c r="K12" s="36"/>
      <c r="L12" s="37"/>
    </row>
    <row r="13" spans="1:12" ht="14.25">
      <c r="A13" s="34"/>
      <c r="B13" s="34"/>
      <c r="C13" s="12">
        <v>16.532512664794901</v>
      </c>
      <c r="D13" s="12">
        <v>12.545579910278301</v>
      </c>
      <c r="E13" s="34"/>
      <c r="F13" s="13">
        <f t="shared" si="3"/>
        <v>-3.8240114847819004</v>
      </c>
      <c r="G13" s="14"/>
      <c r="H13" s="14">
        <f t="shared" si="0"/>
        <v>7.0608638818144803E-2</v>
      </c>
      <c r="I13" s="20">
        <f t="shared" si="1"/>
        <v>1.0724494399580389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16.462480545043899</v>
      </c>
      <c r="D14" s="12">
        <v>13.049181938171399</v>
      </c>
      <c r="E14" s="32">
        <f>AVERAGE(D14:D16)</f>
        <v>12.921410878499366</v>
      </c>
      <c r="F14" s="13">
        <f t="shared" ref="F14:F16" si="4">$E$14-C14</f>
        <v>-3.5410696665445336</v>
      </c>
      <c r="G14" s="14"/>
      <c r="H14" s="14">
        <f t="shared" si="0"/>
        <v>8.5907644964309179E-2</v>
      </c>
      <c r="I14" s="20">
        <f t="shared" si="1"/>
        <v>1.3048205895510299</v>
      </c>
      <c r="J14" s="35">
        <f>STDEV(I14:I15:I16)</f>
        <v>3.1719413301404958E-2</v>
      </c>
      <c r="K14" s="36">
        <f>AVERAGE(I14:I16)</f>
        <v>1.3115538051948403</v>
      </c>
      <c r="L14" s="37">
        <f>AVERAGEA(H14:H15:H16)</f>
        <v>8.6350950889758762E-2</v>
      </c>
    </row>
    <row r="15" spans="1:12" ht="14.25">
      <c r="A15" s="33"/>
      <c r="B15" s="33"/>
      <c r="C15" s="12">
        <v>16.417547225952099</v>
      </c>
      <c r="D15" s="12">
        <v>12.935494422912599</v>
      </c>
      <c r="E15" s="33"/>
      <c r="F15" s="13">
        <f t="shared" si="4"/>
        <v>-3.4961363474527332</v>
      </c>
      <c r="G15" s="14"/>
      <c r="H15" s="14">
        <f t="shared" si="0"/>
        <v>8.8625375951578073E-2</v>
      </c>
      <c r="I15" s="20">
        <f t="shared" si="1"/>
        <v>1.3460992365273561</v>
      </c>
      <c r="J15" s="35"/>
      <c r="K15" s="36"/>
      <c r="L15" s="37"/>
    </row>
    <row r="16" spans="1:12" ht="14.25">
      <c r="A16" s="34"/>
      <c r="B16" s="34"/>
      <c r="C16" s="12">
        <v>16.485977172851602</v>
      </c>
      <c r="D16" s="12">
        <v>12.7795562744141</v>
      </c>
      <c r="E16" s="34"/>
      <c r="F16" s="13">
        <f t="shared" si="4"/>
        <v>-3.564566294352236</v>
      </c>
      <c r="G16" s="14"/>
      <c r="H16" s="14">
        <f t="shared" si="0"/>
        <v>8.4519831753389063E-2</v>
      </c>
      <c r="I16" s="20">
        <f t="shared" si="1"/>
        <v>1.2837415895061348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2">
        <v>16.8364162445068</v>
      </c>
      <c r="D17" s="12">
        <v>12.817191123962401</v>
      </c>
      <c r="E17" s="32">
        <f>AVERAGE(D17:D19)</f>
        <v>12.971986452738435</v>
      </c>
      <c r="F17" s="13">
        <f t="shared" ref="F17:F19" si="5">$E$17-C17</f>
        <v>-3.8644297917683659</v>
      </c>
      <c r="G17" s="14"/>
      <c r="H17" s="14">
        <f t="shared" si="0"/>
        <v>6.8657931739042319E-2</v>
      </c>
      <c r="I17" s="20">
        <f t="shared" si="1"/>
        <v>1.0428208456454684</v>
      </c>
      <c r="J17" s="35">
        <f>STDEV(I17:I18:I19)</f>
        <v>7.9197637181302932E-2</v>
      </c>
      <c r="K17" s="36">
        <f>AVERAGE(I17:I19)</f>
        <v>1.0567939110181201</v>
      </c>
      <c r="L17" s="37">
        <f>AVERAGEA(H17:H18:H19)</f>
        <v>6.9577899701465329E-2</v>
      </c>
    </row>
    <row r="18" spans="1:12" ht="14.25">
      <c r="A18" s="33"/>
      <c r="B18" s="33"/>
      <c r="C18" s="12">
        <v>16.705284118652301</v>
      </c>
      <c r="D18" s="12">
        <v>13.172293663024901</v>
      </c>
      <c r="E18" s="33"/>
      <c r="F18" s="13">
        <f t="shared" si="5"/>
        <v>-3.7332976659138666</v>
      </c>
      <c r="G18" s="14"/>
      <c r="H18" s="14">
        <f t="shared" si="0"/>
        <v>7.5190923660158629E-2</v>
      </c>
      <c r="I18" s="20">
        <f t="shared" si="1"/>
        <v>1.1420481306395407</v>
      </c>
      <c r="J18" s="35"/>
      <c r="K18" s="36"/>
      <c r="L18" s="37"/>
    </row>
    <row r="19" spans="1:12" ht="14.25">
      <c r="A19" s="34"/>
      <c r="B19" s="34"/>
      <c r="C19" s="12">
        <v>16.917961120605501</v>
      </c>
      <c r="D19" s="12">
        <v>12.926474571228001</v>
      </c>
      <c r="E19" s="34"/>
      <c r="F19" s="13">
        <f t="shared" si="5"/>
        <v>-3.9459746678670662</v>
      </c>
      <c r="G19" s="14"/>
      <c r="H19" s="14">
        <f t="shared" si="0"/>
        <v>6.4884843705195039E-2</v>
      </c>
      <c r="I19" s="20">
        <f t="shared" si="1"/>
        <v>0.98551275676935124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ColWidth="9" defaultRowHeight="13.5"/>
  <cols>
    <col min="1" max="1" width="9.12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43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19.017673492431602</v>
      </c>
      <c r="D2" s="12">
        <v>12.377072334289601</v>
      </c>
      <c r="E2" s="32">
        <f>AVERAGE(D2:D4)</f>
        <v>12.594828287760434</v>
      </c>
      <c r="F2" s="13">
        <f>$E$2-C2</f>
        <v>-6.4228452046711677</v>
      </c>
      <c r="G2" s="37">
        <v>2</v>
      </c>
      <c r="H2" s="14">
        <f t="shared" ref="H2:H19" si="0">POWER($G$2,F2)</f>
        <v>1.1655500729411848E-2</v>
      </c>
      <c r="I2" s="20">
        <f t="shared" ref="I2:I19" si="1">H2/$L$2</f>
        <v>1.012984918499233</v>
      </c>
      <c r="J2" s="35">
        <f>STDEV(I2:I3:I4)</f>
        <v>1.6091205351250335E-2</v>
      </c>
      <c r="K2" s="36">
        <f>AVERAGE(I2:I4)</f>
        <v>1</v>
      </c>
      <c r="L2" s="37">
        <f>AVERAGEA(H2:H3:H4)</f>
        <v>1.1506095023289998E-2</v>
      </c>
    </row>
    <row r="3" spans="1:12" ht="14.25">
      <c r="A3" s="33"/>
      <c r="B3" s="33"/>
      <c r="C3" s="12">
        <v>19.062494277954102</v>
      </c>
      <c r="D3" s="12">
        <v>12.5235376358032</v>
      </c>
      <c r="E3" s="33"/>
      <c r="F3" s="13">
        <f>$E$2-C3</f>
        <v>-6.4676659901936677</v>
      </c>
      <c r="G3" s="37"/>
      <c r="H3" s="14">
        <f t="shared" si="0"/>
        <v>1.1298961660850098E-2</v>
      </c>
      <c r="I3" s="20">
        <f t="shared" si="1"/>
        <v>0.98199794439202603</v>
      </c>
      <c r="J3" s="35"/>
      <c r="K3" s="36"/>
      <c r="L3" s="37"/>
    </row>
    <row r="4" spans="1:12" ht="14.25">
      <c r="A4" s="34"/>
      <c r="B4" s="34"/>
      <c r="C4" s="12">
        <v>19.029066085815401</v>
      </c>
      <c r="D4" s="12">
        <v>12.8838748931885</v>
      </c>
      <c r="E4" s="34"/>
      <c r="F4" s="13">
        <f>$E$2-C4</f>
        <v>-6.4342377980549674</v>
      </c>
      <c r="G4" s="21"/>
      <c r="H4" s="14">
        <f t="shared" si="0"/>
        <v>1.1563822679608045E-2</v>
      </c>
      <c r="I4" s="20">
        <f t="shared" si="1"/>
        <v>1.0050171371087409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19.187040328979499</v>
      </c>
      <c r="D5" s="12">
        <v>13.0118465423584</v>
      </c>
      <c r="E5" s="32">
        <f>AVERAGE(D5:D7)</f>
        <v>13.015061378479032</v>
      </c>
      <c r="F5" s="13">
        <f>$E$5-C5</f>
        <v>-6.171978950500467</v>
      </c>
      <c r="G5" s="37"/>
      <c r="H5" s="14">
        <f t="shared" si="0"/>
        <v>1.3869129499524123E-2</v>
      </c>
      <c r="I5" s="20">
        <f t="shared" si="1"/>
        <v>1.2053724110092088</v>
      </c>
      <c r="J5" s="35">
        <f>STDEV(I5:I6:I7)</f>
        <v>6.6619423640874045E-2</v>
      </c>
      <c r="K5" s="36">
        <f>AVERAGE(I5:I7)</f>
        <v>1.1546952588657353</v>
      </c>
      <c r="L5" s="37">
        <f>AVERAGEA(H5:H6:H7)</f>
        <v>1.3286033371451593E-2</v>
      </c>
    </row>
    <row r="6" spans="1:12" ht="14.25">
      <c r="A6" s="33"/>
      <c r="B6" s="33"/>
      <c r="C6" s="12">
        <v>19.2183723449707</v>
      </c>
      <c r="D6" s="12">
        <v>12.9655504226685</v>
      </c>
      <c r="E6" s="33"/>
      <c r="F6" s="13">
        <f>$E$5-C6</f>
        <v>-6.2033109664916672</v>
      </c>
      <c r="G6" s="37"/>
      <c r="H6" s="14">
        <f t="shared" si="0"/>
        <v>1.3571171122196074E-2</v>
      </c>
      <c r="I6" s="20">
        <f t="shared" si="1"/>
        <v>1.1794767116668221</v>
      </c>
      <c r="J6" s="35"/>
      <c r="K6" s="36"/>
      <c r="L6" s="37"/>
    </row>
    <row r="7" spans="1:12" ht="14.25">
      <c r="A7" s="34"/>
      <c r="B7" s="34"/>
      <c r="C7" s="12">
        <v>19.346508026123001</v>
      </c>
      <c r="D7" s="12">
        <v>13.067787170410201</v>
      </c>
      <c r="E7" s="34"/>
      <c r="F7" s="13">
        <f>$E$5-C7</f>
        <v>-6.3314466476439684</v>
      </c>
      <c r="G7" s="21"/>
      <c r="H7" s="14">
        <f t="shared" si="0"/>
        <v>1.2417799492634579E-2</v>
      </c>
      <c r="I7" s="20">
        <f t="shared" si="1"/>
        <v>1.0792366539211748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18.978040695190401</v>
      </c>
      <c r="D8" s="12">
        <v>12.5783891677856</v>
      </c>
      <c r="E8" s="32">
        <f>AVERAGE(D8:D10)</f>
        <v>12.763323465983065</v>
      </c>
      <c r="F8" s="13">
        <f t="shared" ref="F8:F10" si="2">$E$8-C8</f>
        <v>-6.214717229207336</v>
      </c>
      <c r="G8" s="14"/>
      <c r="H8" s="14">
        <f t="shared" si="0"/>
        <v>1.3464297513138029E-2</v>
      </c>
      <c r="I8" s="20">
        <f t="shared" si="1"/>
        <v>1.1701882772464809</v>
      </c>
      <c r="J8" s="35">
        <f>STDEV(I8:I9:I10)</f>
        <v>0.12117243458654665</v>
      </c>
      <c r="K8" s="36">
        <f>AVERAGE(I8:I10)</f>
        <v>1.2277660064160802</v>
      </c>
      <c r="L8" s="37">
        <f>AVERAGEA(H8:H9:H10)</f>
        <v>1.4126792336188694E-2</v>
      </c>
    </row>
    <row r="9" spans="1:12" ht="14.25">
      <c r="A9" s="33"/>
      <c r="B9" s="33"/>
      <c r="C9" s="12">
        <v>18.753776550293001</v>
      </c>
      <c r="D9" s="12">
        <v>12.7342929840088</v>
      </c>
      <c r="E9" s="33"/>
      <c r="F9" s="13">
        <f t="shared" si="2"/>
        <v>-5.9904530843099355</v>
      </c>
      <c r="G9" s="14"/>
      <c r="H9" s="14">
        <f t="shared" si="0"/>
        <v>1.5728740018413161E-2</v>
      </c>
      <c r="I9" s="20">
        <f t="shared" si="1"/>
        <v>1.3669920148039731</v>
      </c>
      <c r="J9" s="35"/>
      <c r="K9" s="36"/>
      <c r="L9" s="37"/>
    </row>
    <row r="10" spans="1:12" ht="14.25">
      <c r="A10" s="34"/>
      <c r="B10" s="34"/>
      <c r="C10" s="12">
        <v>19.0080261230469</v>
      </c>
      <c r="D10" s="12">
        <v>12.977288246154799</v>
      </c>
      <c r="E10" s="34"/>
      <c r="F10" s="13">
        <f t="shared" si="2"/>
        <v>-6.2447026570638346</v>
      </c>
      <c r="G10" s="14"/>
      <c r="H10" s="14">
        <f t="shared" si="0"/>
        <v>1.3187339477014892E-2</v>
      </c>
      <c r="I10" s="20">
        <f t="shared" si="1"/>
        <v>1.1461177271977863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19.5817565917969</v>
      </c>
      <c r="D11" s="12">
        <v>12.713636398315399</v>
      </c>
      <c r="E11" s="32">
        <f>AVERAGE(D11:D13)</f>
        <v>12.708501180013</v>
      </c>
      <c r="F11" s="13">
        <f t="shared" ref="F11:F13" si="3">$E$11-C11</f>
        <v>-6.8732554117838998</v>
      </c>
      <c r="G11" s="14"/>
      <c r="H11" s="14">
        <f t="shared" si="0"/>
        <v>8.5299002638323518E-3</v>
      </c>
      <c r="I11" s="20">
        <f t="shared" si="1"/>
        <v>0.74133754732310153</v>
      </c>
      <c r="J11" s="35">
        <f>STDEV(I11:I12:I13)</f>
        <v>4.3163115279326834E-3</v>
      </c>
      <c r="K11" s="36">
        <f>AVERAGE(I11:I13)</f>
        <v>0.74035996562791517</v>
      </c>
      <c r="L11" s="37">
        <f>AVERAGEA(H11:H12:H13)</f>
        <v>8.518652115954508E-3</v>
      </c>
    </row>
    <row r="12" spans="1:12" ht="14.25">
      <c r="A12" s="33"/>
      <c r="B12" s="33"/>
      <c r="C12" s="12">
        <v>19.5763835906982</v>
      </c>
      <c r="D12" s="12">
        <v>12.8662872314453</v>
      </c>
      <c r="E12" s="33"/>
      <c r="F12" s="13">
        <f t="shared" si="3"/>
        <v>-6.8678824106851994</v>
      </c>
      <c r="G12" s="14"/>
      <c r="H12" s="14">
        <f t="shared" si="0"/>
        <v>8.5617272350846218E-3</v>
      </c>
      <c r="I12" s="20">
        <f t="shared" si="1"/>
        <v>0.74410364400384754</v>
      </c>
      <c r="J12" s="35"/>
      <c r="K12" s="36"/>
      <c r="L12" s="37"/>
    </row>
    <row r="13" spans="1:12" ht="14.25">
      <c r="A13" s="34"/>
      <c r="B13" s="34"/>
      <c r="C13" s="12">
        <v>19.592889785766602</v>
      </c>
      <c r="D13" s="12">
        <v>12.545579910278301</v>
      </c>
      <c r="E13" s="34"/>
      <c r="F13" s="13">
        <f t="shared" si="3"/>
        <v>-6.8843886057536015</v>
      </c>
      <c r="G13" s="14"/>
      <c r="H13" s="14">
        <f t="shared" si="0"/>
        <v>8.4643288489465486E-3</v>
      </c>
      <c r="I13" s="20">
        <f t="shared" si="1"/>
        <v>0.73563870555679622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19.695390701293899</v>
      </c>
      <c r="D14" s="12">
        <v>13.049181938171399</v>
      </c>
      <c r="E14" s="32">
        <f>AVERAGE(D14:D16)</f>
        <v>12.921410878499366</v>
      </c>
      <c r="F14" s="13">
        <f t="shared" ref="F14:F16" si="4">$E$14-C14</f>
        <v>-6.7739798227945336</v>
      </c>
      <c r="G14" s="14"/>
      <c r="H14" s="14">
        <f t="shared" si="0"/>
        <v>9.1375314199531425E-3</v>
      </c>
      <c r="I14" s="20">
        <f t="shared" si="1"/>
        <v>0.79414705001631392</v>
      </c>
      <c r="J14" s="35">
        <f>STDEV(I14:I15:I16)</f>
        <v>0.1037647014644667</v>
      </c>
      <c r="K14" s="36">
        <f>AVERAGE(I14:I16)</f>
        <v>0.78749726638453821</v>
      </c>
      <c r="L14" s="37">
        <f>AVERAGEA(H14:H15:H16)</f>
        <v>9.0610183776016137E-3</v>
      </c>
    </row>
    <row r="15" spans="1:12" ht="14.25">
      <c r="A15" s="33"/>
      <c r="B15" s="33"/>
      <c r="C15" s="12">
        <v>19.9180583953857</v>
      </c>
      <c r="D15" s="12">
        <v>12.935494422912599</v>
      </c>
      <c r="E15" s="33"/>
      <c r="F15" s="13">
        <f t="shared" si="4"/>
        <v>-6.996647516886334</v>
      </c>
      <c r="G15" s="14"/>
      <c r="H15" s="14">
        <f t="shared" si="0"/>
        <v>7.8306755175839085E-3</v>
      </c>
      <c r="I15" s="20">
        <f t="shared" si="1"/>
        <v>0.68056760366862001</v>
      </c>
      <c r="J15" s="35"/>
      <c r="K15" s="36"/>
      <c r="L15" s="37"/>
    </row>
    <row r="16" spans="1:12" ht="14.25">
      <c r="A16" s="34"/>
      <c r="B16" s="34"/>
      <c r="C16" s="12">
        <v>19.534599304199201</v>
      </c>
      <c r="D16" s="12">
        <v>12.7795562744141</v>
      </c>
      <c r="E16" s="34"/>
      <c r="F16" s="13">
        <f t="shared" si="4"/>
        <v>-6.6131884256998354</v>
      </c>
      <c r="G16" s="14"/>
      <c r="H16" s="14">
        <f t="shared" si="0"/>
        <v>1.0214848195267788E-2</v>
      </c>
      <c r="I16" s="20">
        <f t="shared" si="1"/>
        <v>0.88777714546868081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2">
        <v>19.889703750610401</v>
      </c>
      <c r="D17" s="12">
        <v>12.817191123962401</v>
      </c>
      <c r="E17" s="32">
        <f>AVERAGE(D17:D19)</f>
        <v>12.971986452738435</v>
      </c>
      <c r="F17" s="13">
        <f t="shared" ref="F17:F19" si="5">$E$17-C17</f>
        <v>-6.9177172978719668</v>
      </c>
      <c r="G17" s="14"/>
      <c r="H17" s="14">
        <f t="shared" si="0"/>
        <v>8.2710299190869099E-3</v>
      </c>
      <c r="I17" s="20">
        <f t="shared" si="1"/>
        <v>0.71883900683465163</v>
      </c>
      <c r="J17" s="35">
        <f>STDEV(I17:I18:I19)</f>
        <v>1.675790641965608E-2</v>
      </c>
      <c r="K17" s="36">
        <f>AVERAGE(I17:I19)</f>
        <v>0.73749654830209277</v>
      </c>
      <c r="L17" s="37">
        <f>AVERAGEA(H17:H18:H19)</f>
        <v>8.4857053641122591E-3</v>
      </c>
    </row>
    <row r="18" spans="1:12" ht="14.25">
      <c r="A18" s="33"/>
      <c r="B18" s="33"/>
      <c r="C18" s="12">
        <v>19.843212127685501</v>
      </c>
      <c r="D18" s="12">
        <v>13.172293663024901</v>
      </c>
      <c r="E18" s="33"/>
      <c r="F18" s="13">
        <f t="shared" si="5"/>
        <v>-6.8712256749470662</v>
      </c>
      <c r="G18" s="14"/>
      <c r="H18" s="14">
        <f t="shared" si="0"/>
        <v>8.5419094807535362E-3</v>
      </c>
      <c r="I18" s="20">
        <f t="shared" si="1"/>
        <v>0.74238127387819053</v>
      </c>
      <c r="J18" s="35"/>
      <c r="K18" s="36"/>
      <c r="L18" s="37"/>
    </row>
    <row r="19" spans="1:12" ht="14.25">
      <c r="A19" s="34"/>
      <c r="B19" s="34"/>
      <c r="C19" s="12">
        <v>19.826042175293001</v>
      </c>
      <c r="D19" s="12">
        <v>12.926474571228001</v>
      </c>
      <c r="E19" s="34"/>
      <c r="F19" s="13">
        <f t="shared" si="5"/>
        <v>-6.8540557225545662</v>
      </c>
      <c r="G19" s="14"/>
      <c r="H19" s="14">
        <f t="shared" si="0"/>
        <v>8.6441766924963328E-3</v>
      </c>
      <c r="I19" s="20">
        <f t="shared" si="1"/>
        <v>0.75126936419343582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ColWidth="9" defaultRowHeight="13.5"/>
  <cols>
    <col min="1" max="1" width="9.12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42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19.392278671264599</v>
      </c>
      <c r="D2" s="12">
        <v>12.377072334289601</v>
      </c>
      <c r="E2" s="32">
        <f>AVERAGE(D2:D4)</f>
        <v>12.594828287760434</v>
      </c>
      <c r="F2" s="13">
        <f>$E$2-C2</f>
        <v>-6.7974503835041649</v>
      </c>
      <c r="G2" s="37">
        <v>2</v>
      </c>
      <c r="H2" s="14">
        <f t="shared" ref="H2:H19" si="0">POWER($G$2,F2)</f>
        <v>8.990079671320466E-3</v>
      </c>
      <c r="I2" s="20">
        <f t="shared" ref="I2:I19" si="1">H2/$L$2</f>
        <v>1.058780139261835</v>
      </c>
      <c r="J2" s="35">
        <f>STDEV(I2:I3:I4)</f>
        <v>6.835879487639826E-2</v>
      </c>
      <c r="K2" s="36">
        <f>AVERAGE(I2:I4)</f>
        <v>1.0000000000000002</v>
      </c>
      <c r="L2" s="37">
        <f>AVERAGEA(H2:H3:H4)</f>
        <v>8.4909787574861482E-3</v>
      </c>
    </row>
    <row r="3" spans="1:12" ht="14.25">
      <c r="A3" s="33"/>
      <c r="B3" s="33"/>
      <c r="C3" s="12">
        <v>19.4514484405518</v>
      </c>
      <c r="D3" s="12">
        <v>12.5235376358032</v>
      </c>
      <c r="E3" s="33"/>
      <c r="F3" s="13">
        <f>$E$2-C3</f>
        <v>-6.8566201527913666</v>
      </c>
      <c r="G3" s="37"/>
      <c r="H3" s="14">
        <f t="shared" si="0"/>
        <v>8.6288250779478614E-3</v>
      </c>
      <c r="I3" s="20">
        <f t="shared" si="1"/>
        <v>1.0162344441552371</v>
      </c>
      <c r="J3" s="35"/>
      <c r="K3" s="36"/>
      <c r="L3" s="37"/>
    </row>
    <row r="4" spans="1:12" ht="14.25">
      <c r="A4" s="34"/>
      <c r="B4" s="34"/>
      <c r="C4" s="12">
        <v>19.58717918396</v>
      </c>
      <c r="D4" s="12">
        <v>12.8838748931885</v>
      </c>
      <c r="E4" s="34"/>
      <c r="F4" s="13">
        <f>$E$2-C4</f>
        <v>-6.9923508961995662</v>
      </c>
      <c r="G4" s="21"/>
      <c r="H4" s="14">
        <f t="shared" si="0"/>
        <v>7.8540315231901223E-3</v>
      </c>
      <c r="I4" s="20">
        <f t="shared" si="1"/>
        <v>0.92498541658292865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19.473157882690401</v>
      </c>
      <c r="D5" s="12">
        <v>13.0118465423584</v>
      </c>
      <c r="E5" s="32">
        <f>AVERAGE(D5:D7)</f>
        <v>13.015061378479032</v>
      </c>
      <c r="F5" s="13">
        <f>$E$5-C5</f>
        <v>-6.4580965042113689</v>
      </c>
      <c r="G5" s="37"/>
      <c r="H5" s="14">
        <f t="shared" si="0"/>
        <v>1.1374157490264361E-2</v>
      </c>
      <c r="I5" s="20">
        <f t="shared" si="1"/>
        <v>1.3395578784408373</v>
      </c>
      <c r="J5" s="35">
        <f>STDEV(I5:I6:I7)</f>
        <v>6.8095549960776533E-2</v>
      </c>
      <c r="K5" s="36">
        <f>AVERAGE(I5:I7)</f>
        <v>1.3494733271303925</v>
      </c>
      <c r="L5" s="37">
        <f>AVERAGEA(H5:H6:H7)</f>
        <v>1.1458349354458316E-2</v>
      </c>
    </row>
    <row r="6" spans="1:12" ht="14.25">
      <c r="A6" s="33"/>
      <c r="B6" s="33"/>
      <c r="C6" s="12">
        <v>19.387010574340799</v>
      </c>
      <c r="D6" s="12">
        <v>12.9655504226685</v>
      </c>
      <c r="E6" s="33"/>
      <c r="F6" s="13">
        <f>$E$5-C6</f>
        <v>-6.3719491958617667</v>
      </c>
      <c r="G6" s="37"/>
      <c r="H6" s="14">
        <f t="shared" si="0"/>
        <v>1.2074027514565711E-2</v>
      </c>
      <c r="I6" s="20">
        <f t="shared" si="1"/>
        <v>1.4219830080154818</v>
      </c>
      <c r="J6" s="35"/>
      <c r="K6" s="36"/>
      <c r="L6" s="37"/>
    </row>
    <row r="7" spans="1:12" ht="14.25">
      <c r="A7" s="34"/>
      <c r="B7" s="34"/>
      <c r="C7" s="12">
        <v>19.5310382843018</v>
      </c>
      <c r="D7" s="12">
        <v>13.067787170410201</v>
      </c>
      <c r="E7" s="34"/>
      <c r="F7" s="13">
        <f>$E$5-C7</f>
        <v>-6.5159769058227681</v>
      </c>
      <c r="G7" s="21"/>
      <c r="H7" s="14">
        <f t="shared" si="0"/>
        <v>1.0926863058544876E-2</v>
      </c>
      <c r="I7" s="20">
        <f t="shared" si="1"/>
        <v>1.2868790949348576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19.699926376342798</v>
      </c>
      <c r="D8" s="12">
        <v>12.5783891677856</v>
      </c>
      <c r="E8" s="32">
        <f>AVERAGE(D8:D10)</f>
        <v>12.763323465983065</v>
      </c>
      <c r="F8" s="13">
        <f t="shared" ref="F8:F10" si="2">$E$8-C8</f>
        <v>-6.9366029103597331</v>
      </c>
      <c r="G8" s="14"/>
      <c r="H8" s="14">
        <f t="shared" si="0"/>
        <v>8.1634635126512974E-3</v>
      </c>
      <c r="I8" s="20">
        <f t="shared" si="1"/>
        <v>0.96142785723658841</v>
      </c>
      <c r="J8" s="35">
        <f>STDEV(I8:I9:I10)</f>
        <v>6.8699282800199685E-2</v>
      </c>
      <c r="K8" s="36">
        <f>AVERAGE(I8:I10)</f>
        <v>0.99193570513884533</v>
      </c>
      <c r="L8" s="37">
        <f>AVERAGEA(H8:H9:H10)</f>
        <v>8.4225050011259798E-3</v>
      </c>
    </row>
    <row r="9" spans="1:12" ht="14.25">
      <c r="A9" s="33"/>
      <c r="B9" s="33"/>
      <c r="C9" s="12">
        <v>19.544750213623001</v>
      </c>
      <c r="D9" s="12">
        <v>12.7342929840088</v>
      </c>
      <c r="E9" s="33"/>
      <c r="F9" s="13">
        <f t="shared" si="2"/>
        <v>-6.7814267476399355</v>
      </c>
      <c r="G9" s="14"/>
      <c r="H9" s="14">
        <f t="shared" si="0"/>
        <v>9.0904866961041223E-3</v>
      </c>
      <c r="I9" s="20">
        <f t="shared" si="1"/>
        <v>1.0706052807032891</v>
      </c>
      <c r="J9" s="35"/>
      <c r="K9" s="36"/>
      <c r="L9" s="37"/>
    </row>
    <row r="10" spans="1:12" ht="14.25">
      <c r="A10" s="34"/>
      <c r="B10" s="34"/>
      <c r="C10" s="12">
        <v>19.7266635894775</v>
      </c>
      <c r="D10" s="12">
        <v>12.977288246154799</v>
      </c>
      <c r="E10" s="34"/>
      <c r="F10" s="13">
        <f t="shared" si="2"/>
        <v>-6.9633401234944348</v>
      </c>
      <c r="G10" s="14"/>
      <c r="H10" s="14">
        <f t="shared" si="0"/>
        <v>8.0135647946225179E-3</v>
      </c>
      <c r="I10" s="20">
        <f t="shared" si="1"/>
        <v>0.94377397747665848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19.529457092285199</v>
      </c>
      <c r="D11" s="12">
        <v>12.713636398315399</v>
      </c>
      <c r="E11" s="32">
        <f>AVERAGE(D11:D13)</f>
        <v>12.708501180013</v>
      </c>
      <c r="F11" s="13">
        <f t="shared" ref="F11:F13" si="3">$E$11-C11</f>
        <v>-6.8209559122721988</v>
      </c>
      <c r="G11" s="14"/>
      <c r="H11" s="14">
        <f t="shared" si="0"/>
        <v>8.8447929591516667E-3</v>
      </c>
      <c r="I11" s="20">
        <f t="shared" si="1"/>
        <v>1.041669424900348</v>
      </c>
      <c r="J11" s="35">
        <f>STDEV(I11:I12:I13)</f>
        <v>0.13040586282101424</v>
      </c>
      <c r="K11" s="36">
        <f>AVERAGE(I11:I13)</f>
        <v>0.89125914142126206</v>
      </c>
      <c r="L11" s="37">
        <f>AVERAGEA(H11:H12:H13)</f>
        <v>7.5676624372232786E-3</v>
      </c>
    </row>
    <row r="12" spans="1:12" ht="14.25">
      <c r="A12" s="33"/>
      <c r="B12" s="33"/>
      <c r="C12" s="12">
        <v>19.870725631713899</v>
      </c>
      <c r="D12" s="12">
        <v>12.8662872314453</v>
      </c>
      <c r="E12" s="33"/>
      <c r="F12" s="13">
        <f t="shared" si="3"/>
        <v>-7.1622244517008991</v>
      </c>
      <c r="G12" s="14"/>
      <c r="H12" s="14">
        <f t="shared" si="0"/>
        <v>6.981610311001361E-3</v>
      </c>
      <c r="I12" s="20">
        <f t="shared" si="1"/>
        <v>0.82223857936824551</v>
      </c>
      <c r="J12" s="35"/>
      <c r="K12" s="36"/>
      <c r="L12" s="37"/>
    </row>
    <row r="13" spans="1:12" ht="14.25">
      <c r="A13" s="34"/>
      <c r="B13" s="34"/>
      <c r="C13" s="12">
        <v>19.892593383789102</v>
      </c>
      <c r="D13" s="12">
        <v>12.545579910278301</v>
      </c>
      <c r="E13" s="34"/>
      <c r="F13" s="13">
        <f t="shared" si="3"/>
        <v>-7.1840922037761015</v>
      </c>
      <c r="G13" s="14"/>
      <c r="H13" s="14">
        <f t="shared" si="0"/>
        <v>6.876584041516808E-3</v>
      </c>
      <c r="I13" s="20">
        <f t="shared" si="1"/>
        <v>0.80986941999519257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19.820692062377901</v>
      </c>
      <c r="D14" s="12">
        <v>13.049181938171399</v>
      </c>
      <c r="E14" s="32">
        <f>AVERAGE(D14:D16)</f>
        <v>12.921410878499366</v>
      </c>
      <c r="F14" s="13">
        <f t="shared" ref="F14:F16" si="4">$E$14-C14</f>
        <v>-6.8992811838785357</v>
      </c>
      <c r="G14" s="14"/>
      <c r="H14" s="14">
        <f t="shared" si="0"/>
        <v>8.3774031387079898E-3</v>
      </c>
      <c r="I14" s="20">
        <f t="shared" si="1"/>
        <v>0.98662396620907533</v>
      </c>
      <c r="J14" s="35">
        <f>STDEV(I14:I15:I16)</f>
        <v>3.7018675071376982E-2</v>
      </c>
      <c r="K14" s="36">
        <f>AVERAGE(I14:I16)</f>
        <v>1.0235614459777209</v>
      </c>
      <c r="L14" s="37">
        <f>AVERAGEA(H14:H15:H16)</f>
        <v>8.6910384947786346E-3</v>
      </c>
    </row>
    <row r="15" spans="1:12" ht="14.25">
      <c r="A15" s="33"/>
      <c r="B15" s="33"/>
      <c r="C15" s="12">
        <v>19.716300964355501</v>
      </c>
      <c r="D15" s="12">
        <v>12.935494422912599</v>
      </c>
      <c r="E15" s="33"/>
      <c r="F15" s="13">
        <f t="shared" si="4"/>
        <v>-6.7948900858561352</v>
      </c>
      <c r="G15" s="14"/>
      <c r="H15" s="14">
        <f t="shared" si="0"/>
        <v>9.0060481991319115E-3</v>
      </c>
      <c r="I15" s="20">
        <f t="shared" si="1"/>
        <v>1.0606607855651091</v>
      </c>
      <c r="J15" s="35"/>
      <c r="K15" s="36"/>
      <c r="L15" s="37"/>
    </row>
    <row r="16" spans="1:12" ht="14.25">
      <c r="A16" s="34"/>
      <c r="B16" s="34"/>
      <c r="C16" s="12">
        <v>19.767894744873001</v>
      </c>
      <c r="D16" s="12">
        <v>12.7795562744141</v>
      </c>
      <c r="E16" s="34"/>
      <c r="F16" s="13">
        <f t="shared" si="4"/>
        <v>-6.8464838663736352</v>
      </c>
      <c r="G16" s="14"/>
      <c r="H16" s="14">
        <f t="shared" si="0"/>
        <v>8.6896641464959991E-3</v>
      </c>
      <c r="I16" s="20">
        <f t="shared" si="1"/>
        <v>1.0233995861589782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2">
        <v>19.933387756347699</v>
      </c>
      <c r="D17" s="12">
        <v>12.817191123962401</v>
      </c>
      <c r="E17" s="32">
        <f>AVERAGE(D17:D19)</f>
        <v>12.971986452738435</v>
      </c>
      <c r="F17" s="13">
        <f t="shared" ref="F17:F19" si="5">$E$17-C17</f>
        <v>-6.9614013036092643</v>
      </c>
      <c r="G17" s="14"/>
      <c r="H17" s="14">
        <f t="shared" si="0"/>
        <v>8.0243413641039128E-3</v>
      </c>
      <c r="I17" s="20">
        <f t="shared" si="1"/>
        <v>0.94504315618846413</v>
      </c>
      <c r="J17" s="35">
        <f>STDEV(I17:I18:I19)</f>
        <v>3.4834671859471221E-2</v>
      </c>
      <c r="K17" s="36">
        <f>AVERAGE(I17:I19)</f>
        <v>0.91739927541166599</v>
      </c>
      <c r="L17" s="37">
        <f>AVERAGEA(H17:H18:H19)</f>
        <v>7.7896177596536408E-3</v>
      </c>
    </row>
    <row r="18" spans="1:12" ht="14.25">
      <c r="A18" s="33"/>
      <c r="B18" s="33"/>
      <c r="C18" s="12">
        <v>19.95827293396</v>
      </c>
      <c r="D18" s="12">
        <v>13.172293663024901</v>
      </c>
      <c r="E18" s="33"/>
      <c r="F18" s="13">
        <f t="shared" si="5"/>
        <v>-6.9862864812215655</v>
      </c>
      <c r="G18" s="14"/>
      <c r="H18" s="14">
        <f t="shared" si="0"/>
        <v>7.8871156836061908E-3</v>
      </c>
      <c r="I18" s="20">
        <f t="shared" si="1"/>
        <v>0.92888180607594195</v>
      </c>
      <c r="J18" s="35"/>
      <c r="K18" s="36"/>
      <c r="L18" s="37"/>
    </row>
    <row r="19" spans="1:12" ht="14.25">
      <c r="A19" s="34"/>
      <c r="B19" s="34"/>
      <c r="C19" s="12">
        <v>20.039098739623999</v>
      </c>
      <c r="D19" s="12">
        <v>12.926474571228001</v>
      </c>
      <c r="E19" s="34"/>
      <c r="F19" s="13">
        <f t="shared" si="5"/>
        <v>-7.067112286885564</v>
      </c>
      <c r="G19" s="14"/>
      <c r="H19" s="14">
        <f t="shared" si="0"/>
        <v>7.4573962312508178E-3</v>
      </c>
      <c r="I19" s="20">
        <f t="shared" si="1"/>
        <v>0.87827286397059201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ColWidth="9" defaultRowHeight="13.5"/>
  <cols>
    <col min="1" max="1" width="9.12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44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23.072597503662099</v>
      </c>
      <c r="D2" s="12">
        <v>12.377072334289601</v>
      </c>
      <c r="E2" s="32">
        <f>AVERAGE(D2:D4)</f>
        <v>12.594828287760434</v>
      </c>
      <c r="F2" s="13">
        <f>$E$2-C2</f>
        <v>-10.477769215901665</v>
      </c>
      <c r="G2" s="37">
        <v>2</v>
      </c>
      <c r="H2" s="14">
        <f t="shared" ref="H2:H19" si="0">POWER($G$2,F2)</f>
        <v>7.0125694981978558E-4</v>
      </c>
      <c r="I2" s="20">
        <f t="shared" ref="I2:I19" si="1">H2/$L$2</f>
        <v>1.1135499378192837</v>
      </c>
      <c r="J2" s="35">
        <f>STDEV(I2:I3:I4)</f>
        <v>0.10081739840537587</v>
      </c>
      <c r="K2" s="36">
        <f>AVERAGE(I2:I4)</f>
        <v>1</v>
      </c>
      <c r="L2" s="37">
        <f>AVERAGEA(H2:H3:H4)</f>
        <v>6.2974899104488251E-4</v>
      </c>
    </row>
    <row r="3" spans="1:12" ht="14.25">
      <c r="A3" s="33"/>
      <c r="B3" s="33"/>
      <c r="C3" s="12">
        <v>23.346490859985401</v>
      </c>
      <c r="D3" s="12">
        <v>12.5235376358032</v>
      </c>
      <c r="E3" s="33"/>
      <c r="F3" s="13">
        <f>$E$2-C3</f>
        <v>-10.751662572224967</v>
      </c>
      <c r="G3" s="37"/>
      <c r="H3" s="14">
        <f t="shared" si="0"/>
        <v>5.7999875657075957E-4</v>
      </c>
      <c r="I3" s="20">
        <f t="shared" si="1"/>
        <v>0.9209998980838745</v>
      </c>
      <c r="J3" s="35"/>
      <c r="K3" s="36"/>
      <c r="L3" s="37"/>
    </row>
    <row r="4" spans="1:12" ht="14.25">
      <c r="A4" s="34"/>
      <c r="B4" s="34"/>
      <c r="C4" s="12">
        <v>23.278490066528299</v>
      </c>
      <c r="D4" s="12">
        <v>12.8838748931885</v>
      </c>
      <c r="E4" s="34"/>
      <c r="F4" s="13">
        <f>$E$2-C4</f>
        <v>-10.683661778767865</v>
      </c>
      <c r="G4" s="21"/>
      <c r="H4" s="14">
        <f t="shared" si="0"/>
        <v>6.0799126674410228E-4</v>
      </c>
      <c r="I4" s="20">
        <f t="shared" si="1"/>
        <v>0.9654501640968417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23.550611495971701</v>
      </c>
      <c r="D5" s="12">
        <v>13.0118465423584</v>
      </c>
      <c r="E5" s="32">
        <f>AVERAGE(D5:D7)</f>
        <v>13.015061378479032</v>
      </c>
      <c r="F5" s="13">
        <f>$E$5-C5</f>
        <v>-10.535550117492669</v>
      </c>
      <c r="G5" s="37"/>
      <c r="H5" s="14">
        <f t="shared" si="0"/>
        <v>6.7372613360582175E-4</v>
      </c>
      <c r="I5" s="20">
        <f t="shared" si="1"/>
        <v>1.0698328114634565</v>
      </c>
      <c r="J5" s="35">
        <f>STDEV(I5:I6:I7)</f>
        <v>9.9145453924098431E-2</v>
      </c>
      <c r="K5" s="36">
        <f>AVERAGE(I5:I7)</f>
        <v>1.0197347488019408</v>
      </c>
      <c r="L5" s="37">
        <f>AVERAGEA(H5:H6:H7)</f>
        <v>6.4217692919142893E-4</v>
      </c>
    </row>
    <row r="6" spans="1:12" ht="14.25">
      <c r="A6" s="33"/>
      <c r="B6" s="33"/>
      <c r="C6" s="12">
        <v>23.791151046752901</v>
      </c>
      <c r="D6" s="12">
        <v>12.9655504226685</v>
      </c>
      <c r="E6" s="33"/>
      <c r="F6" s="13">
        <f>$E$5-C6</f>
        <v>-10.776089668273869</v>
      </c>
      <c r="G6" s="37"/>
      <c r="H6" s="14">
        <f t="shared" si="0"/>
        <v>5.702611346816652E-4</v>
      </c>
      <c r="I6" s="20">
        <f t="shared" si="1"/>
        <v>0.90553719464557647</v>
      </c>
      <c r="J6" s="35"/>
      <c r="K6" s="36"/>
      <c r="L6" s="37"/>
    </row>
    <row r="7" spans="1:12" ht="14.25">
      <c r="A7" s="34"/>
      <c r="B7" s="34"/>
      <c r="C7" s="12">
        <v>23.531852722168001</v>
      </c>
      <c r="D7" s="12">
        <v>13.067787170410201</v>
      </c>
      <c r="E7" s="34"/>
      <c r="F7" s="13">
        <f>$E$5-C7</f>
        <v>-10.516791343688968</v>
      </c>
      <c r="G7" s="21"/>
      <c r="H7" s="14">
        <f t="shared" si="0"/>
        <v>6.8254351928679962E-4</v>
      </c>
      <c r="I7" s="20">
        <f t="shared" si="1"/>
        <v>1.0838342402967891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22.8133354187012</v>
      </c>
      <c r="D8" s="12">
        <v>12.5783891677856</v>
      </c>
      <c r="E8" s="32">
        <f>AVERAGE(D8:D10)</f>
        <v>12.763323465983065</v>
      </c>
      <c r="F8" s="13">
        <f t="shared" ref="F8:F10" si="2">$E$8-C8</f>
        <v>-10.050011952718135</v>
      </c>
      <c r="G8" s="14"/>
      <c r="H8" s="14">
        <f t="shared" si="0"/>
        <v>9.4328938103749402E-4</v>
      </c>
      <c r="I8" s="20">
        <f t="shared" si="1"/>
        <v>1.4978815281186617</v>
      </c>
      <c r="J8" s="35">
        <f>STDEV(I8:I9:I10)</f>
        <v>8.9837642375904525E-2</v>
      </c>
      <c r="K8" s="36">
        <f>AVERAGE(I8:I10)</f>
        <v>1.4143848460024702</v>
      </c>
      <c r="L8" s="37">
        <f>AVERAGEA(H8:H9:H10)</f>
        <v>8.9070742971922702E-4</v>
      </c>
    </row>
    <row r="9" spans="1:12" ht="14.25">
      <c r="A9" s="33"/>
      <c r="B9" s="33"/>
      <c r="C9" s="12">
        <v>22.996458053588899</v>
      </c>
      <c r="D9" s="12">
        <v>12.7342929840088</v>
      </c>
      <c r="E9" s="33"/>
      <c r="F9" s="13">
        <f t="shared" si="2"/>
        <v>-10.233134587605834</v>
      </c>
      <c r="G9" s="14"/>
      <c r="H9" s="14">
        <f t="shared" si="0"/>
        <v>8.3084409859943283E-4</v>
      </c>
      <c r="I9" s="20">
        <f t="shared" si="1"/>
        <v>1.3193258114171686</v>
      </c>
      <c r="J9" s="35"/>
      <c r="K9" s="36"/>
      <c r="L9" s="37"/>
    </row>
    <row r="10" spans="1:12" ht="14.25">
      <c r="A10" s="34"/>
      <c r="B10" s="34"/>
      <c r="C10" s="12">
        <v>22.8843383789063</v>
      </c>
      <c r="D10" s="12">
        <v>12.977288246154799</v>
      </c>
      <c r="E10" s="34"/>
      <c r="F10" s="13">
        <f t="shared" si="2"/>
        <v>-10.121014912923235</v>
      </c>
      <c r="G10" s="14"/>
      <c r="H10" s="14">
        <f t="shared" si="0"/>
        <v>8.9798880952075453E-4</v>
      </c>
      <c r="I10" s="20">
        <f t="shared" si="1"/>
        <v>1.4259471984715804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23.6154479980469</v>
      </c>
      <c r="D11" s="12">
        <v>12.713636398315399</v>
      </c>
      <c r="E11" s="32">
        <f>AVERAGE(D11:D13)</f>
        <v>12.708501180013</v>
      </c>
      <c r="F11" s="13">
        <f t="shared" ref="F11:F13" si="3">$E$11-C11</f>
        <v>-10.9069468180339</v>
      </c>
      <c r="G11" s="14"/>
      <c r="H11" s="14">
        <f t="shared" si="0"/>
        <v>5.2081303663734362E-4</v>
      </c>
      <c r="I11" s="20">
        <f t="shared" si="1"/>
        <v>0.82701686551844755</v>
      </c>
      <c r="J11" s="35">
        <f>STDEV(I11:I12:I13)</f>
        <v>9.1691534251002446E-2</v>
      </c>
      <c r="K11" s="36">
        <f>AVERAGE(I11:I13)</f>
        <v>0.88070941116319723</v>
      </c>
      <c r="L11" s="37">
        <f>AVERAGEA(H11:H12:H13)</f>
        <v>5.5462586308375604E-4</v>
      </c>
    </row>
    <row r="12" spans="1:12" ht="14.25">
      <c r="A12" s="33"/>
      <c r="B12" s="33"/>
      <c r="C12" s="12">
        <v>23.6128120422363</v>
      </c>
      <c r="D12" s="12">
        <v>12.8662872314453</v>
      </c>
      <c r="E12" s="33"/>
      <c r="F12" s="13">
        <f t="shared" si="3"/>
        <v>-10.9043108622233</v>
      </c>
      <c r="G12" s="14"/>
      <c r="H12" s="14">
        <f t="shared" si="0"/>
        <v>5.2176548676517861E-4</v>
      </c>
      <c r="I12" s="20">
        <f t="shared" si="1"/>
        <v>0.82852929371028106</v>
      </c>
      <c r="J12" s="35"/>
      <c r="K12" s="36"/>
      <c r="L12" s="37"/>
    </row>
    <row r="13" spans="1:12" ht="14.25">
      <c r="A13" s="34"/>
      <c r="B13" s="34"/>
      <c r="C13" s="12">
        <v>23.360925674438501</v>
      </c>
      <c r="D13" s="12">
        <v>12.545579910278301</v>
      </c>
      <c r="E13" s="34"/>
      <c r="F13" s="13">
        <f t="shared" si="3"/>
        <v>-10.652424494425501</v>
      </c>
      <c r="G13" s="14"/>
      <c r="H13" s="14">
        <f t="shared" si="0"/>
        <v>6.2129906584874591E-4</v>
      </c>
      <c r="I13" s="20">
        <f t="shared" si="1"/>
        <v>0.98658207426086308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23.220252990722699</v>
      </c>
      <c r="D14" s="12">
        <v>13.049181938171399</v>
      </c>
      <c r="E14" s="32">
        <f>AVERAGE(D14:D16)</f>
        <v>12.921410878499366</v>
      </c>
      <c r="F14" s="13">
        <f t="shared" ref="F14:F16" si="4">$E$14-C14</f>
        <v>-10.298842112223333</v>
      </c>
      <c r="G14" s="14"/>
      <c r="H14" s="14">
        <f t="shared" si="0"/>
        <v>7.938521103110248E-4</v>
      </c>
      <c r="I14" s="20">
        <f t="shared" si="1"/>
        <v>1.2605849657557395</v>
      </c>
      <c r="J14" s="35">
        <f>STDEV(I14:I15:I16)</f>
        <v>6.9237039449347504E-2</v>
      </c>
      <c r="K14" s="36">
        <f>AVERAGE(I14:I16)</f>
        <v>1.1894854953688145</v>
      </c>
      <c r="L14" s="37">
        <f>AVERAGEA(H14:H15:H16)</f>
        <v>7.4907729057103317E-4</v>
      </c>
    </row>
    <row r="15" spans="1:12" ht="14.25">
      <c r="A15" s="33"/>
      <c r="B15" s="33"/>
      <c r="C15" s="12">
        <v>23.3879203796387</v>
      </c>
      <c r="D15" s="12">
        <v>12.935494422912599</v>
      </c>
      <c r="E15" s="33"/>
      <c r="F15" s="13">
        <f t="shared" si="4"/>
        <v>-10.466509501139335</v>
      </c>
      <c r="G15" s="14"/>
      <c r="H15" s="14">
        <f t="shared" si="0"/>
        <v>7.0675142083181431E-4</v>
      </c>
      <c r="I15" s="20">
        <f t="shared" si="1"/>
        <v>1.1222747965966076</v>
      </c>
      <c r="J15" s="35"/>
      <c r="K15" s="36"/>
      <c r="L15" s="37"/>
    </row>
    <row r="16" spans="1:12" ht="14.25">
      <c r="A16" s="34"/>
      <c r="B16" s="34"/>
      <c r="C16" s="12">
        <v>23.308732986450199</v>
      </c>
      <c r="D16" s="12">
        <v>12.7795562744141</v>
      </c>
      <c r="E16" s="34"/>
      <c r="F16" s="13">
        <f t="shared" si="4"/>
        <v>-10.387322107950833</v>
      </c>
      <c r="G16" s="14"/>
      <c r="H16" s="14">
        <f t="shared" si="0"/>
        <v>7.4662834057026041E-4</v>
      </c>
      <c r="I16" s="20">
        <f t="shared" si="1"/>
        <v>1.1855967237540963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2">
        <v>23.242458343505898</v>
      </c>
      <c r="D17" s="12">
        <v>12.817191123962401</v>
      </c>
      <c r="E17" s="32">
        <f>AVERAGE(D17:D19)</f>
        <v>12.971986452738435</v>
      </c>
      <c r="F17" s="13">
        <f t="shared" ref="F17:F19" si="5">$E$17-C17</f>
        <v>-10.270471890767464</v>
      </c>
      <c r="G17" s="14"/>
      <c r="H17" s="14">
        <f t="shared" si="0"/>
        <v>8.0961750805278029E-4</v>
      </c>
      <c r="I17" s="20">
        <f t="shared" si="1"/>
        <v>1.2856193810004508</v>
      </c>
      <c r="J17" s="35">
        <f>STDEV(I17:I18:I19)</f>
        <v>9.074244394810943E-2</v>
      </c>
      <c r="K17" s="36">
        <f>AVERAGE(I17:I19)</f>
        <v>1.2265605209263459</v>
      </c>
      <c r="L17" s="37">
        <f>AVERAGEA(H17:H18:H19)</f>
        <v>7.7242525050885203E-4</v>
      </c>
    </row>
    <row r="18" spans="1:12" ht="14.25">
      <c r="A18" s="33"/>
      <c r="B18" s="33"/>
      <c r="C18" s="12">
        <v>23.4387512207031</v>
      </c>
      <c r="D18" s="12">
        <v>13.172293663024901</v>
      </c>
      <c r="E18" s="33"/>
      <c r="F18" s="13">
        <f t="shared" si="5"/>
        <v>-10.466764767964666</v>
      </c>
      <c r="G18" s="14"/>
      <c r="H18" s="14">
        <f t="shared" si="0"/>
        <v>7.0662638107867189E-4</v>
      </c>
      <c r="I18" s="20">
        <f t="shared" si="1"/>
        <v>1.1220762416883496</v>
      </c>
      <c r="J18" s="35"/>
      <c r="K18" s="36"/>
      <c r="L18" s="37"/>
    </row>
    <row r="19" spans="1:12" ht="14.25">
      <c r="A19" s="34"/>
      <c r="B19" s="34"/>
      <c r="C19" s="12">
        <v>23.257839202880898</v>
      </c>
      <c r="D19" s="12">
        <v>12.926474571228001</v>
      </c>
      <c r="E19" s="34"/>
      <c r="F19" s="13">
        <f t="shared" si="5"/>
        <v>-10.285852750142464</v>
      </c>
      <c r="G19" s="14"/>
      <c r="H19" s="14">
        <f t="shared" si="0"/>
        <v>8.0103186239510369E-4</v>
      </c>
      <c r="I19" s="20">
        <f t="shared" si="1"/>
        <v>1.2719859400902378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ColWidth="9" defaultRowHeight="13.5"/>
  <cols>
    <col min="1" max="1" width="9.12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42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23.578260421752901</v>
      </c>
      <c r="D2" s="12">
        <v>12.377072334289601</v>
      </c>
      <c r="E2" s="32">
        <f>AVERAGE(D2:D4)</f>
        <v>12.594828287760434</v>
      </c>
      <c r="F2" s="13">
        <f>$E$2-C2</f>
        <v>-10.983432133992467</v>
      </c>
      <c r="G2" s="37">
        <v>2</v>
      </c>
      <c r="H2" s="14">
        <f t="shared" ref="H2:H19" si="0">POWER($G$2,F2)</f>
        <v>4.9392097828956504E-4</v>
      </c>
      <c r="I2" s="20">
        <f t="shared" ref="I2:I19" si="1">H2/$L$2</f>
        <v>0.83920554558641713</v>
      </c>
      <c r="J2" s="35">
        <f>STDEV(I2:I3:I4)</f>
        <v>0.14081124394744696</v>
      </c>
      <c r="K2" s="36">
        <f>AVERAGE(I2:I4)</f>
        <v>1</v>
      </c>
      <c r="L2" s="37">
        <f>AVERAGEA(H2:H3:H4)</f>
        <v>5.8855781028523189E-4</v>
      </c>
    </row>
    <row r="3" spans="1:12" ht="14.25">
      <c r="A3" s="33"/>
      <c r="B3" s="33"/>
      <c r="C3" s="12">
        <v>23.1861572265625</v>
      </c>
      <c r="D3" s="12">
        <v>12.5235376358032</v>
      </c>
      <c r="E3" s="33"/>
      <c r="F3" s="13">
        <f>$E$2-C3</f>
        <v>-10.591328938802066</v>
      </c>
      <c r="G3" s="37"/>
      <c r="H3" s="14">
        <f t="shared" si="0"/>
        <v>6.4817502853921013E-4</v>
      </c>
      <c r="I3" s="20">
        <f t="shared" si="1"/>
        <v>1.1012937339580728</v>
      </c>
      <c r="J3" s="35"/>
      <c r="K3" s="36"/>
      <c r="L3" s="37"/>
    </row>
    <row r="4" spans="1:12" ht="14.25">
      <c r="A4" s="34"/>
      <c r="B4" s="34"/>
      <c r="C4" s="12">
        <v>23.241971969604499</v>
      </c>
      <c r="D4" s="12">
        <v>12.8838748931885</v>
      </c>
      <c r="E4" s="34"/>
      <c r="F4" s="13">
        <f>$E$2-C4</f>
        <v>-10.647143681844065</v>
      </c>
      <c r="G4" s="21"/>
      <c r="H4" s="14">
        <f t="shared" si="0"/>
        <v>6.2357742402692051E-4</v>
      </c>
      <c r="I4" s="20">
        <f t="shared" si="1"/>
        <v>1.0595007204555098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23.4466228485107</v>
      </c>
      <c r="D5" s="12">
        <v>13.0118465423584</v>
      </c>
      <c r="E5" s="32">
        <f>AVERAGE(D5:D7)</f>
        <v>13.015061378479032</v>
      </c>
      <c r="F5" s="13">
        <f>$E$5-C5</f>
        <v>-10.431561470031667</v>
      </c>
      <c r="G5" s="37"/>
      <c r="H5" s="14">
        <f t="shared" si="0"/>
        <v>7.2408090702310961E-4</v>
      </c>
      <c r="I5" s="20">
        <f t="shared" si="1"/>
        <v>1.2302630164268815</v>
      </c>
      <c r="J5" s="35">
        <f>STDEV(I5:I6:I7)</f>
        <v>2.281684146754355E-2</v>
      </c>
      <c r="K5" s="36">
        <f>AVERAGE(I5:I7)</f>
        <v>1.2237657141999705</v>
      </c>
      <c r="L5" s="37">
        <f>AVERAGEA(H5:H6:H7)</f>
        <v>7.2025686905167758E-4</v>
      </c>
    </row>
    <row r="6" spans="1:12" ht="14.25">
      <c r="A6" s="33"/>
      <c r="B6" s="33"/>
      <c r="C6" s="12">
        <v>23.484474182128899</v>
      </c>
      <c r="D6" s="12">
        <v>12.9655504226685</v>
      </c>
      <c r="E6" s="33"/>
      <c r="F6" s="13">
        <f>$E$5-C6</f>
        <v>-10.469412803649867</v>
      </c>
      <c r="G6" s="37"/>
      <c r="H6" s="14">
        <f t="shared" si="0"/>
        <v>7.0533057314799402E-4</v>
      </c>
      <c r="I6" s="20">
        <f t="shared" si="1"/>
        <v>1.1984049159184051</v>
      </c>
      <c r="J6" s="35"/>
      <c r="K6" s="36"/>
      <c r="L6" s="37"/>
    </row>
    <row r="7" spans="1:12" ht="14.25">
      <c r="A7" s="34"/>
      <c r="B7" s="34"/>
      <c r="C7" s="12">
        <v>23.432193756103501</v>
      </c>
      <c r="D7" s="12">
        <v>13.067787170410201</v>
      </c>
      <c r="E7" s="34"/>
      <c r="F7" s="13">
        <f>$E$5-C7</f>
        <v>-10.417132377624469</v>
      </c>
      <c r="G7" s="21"/>
      <c r="H7" s="14">
        <f t="shared" si="0"/>
        <v>7.3135912698392902E-4</v>
      </c>
      <c r="I7" s="20">
        <f t="shared" si="1"/>
        <v>1.2426292102546248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23.5079555511475</v>
      </c>
      <c r="D8" s="12">
        <v>12.5783891677856</v>
      </c>
      <c r="E8" s="32">
        <f>AVERAGE(D8:D10)</f>
        <v>12.763323465983065</v>
      </c>
      <c r="F8" s="13">
        <f t="shared" ref="F8:F10" si="2">$E$8-C8</f>
        <v>-10.744632085164435</v>
      </c>
      <c r="G8" s="14"/>
      <c r="H8" s="14">
        <f t="shared" si="0"/>
        <v>5.8283208265786149E-4</v>
      </c>
      <c r="I8" s="20">
        <f t="shared" si="1"/>
        <v>0.99027159689785516</v>
      </c>
      <c r="J8" s="35">
        <f>STDEV(I8:I9:I10)</f>
        <v>3.3824806915082779E-2</v>
      </c>
      <c r="K8" s="36">
        <f>AVERAGE(I8:I10)</f>
        <v>0.9951521727971766</v>
      </c>
      <c r="L8" s="37">
        <f>AVERAGEA(H8:H9:H10)</f>
        <v>5.8570458372209696E-4</v>
      </c>
    </row>
    <row r="9" spans="1:12" ht="14.25">
      <c r="A9" s="33"/>
      <c r="B9" s="33"/>
      <c r="C9" s="12">
        <v>23.4495944976807</v>
      </c>
      <c r="D9" s="12">
        <v>12.7342929840088</v>
      </c>
      <c r="E9" s="33"/>
      <c r="F9" s="13">
        <f t="shared" si="2"/>
        <v>-10.686271031697634</v>
      </c>
      <c r="G9" s="14"/>
      <c r="H9" s="14">
        <f t="shared" si="0"/>
        <v>6.0689264975834212E-4</v>
      </c>
      <c r="I9" s="20">
        <f t="shared" si="1"/>
        <v>1.0311521470834355</v>
      </c>
      <c r="J9" s="35"/>
      <c r="K9" s="36"/>
      <c r="L9" s="37"/>
    </row>
    <row r="10" spans="1:12" ht="14.25">
      <c r="A10" s="34"/>
      <c r="B10" s="34"/>
      <c r="C10" s="12">
        <v>23.546697616577099</v>
      </c>
      <c r="D10" s="12">
        <v>12.977288246154799</v>
      </c>
      <c r="E10" s="34"/>
      <c r="F10" s="13">
        <f t="shared" si="2"/>
        <v>-10.783374150594033</v>
      </c>
      <c r="G10" s="14"/>
      <c r="H10" s="14">
        <f t="shared" si="0"/>
        <v>5.6738901875008727E-4</v>
      </c>
      <c r="I10" s="20">
        <f t="shared" si="1"/>
        <v>0.96403277441023916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22.807338714599599</v>
      </c>
      <c r="D11" s="12">
        <v>12.713636398315399</v>
      </c>
      <c r="E11" s="32">
        <f>AVERAGE(D11:D13)</f>
        <v>12.708501180013</v>
      </c>
      <c r="F11" s="13">
        <f t="shared" ref="F11:F13" si="3">$E$11-C11</f>
        <v>-10.098837534586599</v>
      </c>
      <c r="G11" s="14"/>
      <c r="H11" s="14">
        <f t="shared" si="0"/>
        <v>9.1189950665585462E-4</v>
      </c>
      <c r="I11" s="20">
        <f t="shared" si="1"/>
        <v>1.5493796713256123</v>
      </c>
      <c r="J11" s="35">
        <f>STDEV(I11:I12:I13)</f>
        <v>5.92878168177252E-2</v>
      </c>
      <c r="K11" s="36">
        <f>AVERAGE(I11:I13)</f>
        <v>1.4956581591843729</v>
      </c>
      <c r="L11" s="37">
        <f>AVERAGEA(H11:H12:H13)</f>
        <v>8.8028129110479534E-4</v>
      </c>
    </row>
    <row r="12" spans="1:12" ht="14.25">
      <c r="A12" s="33"/>
      <c r="B12" s="33"/>
      <c r="C12" s="12">
        <v>22.9209499359131</v>
      </c>
      <c r="D12" s="12">
        <v>12.8662872314453</v>
      </c>
      <c r="E12" s="33"/>
      <c r="F12" s="13">
        <f t="shared" si="3"/>
        <v>-10.2124487559001</v>
      </c>
      <c r="G12" s="14"/>
      <c r="H12" s="14">
        <f t="shared" si="0"/>
        <v>8.4284282735416348E-4</v>
      </c>
      <c r="I12" s="20">
        <f t="shared" si="1"/>
        <v>1.4320476470199213</v>
      </c>
      <c r="J12" s="35"/>
      <c r="K12" s="36"/>
      <c r="L12" s="37"/>
    </row>
    <row r="13" spans="1:12" ht="14.25">
      <c r="A13" s="34"/>
      <c r="B13" s="34"/>
      <c r="C13" s="12">
        <v>22.848741531372099</v>
      </c>
      <c r="D13" s="12">
        <v>12.545579910278301</v>
      </c>
      <c r="E13" s="34"/>
      <c r="F13" s="13">
        <f t="shared" si="3"/>
        <v>-10.140240351359099</v>
      </c>
      <c r="G13" s="14"/>
      <c r="H13" s="14">
        <f t="shared" si="0"/>
        <v>8.8610153930436791E-4</v>
      </c>
      <c r="I13" s="20">
        <f t="shared" si="1"/>
        <v>1.5055471592075855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22.980329513549801</v>
      </c>
      <c r="D14" s="12">
        <v>13.049181938171399</v>
      </c>
      <c r="E14" s="32">
        <f>AVERAGE(D14:D16)</f>
        <v>12.921410878499366</v>
      </c>
      <c r="F14" s="13">
        <f t="shared" ref="F14:F16" si="4">$E$14-C14</f>
        <v>-10.058918635050436</v>
      </c>
      <c r="G14" s="14"/>
      <c r="H14" s="14">
        <f t="shared" si="0"/>
        <v>9.3748378959571717E-4</v>
      </c>
      <c r="I14" s="20">
        <f t="shared" si="1"/>
        <v>1.5928491190039358</v>
      </c>
      <c r="J14" s="35">
        <f>STDEV(I14:I15:I16)</f>
        <v>0.12763836184843505</v>
      </c>
      <c r="K14" s="36">
        <f>AVERAGE(I14:I16)</f>
        <v>1.6904428881067484</v>
      </c>
      <c r="L14" s="37">
        <f>AVERAGEA(H14:H15:H16)</f>
        <v>9.9492336463635127E-4</v>
      </c>
    </row>
    <row r="15" spans="1:12" ht="14.25">
      <c r="A15" s="33"/>
      <c r="B15" s="33"/>
      <c r="C15" s="12">
        <v>22.935085296630898</v>
      </c>
      <c r="D15" s="12">
        <v>12.935494422912599</v>
      </c>
      <c r="E15" s="33"/>
      <c r="F15" s="13">
        <f t="shared" si="4"/>
        <v>-10.013674418131533</v>
      </c>
      <c r="G15" s="14"/>
      <c r="H15" s="14">
        <f t="shared" si="0"/>
        <v>9.6734999406690924E-4</v>
      </c>
      <c r="I15" s="20">
        <f t="shared" si="1"/>
        <v>1.6435938444145426</v>
      </c>
      <c r="J15" s="35"/>
      <c r="K15" s="36"/>
      <c r="L15" s="37"/>
    </row>
    <row r="16" spans="1:12" ht="14.25">
      <c r="A16" s="34"/>
      <c r="B16" s="34"/>
      <c r="C16" s="12">
        <v>22.776248931884801</v>
      </c>
      <c r="D16" s="12">
        <v>12.7795562744141</v>
      </c>
      <c r="E16" s="34"/>
      <c r="F16" s="13">
        <f t="shared" si="4"/>
        <v>-9.8548380533854356</v>
      </c>
      <c r="G16" s="14"/>
      <c r="H16" s="14">
        <f t="shared" si="0"/>
        <v>1.0799363102464269E-3</v>
      </c>
      <c r="I16" s="20">
        <f t="shared" si="1"/>
        <v>1.8348857009017669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2">
        <v>23.005245208740199</v>
      </c>
      <c r="D17" s="12">
        <v>12.817191123962401</v>
      </c>
      <c r="E17" s="32">
        <f>AVERAGE(D17:D19)</f>
        <v>12.971986452738435</v>
      </c>
      <c r="F17" s="13">
        <f t="shared" ref="F17:F19" si="5">$E$17-C17</f>
        <v>-10.033258756001764</v>
      </c>
      <c r="G17" s="14"/>
      <c r="H17" s="14">
        <f t="shared" si="0"/>
        <v>9.5430711146061032E-4</v>
      </c>
      <c r="I17" s="20">
        <f t="shared" si="1"/>
        <v>1.6214330942242121</v>
      </c>
      <c r="J17" s="35">
        <f>STDEV(I17:I18:I19)</f>
        <v>5.1669328026789141E-2</v>
      </c>
      <c r="K17" s="36">
        <f>AVERAGE(I17:I19)</f>
        <v>1.5726553543789539</v>
      </c>
      <c r="L17" s="37">
        <f>AVERAGEA(H17:H18:H19)</f>
        <v>9.2559859170662231E-4</v>
      </c>
    </row>
    <row r="18" spans="1:12" ht="14.25">
      <c r="A18" s="33"/>
      <c r="B18" s="33"/>
      <c r="C18" s="12">
        <v>23.099855422973601</v>
      </c>
      <c r="D18" s="12">
        <v>13.172293663024901</v>
      </c>
      <c r="E18" s="33"/>
      <c r="F18" s="13">
        <f t="shared" si="5"/>
        <v>-10.127868970235166</v>
      </c>
      <c r="G18" s="14"/>
      <c r="H18" s="14">
        <f t="shared" si="0"/>
        <v>8.9373269909526838E-4</v>
      </c>
      <c r="I18" s="20">
        <f t="shared" si="1"/>
        <v>1.5185130219614962</v>
      </c>
      <c r="J18" s="35"/>
      <c r="K18" s="36"/>
      <c r="L18" s="37"/>
    </row>
    <row r="19" spans="1:12" ht="14.25">
      <c r="A19" s="34"/>
      <c r="B19" s="34"/>
      <c r="C19" s="12">
        <v>23.044399261474599</v>
      </c>
      <c r="D19" s="12">
        <v>12.926474571228001</v>
      </c>
      <c r="E19" s="34"/>
      <c r="F19" s="13">
        <f t="shared" si="5"/>
        <v>-10.072412808736164</v>
      </c>
      <c r="G19" s="14"/>
      <c r="H19" s="14">
        <f t="shared" si="0"/>
        <v>9.2875596456398833E-4</v>
      </c>
      <c r="I19" s="20">
        <f t="shared" si="1"/>
        <v>1.5780199469511529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ColWidth="9" defaultRowHeight="13.5"/>
  <cols>
    <col min="1" max="1" width="9.12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42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14.6697387695312</v>
      </c>
      <c r="D2" s="12">
        <v>12.377072334289601</v>
      </c>
      <c r="E2" s="32">
        <f>AVERAGE(D2:D4)</f>
        <v>12.594828287760434</v>
      </c>
      <c r="F2" s="13">
        <f>$E$2-C2</f>
        <v>-2.0749104817707664</v>
      </c>
      <c r="G2" s="37">
        <v>2</v>
      </c>
      <c r="H2" s="14">
        <f t="shared" ref="H2:H17" si="0">POWER($G$2,F2)</f>
        <v>0.23735025719998698</v>
      </c>
      <c r="I2" s="20">
        <f t="shared" ref="I2:I17" si="1">H2/$L$2</f>
        <v>0.93016596039018606</v>
      </c>
      <c r="J2" s="35">
        <f>STDEV(I2:I3:I4)</f>
        <v>0.10140590821482467</v>
      </c>
      <c r="K2" s="36">
        <f>AVERAGE(I2:I4)</f>
        <v>1</v>
      </c>
      <c r="L2" s="37">
        <f>AVERAGEA(H2:H3:H4)</f>
        <v>0.25516979475407087</v>
      </c>
    </row>
    <row r="3" spans="1:12" ht="14.25">
      <c r="A3" s="33"/>
      <c r="B3" s="33"/>
      <c r="C3" s="12">
        <v>14.633964538574199</v>
      </c>
      <c r="D3" s="12">
        <v>12.5235376358032</v>
      </c>
      <c r="E3" s="33"/>
      <c r="F3" s="13">
        <f>$E$2-C3</f>
        <v>-2.0391362508137654</v>
      </c>
      <c r="G3" s="37"/>
      <c r="H3" s="14">
        <f t="shared" si="0"/>
        <v>0.24330936386377319</v>
      </c>
      <c r="I3" s="20">
        <f t="shared" si="1"/>
        <v>0.95351945593039888</v>
      </c>
      <c r="J3" s="35"/>
      <c r="K3" s="36"/>
      <c r="L3" s="37"/>
    </row>
    <row r="4" spans="1:12" ht="14.25">
      <c r="A4" s="34"/>
      <c r="B4" s="34"/>
      <c r="C4" s="12">
        <v>14.4065551757812</v>
      </c>
      <c r="D4" s="12">
        <v>12.8838748931885</v>
      </c>
      <c r="E4" s="34"/>
      <c r="F4" s="13">
        <f>$E$2-C4</f>
        <v>-1.8117268880207664</v>
      </c>
      <c r="G4" s="21"/>
      <c r="H4" s="14">
        <f t="shared" si="0"/>
        <v>0.28484976319845245</v>
      </c>
      <c r="I4" s="20">
        <f t="shared" si="1"/>
        <v>1.1163145836794153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14.464093208313001</v>
      </c>
      <c r="D5" s="12">
        <v>13.0118465423584</v>
      </c>
      <c r="E5" s="32">
        <f>AVERAGE(D5:D7)</f>
        <v>13.015061378479032</v>
      </c>
      <c r="F5" s="13">
        <f>$E$5-C5</f>
        <v>-1.4490318298339684</v>
      </c>
      <c r="G5" s="37"/>
      <c r="H5" s="14">
        <f t="shared" si="0"/>
        <v>0.36626713769985558</v>
      </c>
      <c r="I5" s="20">
        <f t="shared" si="1"/>
        <v>1.4353859478268531</v>
      </c>
      <c r="J5" s="35">
        <f>STDEV(I5:I6:I7)</f>
        <v>8.1989792510244852E-2</v>
      </c>
      <c r="K5" s="36">
        <f>AVERAGE(I5:I7)</f>
        <v>1.4550256497335934</v>
      </c>
      <c r="L5" s="37">
        <f>AVERAGEA(H5:H6:H7)</f>
        <v>0.37127859640442962</v>
      </c>
    </row>
    <row r="6" spans="1:12" ht="14.25">
      <c r="A6" s="33"/>
      <c r="B6" s="33"/>
      <c r="C6" s="12">
        <v>14.5160217285156</v>
      </c>
      <c r="D6" s="12">
        <v>12.9655504226685</v>
      </c>
      <c r="E6" s="33"/>
      <c r="F6" s="13">
        <f>$E$5-C6</f>
        <v>-1.5009603500365678</v>
      </c>
      <c r="G6" s="37"/>
      <c r="H6" s="14">
        <f t="shared" si="0"/>
        <v>0.35331812117116274</v>
      </c>
      <c r="I6" s="20">
        <f t="shared" si="1"/>
        <v>1.3846392811174453</v>
      </c>
      <c r="J6" s="35"/>
      <c r="K6" s="36"/>
      <c r="L6" s="37"/>
    </row>
    <row r="7" spans="1:12" ht="14.25">
      <c r="A7" s="34"/>
      <c r="B7" s="34"/>
      <c r="C7" s="12">
        <v>14.357876777648899</v>
      </c>
      <c r="D7" s="12">
        <v>13.067787170410201</v>
      </c>
      <c r="E7" s="34"/>
      <c r="F7" s="13">
        <f>$E$5-C7</f>
        <v>-1.3428153991698668</v>
      </c>
      <c r="G7" s="21"/>
      <c r="H7" s="14">
        <f t="shared" si="0"/>
        <v>0.39425053034227064</v>
      </c>
      <c r="I7" s="20">
        <f t="shared" si="1"/>
        <v>1.545051720256482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14.051068305969199</v>
      </c>
      <c r="D8" s="12">
        <v>12.5783891677856</v>
      </c>
      <c r="E8" s="32">
        <f>AVERAGE(D8:D10)</f>
        <v>12.763323465983065</v>
      </c>
      <c r="F8" s="13">
        <f t="shared" ref="F8:F10" si="2">$E$8-C8</f>
        <v>-1.287744839986134</v>
      </c>
      <c r="G8" s="14"/>
      <c r="H8" s="14">
        <f t="shared" si="0"/>
        <v>0.40959078416095324</v>
      </c>
      <c r="I8" s="20">
        <f t="shared" si="1"/>
        <v>1.605169548204995</v>
      </c>
      <c r="J8" s="35">
        <f>STDEV(I8:I9:I10)</f>
        <v>0.15149870256966771</v>
      </c>
      <c r="K8" s="36">
        <f>AVERAGE(I8:I10)</f>
        <v>1.4607834941892273</v>
      </c>
      <c r="L8" s="37">
        <f>AVERAGEA(H8:H9:H10)</f>
        <v>0.37274782439239962</v>
      </c>
    </row>
    <row r="9" spans="1:12" ht="14.25">
      <c r="A9" s="33"/>
      <c r="B9" s="33"/>
      <c r="C9" s="12">
        <v>14.3518962860107</v>
      </c>
      <c r="D9" s="12">
        <v>12.7342929840088</v>
      </c>
      <c r="E9" s="33"/>
      <c r="F9" s="13">
        <f t="shared" si="2"/>
        <v>-1.5885728200276343</v>
      </c>
      <c r="G9" s="14"/>
      <c r="H9" s="14">
        <f t="shared" si="0"/>
        <v>0.33250021531706547</v>
      </c>
      <c r="I9" s="20">
        <f t="shared" si="1"/>
        <v>1.3030547586461971</v>
      </c>
      <c r="J9" s="35"/>
      <c r="K9" s="36"/>
      <c r="L9" s="37"/>
    </row>
    <row r="10" spans="1:12" ht="14.25">
      <c r="A10" s="34"/>
      <c r="B10" s="34"/>
      <c r="C10" s="12">
        <v>14.1739339828491</v>
      </c>
      <c r="D10" s="12">
        <v>12.977288246154799</v>
      </c>
      <c r="E10" s="34"/>
      <c r="F10" s="13">
        <f t="shared" si="2"/>
        <v>-1.4106105168660346</v>
      </c>
      <c r="G10" s="14"/>
      <c r="H10" s="14">
        <f t="shared" si="0"/>
        <v>0.37615247369918009</v>
      </c>
      <c r="I10" s="20">
        <f t="shared" si="1"/>
        <v>1.4741261757164896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13.728796005249</v>
      </c>
      <c r="D11" s="12">
        <v>12.713636398315399</v>
      </c>
      <c r="E11" s="32">
        <f>AVERAGE(D11:D13)</f>
        <v>12.708501180013</v>
      </c>
      <c r="F11" s="13">
        <f t="shared" ref="F11:F13" si="3">$E$11-C11</f>
        <v>-1.0202948252360002</v>
      </c>
      <c r="G11" s="14"/>
      <c r="H11" s="14">
        <f t="shared" si="0"/>
        <v>0.49301559062570882</v>
      </c>
      <c r="I11" s="20">
        <f t="shared" si="1"/>
        <v>1.9321079561978347</v>
      </c>
      <c r="J11" s="35">
        <f>STDEV(I11:I12:I13)</f>
        <v>0.39020466213965904</v>
      </c>
      <c r="K11" s="36">
        <f>AVERAGE(I11:I13)</f>
        <v>2.339728271033179</v>
      </c>
      <c r="L11" s="37">
        <f>AVERAGEA(H11:H12:H13)</f>
        <v>0.59702798269983337</v>
      </c>
    </row>
    <row r="12" spans="1:12" ht="14.25">
      <c r="A12" s="33"/>
      <c r="B12" s="33"/>
      <c r="C12" s="12">
        <v>13.429663658142101</v>
      </c>
      <c r="D12" s="12">
        <v>12.8662872314453</v>
      </c>
      <c r="E12" s="33"/>
      <c r="F12" s="13">
        <f t="shared" si="3"/>
        <v>-0.72116247812910039</v>
      </c>
      <c r="G12" s="14"/>
      <c r="H12" s="14">
        <f t="shared" si="0"/>
        <v>0.60660845926998486</v>
      </c>
      <c r="I12" s="20">
        <f t="shared" si="1"/>
        <v>2.3772737672757298</v>
      </c>
      <c r="J12" s="35"/>
      <c r="K12" s="36"/>
      <c r="L12" s="37"/>
    </row>
    <row r="13" spans="1:12" ht="14.25">
      <c r="A13" s="34"/>
      <c r="B13" s="34"/>
      <c r="C13" s="12">
        <v>13.2407836914062</v>
      </c>
      <c r="D13" s="12">
        <v>12.545579910278301</v>
      </c>
      <c r="E13" s="34"/>
      <c r="F13" s="13">
        <f t="shared" si="3"/>
        <v>-0.53228251139320015</v>
      </c>
      <c r="G13" s="14"/>
      <c r="H13" s="14">
        <f t="shared" si="0"/>
        <v>0.6914598982038066</v>
      </c>
      <c r="I13" s="20">
        <f t="shared" si="1"/>
        <v>2.7098030896259728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13.4798469543457</v>
      </c>
      <c r="D14" s="12">
        <v>13.049181938171399</v>
      </c>
      <c r="E14" s="32">
        <f>AVERAGE(D14:D16)</f>
        <v>12.921410878499366</v>
      </c>
      <c r="F14" s="13">
        <f t="shared" ref="F14:F16" si="4">$E$14-C14</f>
        <v>-0.55843607584633403</v>
      </c>
      <c r="G14" s="14"/>
      <c r="H14" s="14">
        <f t="shared" si="0"/>
        <v>0.67903786204641947</v>
      </c>
      <c r="I14" s="20">
        <f t="shared" si="1"/>
        <v>2.6611216374605262</v>
      </c>
      <c r="J14" s="35">
        <f>STDEV(I14:I15:I16)</f>
        <v>3.1469189758635156E-2</v>
      </c>
      <c r="K14" s="36">
        <f>AVERAGE(I14:I16)</f>
        <v>2.6286673911415619</v>
      </c>
      <c r="L14" s="37">
        <f>AVERAGEA(H14:H15:H16)</f>
        <v>0.67075651867431141</v>
      </c>
    </row>
    <row r="15" spans="1:12" ht="14.25">
      <c r="A15" s="33"/>
      <c r="B15" s="33"/>
      <c r="C15" s="12">
        <v>13.4986877441406</v>
      </c>
      <c r="D15" s="12">
        <v>12.935494422912599</v>
      </c>
      <c r="E15" s="33"/>
      <c r="F15" s="13">
        <f t="shared" si="4"/>
        <v>-0.57727686564123459</v>
      </c>
      <c r="G15" s="14"/>
      <c r="H15" s="14">
        <f t="shared" si="0"/>
        <v>0.67022766096951669</v>
      </c>
      <c r="I15" s="20">
        <f t="shared" si="1"/>
        <v>2.6265948194043611</v>
      </c>
      <c r="J15" s="35"/>
      <c r="K15" s="36"/>
      <c r="L15" s="37"/>
    </row>
    <row r="16" spans="1:12" ht="14.25">
      <c r="A16" s="34"/>
      <c r="B16" s="34"/>
      <c r="C16" s="12">
        <v>13.514321327209499</v>
      </c>
      <c r="D16" s="12">
        <v>12.7795562744141</v>
      </c>
      <c r="E16" s="34"/>
      <c r="F16" s="13">
        <f t="shared" si="4"/>
        <v>-0.59291044871013376</v>
      </c>
      <c r="G16" s="14"/>
      <c r="H16" s="14">
        <f t="shared" si="0"/>
        <v>0.66300403300699795</v>
      </c>
      <c r="I16" s="20">
        <f t="shared" si="1"/>
        <v>2.5982857165597992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2">
        <v>13.693241119384799</v>
      </c>
      <c r="D17" s="12">
        <v>12.817191123962401</v>
      </c>
      <c r="E17" s="32">
        <f>AVERAGE(D17:D19)</f>
        <v>12.971986452738435</v>
      </c>
      <c r="F17" s="13">
        <f t="shared" ref="F17:F19" si="5">$E$17-C17</f>
        <v>-0.72125466664636484</v>
      </c>
      <c r="G17" s="14"/>
      <c r="H17" s="14">
        <f t="shared" si="0"/>
        <v>0.60656969809998784</v>
      </c>
      <c r="I17" s="20">
        <f t="shared" si="1"/>
        <v>2.3771218638342027</v>
      </c>
      <c r="J17" s="35">
        <f>STDEV(I17:I18:I19)</f>
        <v>0.12313262579087901</v>
      </c>
      <c r="K17" s="36">
        <f>AVERAGE(I17:I19)</f>
        <v>2.2900539491521665</v>
      </c>
      <c r="L17" s="37">
        <f>AVERAGEA(H17:H18:H19)</f>
        <v>0.58435259618090774</v>
      </c>
    </row>
    <row r="18" spans="1:12" ht="14.25">
      <c r="A18" s="33"/>
      <c r="B18" s="33"/>
      <c r="C18" s="19">
        <v>14.3215074539185</v>
      </c>
      <c r="D18" s="12">
        <v>13.172293663024901</v>
      </c>
      <c r="E18" s="33"/>
      <c r="F18" s="13">
        <f t="shared" si="5"/>
        <v>-1.3495210011800651</v>
      </c>
      <c r="G18" s="14"/>
      <c r="H18" s="14"/>
      <c r="I18" s="20"/>
      <c r="J18" s="35"/>
      <c r="K18" s="36"/>
      <c r="L18" s="37"/>
    </row>
    <row r="19" spans="1:12" ht="14.25">
      <c r="A19" s="34"/>
      <c r="B19" s="34"/>
      <c r="C19" s="12">
        <v>13.802996635436999</v>
      </c>
      <c r="D19" s="12">
        <v>12.926474571228001</v>
      </c>
      <c r="E19" s="34"/>
      <c r="F19" s="13">
        <f t="shared" si="5"/>
        <v>-0.83101018269856475</v>
      </c>
      <c r="G19" s="14"/>
      <c r="H19" s="14">
        <f>POWER($G$2,F19)</f>
        <v>0.56213549426182763</v>
      </c>
      <c r="I19" s="20">
        <f>H19/$L$2</f>
        <v>2.2029860344701304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ColWidth="9" defaultRowHeight="13.5"/>
  <cols>
    <col min="1" max="1" width="9.12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45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17.425886154174801</v>
      </c>
      <c r="D2" s="12">
        <v>12.377072334289601</v>
      </c>
      <c r="E2" s="32">
        <f>AVERAGE(D2:D4)</f>
        <v>12.594828287760434</v>
      </c>
      <c r="F2" s="13">
        <f>$E$2-C2</f>
        <v>-4.8310578664143673</v>
      </c>
      <c r="G2" s="37">
        <v>2</v>
      </c>
      <c r="H2" s="14">
        <f t="shared" ref="H2:H19" si="0">POWER($G$2,F2)</f>
        <v>3.5132307185018488E-2</v>
      </c>
      <c r="I2" s="20">
        <f t="shared" ref="I2:I19" si="1">H2/$L$2</f>
        <v>0.99982845187514136</v>
      </c>
      <c r="J2" s="35">
        <f>STDEV(I2:I3:I4)</f>
        <v>3.0488470873753542E-2</v>
      </c>
      <c r="K2" s="36">
        <f>AVERAGE(I2:I4)</f>
        <v>1</v>
      </c>
      <c r="L2" s="37">
        <f>AVERAGEA(H2:H3:H4)</f>
        <v>3.5138335100515637E-2</v>
      </c>
    </row>
    <row r="3" spans="1:12" ht="14.25">
      <c r="A3" s="33"/>
      <c r="B3" s="33"/>
      <c r="C3" s="12">
        <v>17.470180511474599</v>
      </c>
      <c r="D3" s="12">
        <v>12.5235376358032</v>
      </c>
      <c r="E3" s="33"/>
      <c r="F3" s="13">
        <f>$E$2-C3</f>
        <v>-4.8753522237141649</v>
      </c>
      <c r="G3" s="37"/>
      <c r="H3" s="14">
        <f t="shared" si="0"/>
        <v>3.4070047670952092E-2</v>
      </c>
      <c r="I3" s="20">
        <f t="shared" si="1"/>
        <v>0.9695976651566548</v>
      </c>
      <c r="J3" s="35"/>
      <c r="K3" s="36"/>
      <c r="L3" s="37"/>
    </row>
    <row r="4" spans="1:12" ht="14.25">
      <c r="A4" s="34"/>
      <c r="B4" s="34"/>
      <c r="C4" s="12">
        <v>17.3821907043457</v>
      </c>
      <c r="D4" s="12">
        <v>12.8838748931885</v>
      </c>
      <c r="E4" s="34"/>
      <c r="F4" s="13">
        <f>$E$2-C4</f>
        <v>-4.7873624165852657</v>
      </c>
      <c r="G4" s="21"/>
      <c r="H4" s="14">
        <f t="shared" si="0"/>
        <v>3.6212650445576325E-2</v>
      </c>
      <c r="I4" s="20">
        <f t="shared" si="1"/>
        <v>1.0305738829682036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17.388816833496101</v>
      </c>
      <c r="D5" s="12">
        <v>13.0118465423584</v>
      </c>
      <c r="E5" s="32">
        <f>AVERAGE(D5:D7)</f>
        <v>13.015061378479032</v>
      </c>
      <c r="F5" s="13">
        <f>$E$5-C5</f>
        <v>-4.3737554550170685</v>
      </c>
      <c r="G5" s="37"/>
      <c r="H5" s="14">
        <f t="shared" si="0"/>
        <v>4.823568099887858E-2</v>
      </c>
      <c r="I5" s="20">
        <f t="shared" si="1"/>
        <v>1.3727366666888763</v>
      </c>
      <c r="J5" s="35">
        <f>STDEV(I5:I6:I7)</f>
        <v>9.9329620844165745E-2</v>
      </c>
      <c r="K5" s="36">
        <f>AVERAGE(I5:I7)</f>
        <v>1.3072529713250687</v>
      </c>
      <c r="L5" s="37">
        <f>AVERAGEA(H5:H6:H7)</f>
        <v>4.5934692967565027E-2</v>
      </c>
    </row>
    <row r="6" spans="1:12" ht="14.25">
      <c r="A6" s="33"/>
      <c r="B6" s="33"/>
      <c r="C6" s="12">
        <v>17.406450271606399</v>
      </c>
      <c r="D6" s="12">
        <v>12.9655504226685</v>
      </c>
      <c r="E6" s="33"/>
      <c r="F6" s="13">
        <f>$E$5-C6</f>
        <v>-4.3913888931273668</v>
      </c>
      <c r="G6" s="37"/>
      <c r="H6" s="14">
        <f t="shared" si="0"/>
        <v>4.7649705469991074E-2</v>
      </c>
      <c r="I6" s="20">
        <f t="shared" si="1"/>
        <v>1.3560604204406896</v>
      </c>
      <c r="J6" s="35"/>
      <c r="K6" s="36"/>
      <c r="L6" s="37"/>
    </row>
    <row r="7" spans="1:12" ht="14.25">
      <c r="A7" s="34"/>
      <c r="B7" s="34"/>
      <c r="C7" s="12">
        <v>17.591323852539102</v>
      </c>
      <c r="D7" s="12">
        <v>13.067787170410201</v>
      </c>
      <c r="E7" s="34"/>
      <c r="F7" s="13">
        <f>$E$5-C7</f>
        <v>-4.5762624740600693</v>
      </c>
      <c r="G7" s="21"/>
      <c r="H7" s="14">
        <f t="shared" si="0"/>
        <v>4.191869243382542E-2</v>
      </c>
      <c r="I7" s="20">
        <f t="shared" si="1"/>
        <v>1.1929618268456403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17.449068069458001</v>
      </c>
      <c r="D8" s="12">
        <v>12.5783891677856</v>
      </c>
      <c r="E8" s="32">
        <f>AVERAGE(D8:D10)</f>
        <v>12.763323465983065</v>
      </c>
      <c r="F8" s="13">
        <f t="shared" ref="F8:F10" si="2">$E$8-C8</f>
        <v>-4.6857446034749355</v>
      </c>
      <c r="G8" s="14"/>
      <c r="H8" s="14">
        <f t="shared" si="0"/>
        <v>3.8855304997339038E-2</v>
      </c>
      <c r="I8" s="20">
        <f t="shared" si="1"/>
        <v>1.1057810475707159</v>
      </c>
      <c r="J8" s="35">
        <f>STDEV(I8:I9:I10)</f>
        <v>7.037027490933738E-2</v>
      </c>
      <c r="K8" s="36">
        <f>AVERAGE(I8:I10)</f>
        <v>1.0927836991187736</v>
      </c>
      <c r="L8" s="37">
        <f>AVERAGEA(H8:H9:H10)</f>
        <v>3.8398599812016522E-2</v>
      </c>
    </row>
    <row r="9" spans="1:12" ht="14.25">
      <c r="A9" s="33"/>
      <c r="B9" s="33"/>
      <c r="C9" s="12">
        <v>17.570068359375</v>
      </c>
      <c r="D9" s="12">
        <v>12.7342929840088</v>
      </c>
      <c r="E9" s="33"/>
      <c r="F9" s="13">
        <f t="shared" si="2"/>
        <v>-4.8067448933919348</v>
      </c>
      <c r="G9" s="14"/>
      <c r="H9" s="14">
        <f t="shared" si="0"/>
        <v>3.5729390323534123E-2</v>
      </c>
      <c r="I9" s="20">
        <f t="shared" si="1"/>
        <v>1.0168208089918811</v>
      </c>
      <c r="J9" s="35"/>
      <c r="K9" s="36"/>
      <c r="L9" s="37"/>
    </row>
    <row r="10" spans="1:12" ht="14.25">
      <c r="A10" s="34"/>
      <c r="B10" s="34"/>
      <c r="C10" s="12">
        <v>17.3853054046631</v>
      </c>
      <c r="D10" s="12">
        <v>12.977288246154799</v>
      </c>
      <c r="E10" s="34"/>
      <c r="F10" s="13">
        <f t="shared" si="2"/>
        <v>-4.6219819386800349</v>
      </c>
      <c r="G10" s="14"/>
      <c r="H10" s="14">
        <f t="shared" si="0"/>
        <v>4.0611104115176405E-2</v>
      </c>
      <c r="I10" s="20">
        <f t="shared" si="1"/>
        <v>1.1557492407937238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17.260248184204102</v>
      </c>
      <c r="D11" s="12">
        <v>12.713636398315399</v>
      </c>
      <c r="E11" s="32">
        <f>AVERAGE(D11:D13)</f>
        <v>12.708501180013</v>
      </c>
      <c r="F11" s="13">
        <f t="shared" ref="F11:F13" si="3">$E$11-C11</f>
        <v>-4.5517470041911015</v>
      </c>
      <c r="G11" s="14"/>
      <c r="H11" s="14">
        <f t="shared" si="0"/>
        <v>4.2637096167658872E-2</v>
      </c>
      <c r="I11" s="20">
        <f t="shared" si="1"/>
        <v>1.2134068402982814</v>
      </c>
      <c r="J11" s="35">
        <f>STDEV(I11:I12:I13)</f>
        <v>0.1320279968460967</v>
      </c>
      <c r="K11" s="36">
        <f>AVERAGE(I11:I13)</f>
        <v>1.3291039700519196</v>
      </c>
      <c r="L11" s="37">
        <f>AVERAGEA(H11:H12:H13)</f>
        <v>4.6702500683110056E-2</v>
      </c>
    </row>
    <row r="12" spans="1:12" ht="14.25">
      <c r="A12" s="33"/>
      <c r="B12" s="33"/>
      <c r="C12" s="12">
        <v>16.9806232452393</v>
      </c>
      <c r="D12" s="12">
        <v>12.8662872314453</v>
      </c>
      <c r="E12" s="33"/>
      <c r="F12" s="13">
        <f t="shared" si="3"/>
        <v>-4.2721220652263003</v>
      </c>
      <c r="G12" s="14"/>
      <c r="H12" s="14">
        <f t="shared" si="0"/>
        <v>5.1756287091788367E-2</v>
      </c>
      <c r="I12" s="20">
        <f t="shared" si="1"/>
        <v>1.4729294072623511</v>
      </c>
      <c r="J12" s="35"/>
      <c r="K12" s="36"/>
      <c r="L12" s="37"/>
    </row>
    <row r="13" spans="1:12" ht="14.25">
      <c r="A13" s="34"/>
      <c r="B13" s="34"/>
      <c r="C13" s="12">
        <v>17.159717559814499</v>
      </c>
      <c r="D13" s="12">
        <v>12.545579910278301</v>
      </c>
      <c r="E13" s="34"/>
      <c r="F13" s="13">
        <f t="shared" si="3"/>
        <v>-4.4512163798014992</v>
      </c>
      <c r="G13" s="14"/>
      <c r="H13" s="14">
        <f t="shared" si="0"/>
        <v>4.5714118789882935E-2</v>
      </c>
      <c r="I13" s="20">
        <f t="shared" si="1"/>
        <v>1.3009756625951268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17.4057712554932</v>
      </c>
      <c r="D14" s="12">
        <v>13.049181938171399</v>
      </c>
      <c r="E14" s="32">
        <f>AVERAGE(D14:D16)</f>
        <v>12.921410878499366</v>
      </c>
      <c r="F14" s="13">
        <f t="shared" ref="F14:F16" si="4">$E$14-C14</f>
        <v>-4.4843603769938341</v>
      </c>
      <c r="G14" s="14"/>
      <c r="H14" s="14">
        <f t="shared" si="0"/>
        <v>4.467586965240012E-2</v>
      </c>
      <c r="I14" s="20">
        <f t="shared" si="1"/>
        <v>1.2714281859001488</v>
      </c>
      <c r="J14" s="35">
        <f>STDEV(I14:I15:I16)</f>
        <v>0.10010121924650575</v>
      </c>
      <c r="K14" s="36">
        <f>AVERAGE(I14:I16)</f>
        <v>1.3088693998609948</v>
      </c>
      <c r="L14" s="37">
        <f>AVERAGEA(H14:H15:H16)</f>
        <v>4.5991491575126435E-2</v>
      </c>
    </row>
    <row r="15" spans="1:12" ht="14.25">
      <c r="A15" s="33"/>
      <c r="B15" s="33"/>
      <c r="C15" s="12">
        <v>17.450181961059599</v>
      </c>
      <c r="D15" s="12">
        <v>12.935494422912599</v>
      </c>
      <c r="E15" s="33"/>
      <c r="F15" s="13">
        <f t="shared" si="4"/>
        <v>-4.5287710825602332</v>
      </c>
      <c r="G15" s="14"/>
      <c r="H15" s="14">
        <f t="shared" si="0"/>
        <v>4.3321557363422268E-2</v>
      </c>
      <c r="I15" s="20">
        <f t="shared" si="1"/>
        <v>1.2328858848746806</v>
      </c>
      <c r="J15" s="35"/>
      <c r="K15" s="36"/>
      <c r="L15" s="37"/>
    </row>
    <row r="16" spans="1:12" ht="14.25">
      <c r="A16" s="34"/>
      <c r="B16" s="34"/>
      <c r="C16" s="12">
        <v>17.244001388549801</v>
      </c>
      <c r="D16" s="12">
        <v>12.7795562744141</v>
      </c>
      <c r="E16" s="34"/>
      <c r="F16" s="13">
        <f t="shared" si="4"/>
        <v>-4.3225905100504356</v>
      </c>
      <c r="G16" s="14"/>
      <c r="H16" s="14">
        <f t="shared" si="0"/>
        <v>4.9977047709556903E-2</v>
      </c>
      <c r="I16" s="20">
        <f t="shared" si="1"/>
        <v>1.422294128808155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2">
        <v>17.861759185791001</v>
      </c>
      <c r="D17" s="12">
        <v>12.817191123962401</v>
      </c>
      <c r="E17" s="32">
        <f>AVERAGE(D17:D19)</f>
        <v>12.971986452738435</v>
      </c>
      <c r="F17" s="13">
        <f t="shared" ref="F17:F19" si="5">$E$17-C17</f>
        <v>-4.8897727330525669</v>
      </c>
      <c r="G17" s="14"/>
      <c r="H17" s="14">
        <f t="shared" si="0"/>
        <v>3.3731195628744375E-2</v>
      </c>
      <c r="I17" s="20">
        <f t="shared" si="1"/>
        <v>0.9599542930037509</v>
      </c>
      <c r="J17" s="35">
        <f>STDEV(I17:I18:I19)</f>
        <v>6.4329547546560881E-2</v>
      </c>
      <c r="K17" s="36">
        <f>AVERAGE(I17:I19)</f>
        <v>0.99433438602633595</v>
      </c>
      <c r="L17" s="37">
        <f>AVERAGEA(H17:H18:H19)</f>
        <v>3.4939254858158859E-2</v>
      </c>
    </row>
    <row r="18" spans="1:12" ht="14.25">
      <c r="A18" s="33"/>
      <c r="B18" s="33"/>
      <c r="C18" s="12">
        <v>17.869979858398398</v>
      </c>
      <c r="D18" s="12">
        <v>13.172293663024901</v>
      </c>
      <c r="E18" s="33"/>
      <c r="F18" s="13">
        <f t="shared" si="5"/>
        <v>-4.8979934056599639</v>
      </c>
      <c r="G18" s="14"/>
      <c r="H18" s="14">
        <f t="shared" si="0"/>
        <v>3.3539537253578659E-2</v>
      </c>
      <c r="I18" s="20">
        <f t="shared" si="1"/>
        <v>0.95449989755167663</v>
      </c>
      <c r="J18" s="35"/>
      <c r="K18" s="36"/>
      <c r="L18" s="37"/>
    </row>
    <row r="19" spans="1:12" ht="14.25">
      <c r="A19" s="34"/>
      <c r="B19" s="34"/>
      <c r="C19" s="12">
        <v>17.7071437835693</v>
      </c>
      <c r="D19" s="12">
        <v>12.926474571228001</v>
      </c>
      <c r="E19" s="34"/>
      <c r="F19" s="13">
        <f t="shared" si="5"/>
        <v>-4.7351573308308659</v>
      </c>
      <c r="G19" s="14"/>
      <c r="H19" s="14">
        <f t="shared" si="0"/>
        <v>3.7547031692153558E-2</v>
      </c>
      <c r="I19" s="20">
        <f t="shared" si="1"/>
        <v>1.0685489675235802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/>
  </sheetViews>
  <sheetFormatPr defaultColWidth="9" defaultRowHeight="13.5"/>
  <cols>
    <col min="1" max="1" width="9.12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46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28.7618923187256</v>
      </c>
      <c r="D2" s="12">
        <v>12.377072334289601</v>
      </c>
      <c r="E2" s="32">
        <f>AVERAGE(D2:D4)</f>
        <v>12.594828287760434</v>
      </c>
      <c r="F2" s="13">
        <f>$E$2-C2</f>
        <v>-16.167064030965165</v>
      </c>
      <c r="G2" s="37">
        <v>2</v>
      </c>
      <c r="H2" s="14">
        <f t="shared" ref="H2:H19" si="0">POWER($G$2,F2)</f>
        <v>1.3590291900103114E-5</v>
      </c>
      <c r="I2" s="20">
        <f t="shared" ref="I2:I19" si="1">H2/$L$2</f>
        <v>1.0553614973721079</v>
      </c>
      <c r="J2" s="35">
        <f>STDEV(I2:I3:I4)</f>
        <v>4.858331168380129E-2</v>
      </c>
      <c r="K2" s="36">
        <f>AVERAGE(I2:I4)</f>
        <v>1</v>
      </c>
      <c r="L2" s="37">
        <f>AVERAGEA(H2:H3:H4)</f>
        <v>1.2877380815903821E-5</v>
      </c>
    </row>
    <row r="3" spans="1:12" ht="14.25">
      <c r="A3" s="33"/>
      <c r="B3" s="33"/>
      <c r="C3" s="12">
        <v>28.8918266296387</v>
      </c>
      <c r="D3" s="12">
        <v>12.5235376358032</v>
      </c>
      <c r="E3" s="33"/>
      <c r="F3" s="13">
        <f>$E$2-C3</f>
        <v>-16.296998341878265</v>
      </c>
      <c r="G3" s="37"/>
      <c r="H3" s="14">
        <f t="shared" si="0"/>
        <v>1.2419801644197259E-5</v>
      </c>
      <c r="I3" s="20">
        <f t="shared" si="1"/>
        <v>0.96446644094415213</v>
      </c>
      <c r="J3" s="35"/>
      <c r="K3" s="36"/>
      <c r="L3" s="37"/>
    </row>
    <row r="4" spans="1:12" ht="14.25">
      <c r="A4" s="34"/>
      <c r="B4" s="34"/>
      <c r="C4" s="12">
        <v>28.868522644043001</v>
      </c>
      <c r="D4" s="12">
        <v>12.8838748931885</v>
      </c>
      <c r="E4" s="34"/>
      <c r="F4" s="13">
        <f>$E$2-C4</f>
        <v>-16.273694356282569</v>
      </c>
      <c r="G4" s="21"/>
      <c r="H4" s="14">
        <f t="shared" si="0"/>
        <v>1.2622048903411086E-5</v>
      </c>
      <c r="I4" s="20">
        <f t="shared" si="1"/>
        <v>0.98017206168373971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28.799993515014599</v>
      </c>
      <c r="D5" s="12">
        <v>13.0118465423584</v>
      </c>
      <c r="E5" s="32">
        <f>AVERAGE(D5:D7)</f>
        <v>13.015061378479032</v>
      </c>
      <c r="F5" s="13">
        <f>$E$5-C5</f>
        <v>-15.784932136535566</v>
      </c>
      <c r="G5" s="37"/>
      <c r="H5" s="14">
        <f t="shared" si="0"/>
        <v>1.7711769324457631E-5</v>
      </c>
      <c r="I5" s="20">
        <f t="shared" si="1"/>
        <v>1.3754170648260433</v>
      </c>
      <c r="J5" s="35">
        <f>STDEV(I5:I6:I7)</f>
        <v>1.7895475272399149E-2</v>
      </c>
      <c r="K5" s="36">
        <f>AVERAGE(I5:I7)</f>
        <v>1.391146926751808</v>
      </c>
      <c r="L5" s="37">
        <f>AVERAGEA(H5:H6:H7)</f>
        <v>1.7914328746657292E-5</v>
      </c>
    </row>
    <row r="6" spans="1:12" ht="14.25">
      <c r="A6" s="33"/>
      <c r="B6" s="33"/>
      <c r="C6" s="12">
        <v>28.763536453247099</v>
      </c>
      <c r="D6" s="12">
        <v>12.9655504226685</v>
      </c>
      <c r="E6" s="33"/>
      <c r="F6" s="13">
        <f>$E$5-C6</f>
        <v>-15.748475074768066</v>
      </c>
      <c r="G6" s="37"/>
      <c r="H6" s="14">
        <f t="shared" si="0"/>
        <v>1.8165050791173933E-5</v>
      </c>
      <c r="I6" s="20">
        <f t="shared" si="1"/>
        <v>1.4106168832671109</v>
      </c>
      <c r="J6" s="35"/>
      <c r="K6" s="36"/>
      <c r="L6" s="37"/>
    </row>
    <row r="7" spans="1:12" ht="14.25">
      <c r="A7" s="34"/>
      <c r="B7" s="34"/>
      <c r="C7" s="12">
        <v>28.787471771240199</v>
      </c>
      <c r="D7" s="12">
        <v>13.067787170410201</v>
      </c>
      <c r="E7" s="34"/>
      <c r="F7" s="13">
        <f>$E$5-C7</f>
        <v>-15.772410392761167</v>
      </c>
      <c r="G7" s="21"/>
      <c r="H7" s="14">
        <f t="shared" si="0"/>
        <v>1.7866166124340305E-5</v>
      </c>
      <c r="I7" s="20">
        <f t="shared" si="1"/>
        <v>1.3874068321622699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28.8600959777832</v>
      </c>
      <c r="D8" s="12">
        <v>12.5783891677856</v>
      </c>
      <c r="E8" s="32">
        <f>AVERAGE(D8:D10)</f>
        <v>12.763323465983065</v>
      </c>
      <c r="F8" s="13">
        <f t="shared" ref="F8:F10" si="2">$E$8-C8</f>
        <v>-16.096772511800133</v>
      </c>
      <c r="G8" s="14"/>
      <c r="H8" s="14">
        <f t="shared" si="0"/>
        <v>1.426883909434195E-5</v>
      </c>
      <c r="I8" s="20">
        <f t="shared" si="1"/>
        <v>1.1080544482088819</v>
      </c>
      <c r="J8" s="35">
        <f>STDEV(I8:I9:I10)</f>
        <v>7.8452148713879191E-2</v>
      </c>
      <c r="K8" s="36">
        <f>AVERAGE(I8:I10)</f>
        <v>1.1851986463687572</v>
      </c>
      <c r="L8" s="37">
        <f>AVERAGEA(H8:H9:H10)</f>
        <v>1.5262254311784211E-5</v>
      </c>
    </row>
    <row r="9" spans="1:12" ht="14.25">
      <c r="A9" s="33"/>
      <c r="B9" s="33"/>
      <c r="C9" s="12">
        <v>28.669105529785199</v>
      </c>
      <c r="D9" s="12">
        <v>12.7342929840088</v>
      </c>
      <c r="E9" s="33"/>
      <c r="F9" s="13">
        <f t="shared" si="2"/>
        <v>-15.905782063802134</v>
      </c>
      <c r="G9" s="14"/>
      <c r="H9" s="14">
        <f t="shared" si="0"/>
        <v>1.6288552587441178E-5</v>
      </c>
      <c r="I9" s="20">
        <f t="shared" si="1"/>
        <v>1.2648963962706214</v>
      </c>
      <c r="J9" s="35"/>
      <c r="K9" s="36"/>
      <c r="L9" s="37"/>
    </row>
    <row r="10" spans="1:12" ht="14.25">
      <c r="A10" s="34"/>
      <c r="B10" s="34"/>
      <c r="C10" s="12">
        <v>28.766107559204102</v>
      </c>
      <c r="D10" s="12">
        <v>12.977288246154799</v>
      </c>
      <c r="E10" s="34"/>
      <c r="F10" s="13">
        <f t="shared" si="2"/>
        <v>-16.002784093221038</v>
      </c>
      <c r="G10" s="14"/>
      <c r="H10" s="14">
        <f t="shared" si="0"/>
        <v>1.5229371253569497E-5</v>
      </c>
      <c r="I10" s="20">
        <f t="shared" si="1"/>
        <v>1.1826450946267677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28.955520629882798</v>
      </c>
      <c r="D11" s="12">
        <v>12.713636398315399</v>
      </c>
      <c r="E11" s="32">
        <f>AVERAGE(D11:D13)</f>
        <v>12.708501180013</v>
      </c>
      <c r="F11" s="13">
        <f t="shared" ref="F11:F13" si="3">$E$11-C11</f>
        <v>-16.247019449869796</v>
      </c>
      <c r="G11" s="14"/>
      <c r="H11" s="14">
        <f t="shared" si="0"/>
        <v>1.2857596883138243E-5</v>
      </c>
      <c r="I11" s="20">
        <f t="shared" si="1"/>
        <v>0.99846366795791697</v>
      </c>
      <c r="J11" s="35">
        <f>STDEV(I11:I12:I13)</f>
        <v>3.4014503181837137E-2</v>
      </c>
      <c r="K11" s="36">
        <f>AVERAGE(I11:I13)</f>
        <v>0.97186556460085782</v>
      </c>
      <c r="L11" s="37">
        <f>AVERAGEA(H11:H12:H13)</f>
        <v>1.2515082977228622E-5</v>
      </c>
    </row>
    <row r="12" spans="1:12" ht="14.25">
      <c r="A12" s="33"/>
      <c r="B12" s="33"/>
      <c r="C12" s="12">
        <v>28.977167129516602</v>
      </c>
      <c r="D12" s="12">
        <v>12.8662872314453</v>
      </c>
      <c r="E12" s="33"/>
      <c r="F12" s="13">
        <f t="shared" si="3"/>
        <v>-16.2686659495036</v>
      </c>
      <c r="G12" s="14"/>
      <c r="H12" s="14">
        <f t="shared" si="0"/>
        <v>1.2666118877301244E-5</v>
      </c>
      <c r="I12" s="20">
        <f t="shared" si="1"/>
        <v>0.98359433943728181</v>
      </c>
      <c r="J12" s="35"/>
      <c r="K12" s="36"/>
      <c r="L12" s="37"/>
    </row>
    <row r="13" spans="1:12" ht="14.25">
      <c r="A13" s="34"/>
      <c r="B13" s="34"/>
      <c r="C13" s="12">
        <v>29.0525207519531</v>
      </c>
      <c r="D13" s="12">
        <v>12.545579910278301</v>
      </c>
      <c r="E13" s="34"/>
      <c r="F13" s="13">
        <f t="shared" si="3"/>
        <v>-16.344019571940102</v>
      </c>
      <c r="G13" s="14"/>
      <c r="H13" s="14">
        <f t="shared" si="0"/>
        <v>1.2021533171246381E-5</v>
      </c>
      <c r="I13" s="20">
        <f t="shared" si="1"/>
        <v>0.93353868640737481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29.274248123168899</v>
      </c>
      <c r="D14" s="12">
        <v>13.049181938171399</v>
      </c>
      <c r="E14" s="32">
        <f>AVERAGE(D14:D16)</f>
        <v>12.921410878499366</v>
      </c>
      <c r="F14" s="13">
        <f t="shared" ref="F14:F16" si="4">$E$14-C14</f>
        <v>-16.352837244669534</v>
      </c>
      <c r="G14" s="14"/>
      <c r="H14" s="14">
        <f t="shared" si="0"/>
        <v>1.1948282302459487E-5</v>
      </c>
      <c r="I14" s="20">
        <f t="shared" si="1"/>
        <v>0.92785035041466823</v>
      </c>
      <c r="J14" s="35">
        <f>STDEV(I14:I15:I16)</f>
        <v>0.1394207723965005</v>
      </c>
      <c r="K14" s="36">
        <f>AVERAGE(I14:I16)</f>
        <v>1.087746699242274</v>
      </c>
      <c r="L14" s="37">
        <f>AVERAGEA(H14:H15:H16)</f>
        <v>1.4007328477385166E-5</v>
      </c>
    </row>
    <row r="15" spans="1:12" ht="14.25">
      <c r="A15" s="33"/>
      <c r="B15" s="33"/>
      <c r="C15" s="12">
        <v>28.962726593017599</v>
      </c>
      <c r="D15" s="12">
        <v>12.935494422912599</v>
      </c>
      <c r="E15" s="33"/>
      <c r="F15" s="13">
        <f t="shared" si="4"/>
        <v>-16.041315714518234</v>
      </c>
      <c r="G15" s="14"/>
      <c r="H15" s="14">
        <f t="shared" si="0"/>
        <v>1.4828007602102995E-5</v>
      </c>
      <c r="I15" s="20">
        <f t="shared" si="1"/>
        <v>1.1514769823216</v>
      </c>
      <c r="J15" s="35"/>
      <c r="K15" s="36"/>
      <c r="L15" s="37"/>
    </row>
    <row r="16" spans="1:12" ht="14.25">
      <c r="A16" s="34"/>
      <c r="B16" s="34"/>
      <c r="C16" s="12">
        <v>28.922649383544901</v>
      </c>
      <c r="D16" s="12">
        <v>12.7795562744141</v>
      </c>
      <c r="E16" s="34"/>
      <c r="F16" s="13">
        <f t="shared" si="4"/>
        <v>-16.001238505045535</v>
      </c>
      <c r="G16" s="14"/>
      <c r="H16" s="14">
        <f t="shared" si="0"/>
        <v>1.5245695527593011E-5</v>
      </c>
      <c r="I16" s="20">
        <f t="shared" si="1"/>
        <v>1.1839127649905541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2">
        <v>28.608650207519499</v>
      </c>
      <c r="D17" s="12">
        <v>12.817191123962401</v>
      </c>
      <c r="E17" s="32">
        <f>AVERAGE(D17:D19)</f>
        <v>12.971986452738435</v>
      </c>
      <c r="F17" s="13">
        <f t="shared" ref="F17:F19" si="5">$E$17-C17</f>
        <v>-15.636663754781065</v>
      </c>
      <c r="G17" s="14"/>
      <c r="H17" s="14">
        <f t="shared" si="0"/>
        <v>1.9628864529317952E-5</v>
      </c>
      <c r="I17" s="20">
        <f t="shared" si="1"/>
        <v>1.5242901339902843</v>
      </c>
      <c r="J17" s="35">
        <f>STDEV(I17:I18:I19)</f>
        <v>0.10821133887032565</v>
      </c>
      <c r="K17" s="36">
        <f>AVERAGE(I17:I19)</f>
        <v>1.4311934300190938</v>
      </c>
      <c r="L17" s="37">
        <f>AVERAGEA(H17:H18:H19)</f>
        <v>1.8430022819575468E-5</v>
      </c>
    </row>
    <row r="18" spans="1:12" ht="14.25">
      <c r="A18" s="33"/>
      <c r="B18" s="33"/>
      <c r="C18" s="12">
        <v>28.824504852294901</v>
      </c>
      <c r="D18" s="12">
        <v>13.172293663024901</v>
      </c>
      <c r="E18" s="33"/>
      <c r="F18" s="13">
        <f t="shared" si="5"/>
        <v>-15.852518399556466</v>
      </c>
      <c r="G18" s="14"/>
      <c r="H18" s="14">
        <f t="shared" si="0"/>
        <v>1.6901157733729066E-5</v>
      </c>
      <c r="I18" s="20">
        <f t="shared" si="1"/>
        <v>1.3124685815655774</v>
      </c>
      <c r="J18" s="35"/>
      <c r="K18" s="36"/>
      <c r="L18" s="37"/>
    </row>
    <row r="19" spans="1:12" ht="14.25">
      <c r="A19" s="34"/>
      <c r="B19" s="34"/>
      <c r="C19" s="12">
        <v>28.673963546752901</v>
      </c>
      <c r="D19" s="12">
        <v>12.926474571228001</v>
      </c>
      <c r="E19" s="34"/>
      <c r="F19" s="13">
        <f t="shared" si="5"/>
        <v>-15.701977094014467</v>
      </c>
      <c r="G19" s="14"/>
      <c r="H19" s="14">
        <f t="shared" si="0"/>
        <v>1.8760046195679386E-5</v>
      </c>
      <c r="I19" s="20">
        <f t="shared" si="1"/>
        <v>1.4568215745014201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5" right="0.75" top="1" bottom="1" header="0.5" footer="0.5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G27" sqref="G27"/>
    </sheetView>
  </sheetViews>
  <sheetFormatPr defaultColWidth="9" defaultRowHeight="13.5"/>
  <cols>
    <col min="1" max="1" width="9.125" style="25" customWidth="1"/>
    <col min="2" max="2" width="10.25" style="16" customWidth="1"/>
    <col min="3" max="5" width="9.25" style="16" customWidth="1"/>
    <col min="6" max="6" width="20.25" style="16" customWidth="1"/>
    <col min="7" max="7" width="9.125" style="16" customWidth="1"/>
    <col min="8" max="8" width="9.5" style="16" customWidth="1"/>
    <col min="9" max="10" width="12.875" style="16" customWidth="1"/>
    <col min="11" max="11" width="12.875" style="18" customWidth="1"/>
    <col min="12" max="12" width="9.25" style="16" customWidth="1"/>
    <col min="13" max="16384" width="9" style="16"/>
  </cols>
  <sheetData>
    <row r="1" spans="1:12" s="11" customFormat="1" ht="27">
      <c r="A1" s="24" t="s">
        <v>42</v>
      </c>
      <c r="B1" s="8" t="s">
        <v>0</v>
      </c>
      <c r="C1" s="9" t="s">
        <v>25</v>
      </c>
      <c r="D1" s="9" t="s">
        <v>26</v>
      </c>
      <c r="E1" s="9" t="s">
        <v>27</v>
      </c>
      <c r="F1" s="10" t="s">
        <v>28</v>
      </c>
      <c r="G1" s="10"/>
      <c r="H1" s="10" t="s">
        <v>29</v>
      </c>
      <c r="I1" s="10" t="s">
        <v>30</v>
      </c>
      <c r="J1" s="10" t="s">
        <v>31</v>
      </c>
      <c r="K1" s="9" t="s">
        <v>32</v>
      </c>
      <c r="L1" s="10"/>
    </row>
    <row r="2" spans="1:12" ht="14.25" customHeight="1">
      <c r="A2" s="32">
        <v>1</v>
      </c>
      <c r="B2" s="32" t="s">
        <v>33</v>
      </c>
      <c r="C2" s="12">
        <v>18.886625289916999</v>
      </c>
      <c r="D2" s="12">
        <v>12.377072334289601</v>
      </c>
      <c r="E2" s="32">
        <f>AVERAGE(D2:D4)</f>
        <v>12.594828287760434</v>
      </c>
      <c r="F2" s="13">
        <f>$E$2-C2</f>
        <v>-6.2917970021565655</v>
      </c>
      <c r="G2" s="37">
        <v>2</v>
      </c>
      <c r="H2" s="14">
        <f t="shared" ref="H2:H19" si="0">POWER($G$2,F2)</f>
        <v>1.2763811322233616E-2</v>
      </c>
      <c r="I2" s="20">
        <f t="shared" ref="I2:I19" si="1">H2/$L$2</f>
        <v>0.98805962161238137</v>
      </c>
      <c r="J2" s="35">
        <f>STDEV(I2:I3:I4)</f>
        <v>5.9689811211682126E-2</v>
      </c>
      <c r="K2" s="36">
        <f>AVERAGE(I2:I4)</f>
        <v>1</v>
      </c>
      <c r="L2" s="37">
        <f>AVERAGEA(H2:H3:H4)</f>
        <v>1.2918057820645257E-2</v>
      </c>
    </row>
    <row r="3" spans="1:12" ht="14.25">
      <c r="A3" s="33"/>
      <c r="B3" s="33"/>
      <c r="C3" s="12">
        <v>18.9475803375244</v>
      </c>
      <c r="D3" s="12">
        <v>12.5235376358032</v>
      </c>
      <c r="E3" s="33"/>
      <c r="F3" s="13">
        <f>$E$2-C3</f>
        <v>-6.352752049763966</v>
      </c>
      <c r="G3" s="37"/>
      <c r="H3" s="14">
        <f t="shared" si="0"/>
        <v>1.223576361014389E-2</v>
      </c>
      <c r="I3" s="20">
        <f t="shared" si="1"/>
        <v>0.94718291093178542</v>
      </c>
      <c r="J3" s="35"/>
      <c r="K3" s="36"/>
      <c r="L3" s="37"/>
    </row>
    <row r="4" spans="1:12" ht="14.25">
      <c r="A4" s="34"/>
      <c r="B4" s="34"/>
      <c r="C4" s="12">
        <v>18.778770446777301</v>
      </c>
      <c r="D4" s="12">
        <v>12.8838748931885</v>
      </c>
      <c r="E4" s="34"/>
      <c r="F4" s="13">
        <f>$E$2-C4</f>
        <v>-6.1839421590168673</v>
      </c>
      <c r="G4" s="21"/>
      <c r="H4" s="14">
        <f t="shared" si="0"/>
        <v>1.3754598529558262E-2</v>
      </c>
      <c r="I4" s="20">
        <f t="shared" si="1"/>
        <v>1.0647574674558331</v>
      </c>
      <c r="J4" s="35"/>
      <c r="K4" s="36"/>
      <c r="L4" s="37"/>
    </row>
    <row r="5" spans="1:12" ht="14.25">
      <c r="A5" s="32">
        <v>2</v>
      </c>
      <c r="B5" s="32" t="s">
        <v>34</v>
      </c>
      <c r="C5" s="12">
        <v>18.7626132965088</v>
      </c>
      <c r="D5" s="12">
        <v>13.0118465423584</v>
      </c>
      <c r="E5" s="32">
        <f>AVERAGE(D5:D7)</f>
        <v>13.015061378479032</v>
      </c>
      <c r="F5" s="13">
        <f>$E$5-C5</f>
        <v>-5.7475519180297674</v>
      </c>
      <c r="G5" s="37"/>
      <c r="H5" s="14">
        <f t="shared" si="0"/>
        <v>1.8612918299564272E-2</v>
      </c>
      <c r="I5" s="20">
        <f t="shared" si="1"/>
        <v>1.4408449441848494</v>
      </c>
      <c r="J5" s="35">
        <f>STDEV(I5:I6:I7)</f>
        <v>0.12239936545687778</v>
      </c>
      <c r="K5" s="36">
        <f>AVERAGE(I5:I7)</f>
        <v>1.3744721463361149</v>
      </c>
      <c r="L5" s="37">
        <f>AVERAGEA(H5:H6:H7)</f>
        <v>1.7755510659236324E-2</v>
      </c>
    </row>
    <row r="6" spans="1:12" ht="14.25">
      <c r="A6" s="33"/>
      <c r="B6" s="33"/>
      <c r="C6" s="12">
        <v>18.754123687744102</v>
      </c>
      <c r="D6" s="12">
        <v>12.9655504226685</v>
      </c>
      <c r="E6" s="33"/>
      <c r="F6" s="13">
        <f>$E$5-C6</f>
        <v>-5.7390623092650692</v>
      </c>
      <c r="G6" s="37"/>
      <c r="H6" s="14">
        <f t="shared" si="0"/>
        <v>1.8722769814060104E-2</v>
      </c>
      <c r="I6" s="20">
        <f t="shared" si="1"/>
        <v>1.4493486616957179</v>
      </c>
      <c r="J6" s="35"/>
      <c r="K6" s="36"/>
      <c r="L6" s="37"/>
    </row>
    <row r="7" spans="1:12" ht="14.25">
      <c r="A7" s="34"/>
      <c r="B7" s="34"/>
      <c r="C7" s="12">
        <v>18.987094879150401</v>
      </c>
      <c r="D7" s="12">
        <v>13.067787170410201</v>
      </c>
      <c r="E7" s="34"/>
      <c r="F7" s="13">
        <f>$E$5-C7</f>
        <v>-5.972033500671369</v>
      </c>
      <c r="G7" s="21"/>
      <c r="H7" s="14">
        <f t="shared" si="0"/>
        <v>1.5930843864084596E-2</v>
      </c>
      <c r="I7" s="20">
        <f t="shared" si="1"/>
        <v>1.2332228331277781</v>
      </c>
      <c r="J7" s="35"/>
      <c r="K7" s="36"/>
      <c r="L7" s="37"/>
    </row>
    <row r="8" spans="1:12" ht="14.25">
      <c r="A8" s="32">
        <v>3</v>
      </c>
      <c r="B8" s="32" t="s">
        <v>35</v>
      </c>
      <c r="C8" s="12">
        <v>18.737838745117202</v>
      </c>
      <c r="D8" s="12">
        <v>12.5783891677856</v>
      </c>
      <c r="E8" s="32">
        <f>AVERAGE(D8:D10)</f>
        <v>12.763323465983065</v>
      </c>
      <c r="F8" s="13">
        <f t="shared" ref="F8:F10" si="2">$E$8-C8</f>
        <v>-5.9745152791341365</v>
      </c>
      <c r="G8" s="14"/>
      <c r="H8" s="14">
        <f t="shared" si="0"/>
        <v>1.5903462583080775E-2</v>
      </c>
      <c r="I8" s="20">
        <f t="shared" si="1"/>
        <v>1.2311032203048613</v>
      </c>
      <c r="J8" s="35">
        <f>STDEV(I8:I9:I10)</f>
        <v>0.10593367724548326</v>
      </c>
      <c r="K8" s="36">
        <f>AVERAGE(I8:I10)</f>
        <v>1.1424471515774881</v>
      </c>
      <c r="L8" s="37">
        <f>AVERAGEA(H8:H9:H10)</f>
        <v>1.4758198361109467E-2</v>
      </c>
    </row>
    <row r="9" spans="1:12" ht="14.25">
      <c r="A9" s="33"/>
      <c r="B9" s="33"/>
      <c r="C9" s="12">
        <v>18.809919357299801</v>
      </c>
      <c r="D9" s="12">
        <v>12.7342929840088</v>
      </c>
      <c r="E9" s="33"/>
      <c r="F9" s="13">
        <f t="shared" si="2"/>
        <v>-6.0465958913167359</v>
      </c>
      <c r="G9" s="14"/>
      <c r="H9" s="14">
        <f t="shared" si="0"/>
        <v>1.5128409272010174E-2</v>
      </c>
      <c r="I9" s="20">
        <f t="shared" si="1"/>
        <v>1.171105554879341</v>
      </c>
      <c r="J9" s="35"/>
      <c r="K9" s="36"/>
      <c r="L9" s="37"/>
    </row>
    <row r="10" spans="1:12" ht="14.25">
      <c r="A10" s="34"/>
      <c r="B10" s="34"/>
      <c r="C10" s="12">
        <v>19.001979827880898</v>
      </c>
      <c r="D10" s="12">
        <v>12.977288246154799</v>
      </c>
      <c r="E10" s="34"/>
      <c r="F10" s="13">
        <f t="shared" si="2"/>
        <v>-6.2386563618978332</v>
      </c>
      <c r="G10" s="14"/>
      <c r="H10" s="14">
        <f t="shared" si="0"/>
        <v>1.3242723228237455E-2</v>
      </c>
      <c r="I10" s="20">
        <f t="shared" si="1"/>
        <v>1.025132679548262</v>
      </c>
      <c r="J10" s="35"/>
      <c r="K10" s="36"/>
      <c r="L10" s="37"/>
    </row>
    <row r="11" spans="1:12" ht="14.25">
      <c r="A11" s="32">
        <v>4</v>
      </c>
      <c r="B11" s="32" t="s">
        <v>39</v>
      </c>
      <c r="C11" s="12">
        <v>18.473899841308601</v>
      </c>
      <c r="D11" s="12">
        <v>12.713636398315399</v>
      </c>
      <c r="E11" s="32">
        <f>AVERAGE(D11:D13)</f>
        <v>12.708501180013</v>
      </c>
      <c r="F11" s="13">
        <f t="shared" ref="F11:F13" si="3">$E$11-C11</f>
        <v>-5.7653986612956007</v>
      </c>
      <c r="G11" s="14"/>
      <c r="H11" s="14">
        <f t="shared" si="0"/>
        <v>1.8384086974810622E-2</v>
      </c>
      <c r="I11" s="20">
        <f t="shared" si="1"/>
        <v>1.4231308785001504</v>
      </c>
      <c r="J11" s="35">
        <f>STDEV(I11:I12:I13)</f>
        <v>5.299680570448264E-2</v>
      </c>
      <c r="K11" s="36">
        <f>AVERAGE(I11:I13)</f>
        <v>1.3629274311372006</v>
      </c>
      <c r="L11" s="37">
        <f>AVERAGEA(H11:H12:H13)</f>
        <v>1.7606375360773863E-2</v>
      </c>
    </row>
    <row r="12" spans="1:12" ht="14.25">
      <c r="A12" s="33"/>
      <c r="B12" s="33"/>
      <c r="C12" s="12">
        <v>18.578804016113299</v>
      </c>
      <c r="D12" s="12">
        <v>12.8662872314453</v>
      </c>
      <c r="E12" s="33"/>
      <c r="F12" s="13">
        <f t="shared" si="3"/>
        <v>-5.8703028361002989</v>
      </c>
      <c r="G12" s="14"/>
      <c r="H12" s="14">
        <f t="shared" si="0"/>
        <v>1.7094750346697687E-2</v>
      </c>
      <c r="I12" s="20">
        <f t="shared" si="1"/>
        <v>1.3233220182199033</v>
      </c>
      <c r="J12" s="35"/>
      <c r="K12" s="36"/>
      <c r="L12" s="37"/>
    </row>
    <row r="13" spans="1:12" ht="14.25">
      <c r="A13" s="34"/>
      <c r="B13" s="34"/>
      <c r="C13" s="12">
        <v>18.558229446411101</v>
      </c>
      <c r="D13" s="12">
        <v>12.545579910278301</v>
      </c>
      <c r="E13" s="34"/>
      <c r="F13" s="13">
        <f t="shared" si="3"/>
        <v>-5.8497282663981007</v>
      </c>
      <c r="G13" s="14"/>
      <c r="H13" s="14">
        <f t="shared" si="0"/>
        <v>1.7340288760813286E-2</v>
      </c>
      <c r="I13" s="20">
        <f t="shared" si="1"/>
        <v>1.3423293966915484</v>
      </c>
      <c r="J13" s="35"/>
      <c r="K13" s="36"/>
      <c r="L13" s="37"/>
    </row>
    <row r="14" spans="1:12" ht="14.25">
      <c r="A14" s="32">
        <v>5</v>
      </c>
      <c r="B14" s="32" t="s">
        <v>40</v>
      </c>
      <c r="C14" s="12">
        <v>18.745786666870099</v>
      </c>
      <c r="D14" s="12">
        <v>13.049181938171399</v>
      </c>
      <c r="E14" s="32">
        <f>AVERAGE(D14:D16)</f>
        <v>12.921410878499366</v>
      </c>
      <c r="F14" s="13">
        <f t="shared" ref="F14:F16" si="4">$E$14-C14</f>
        <v>-5.8243757883707339</v>
      </c>
      <c r="G14" s="14"/>
      <c r="H14" s="14">
        <f t="shared" si="0"/>
        <v>1.7647702814421455E-2</v>
      </c>
      <c r="I14" s="20">
        <f t="shared" si="1"/>
        <v>1.3661266313746807</v>
      </c>
      <c r="J14" s="35">
        <f>STDEV(I14:I15:I16)</f>
        <v>1.706690688769933E-2</v>
      </c>
      <c r="K14" s="36">
        <f>AVERAGE(I14:I16)</f>
        <v>1.3780138641934812</v>
      </c>
      <c r="L14" s="37">
        <f>AVERAGEA(H14:H15:H16)</f>
        <v>1.7801262775302189E-2</v>
      </c>
    </row>
    <row r="15" spans="1:12" ht="14.25">
      <c r="A15" s="33"/>
      <c r="B15" s="33"/>
      <c r="C15" s="12">
        <v>18.741338729858398</v>
      </c>
      <c r="D15" s="12">
        <v>12.935494422912599</v>
      </c>
      <c r="E15" s="33"/>
      <c r="F15" s="13">
        <f t="shared" si="4"/>
        <v>-5.8199278513590329</v>
      </c>
      <c r="G15" s="14"/>
      <c r="H15" s="14">
        <f t="shared" si="0"/>
        <v>1.7702195965829486E-2</v>
      </c>
      <c r="I15" s="20">
        <f t="shared" si="1"/>
        <v>1.3703450016718737</v>
      </c>
      <c r="J15" s="35"/>
      <c r="K15" s="36"/>
      <c r="L15" s="37"/>
    </row>
    <row r="16" spans="1:12" ht="14.25">
      <c r="A16" s="34"/>
      <c r="B16" s="34"/>
      <c r="C16" s="12">
        <v>18.712957382202099</v>
      </c>
      <c r="D16" s="12">
        <v>12.7795562744141</v>
      </c>
      <c r="E16" s="34"/>
      <c r="F16" s="13">
        <f t="shared" si="4"/>
        <v>-5.7915465037027332</v>
      </c>
      <c r="G16" s="14"/>
      <c r="H16" s="14">
        <f t="shared" si="0"/>
        <v>1.8053889545655628E-2</v>
      </c>
      <c r="I16" s="20">
        <f t="shared" si="1"/>
        <v>1.3975699595338889</v>
      </c>
      <c r="J16" s="35"/>
      <c r="K16" s="36"/>
      <c r="L16" s="37"/>
    </row>
    <row r="17" spans="1:12" ht="14.25">
      <c r="A17" s="32">
        <v>6</v>
      </c>
      <c r="B17" s="32" t="s">
        <v>41</v>
      </c>
      <c r="C17" s="12">
        <v>19.093568801879901</v>
      </c>
      <c r="D17" s="12">
        <v>12.817191123962401</v>
      </c>
      <c r="E17" s="32">
        <f>AVERAGE(D17:D19)</f>
        <v>12.971986452738435</v>
      </c>
      <c r="F17" s="13">
        <f t="shared" ref="F17:F19" si="5">$E$17-C17</f>
        <v>-6.121582349141466</v>
      </c>
      <c r="G17" s="14"/>
      <c r="H17" s="14">
        <f t="shared" si="0"/>
        <v>1.4362170957951007E-2</v>
      </c>
      <c r="I17" s="20">
        <f t="shared" si="1"/>
        <v>1.1117902673417215</v>
      </c>
      <c r="J17" s="35">
        <f>STDEV(I17:I18:I19)</f>
        <v>0.11365127477355265</v>
      </c>
      <c r="K17" s="36">
        <f>AVERAGE(I17:I19)</f>
        <v>1.1846808805296722</v>
      </c>
      <c r="L17" s="37">
        <f>AVERAGEA(H17:H18:H19)</f>
        <v>1.5303776113695241E-2</v>
      </c>
    </row>
    <row r="18" spans="1:12" ht="14.25">
      <c r="A18" s="33"/>
      <c r="B18" s="33"/>
      <c r="C18" s="12">
        <v>18.850694656372099</v>
      </c>
      <c r="D18" s="12">
        <v>13.172293663024901</v>
      </c>
      <c r="E18" s="33"/>
      <c r="F18" s="13">
        <f t="shared" si="5"/>
        <v>-5.8787082036336642</v>
      </c>
      <c r="G18" s="14"/>
      <c r="H18" s="14">
        <f t="shared" si="0"/>
        <v>1.69954432209466E-2</v>
      </c>
      <c r="I18" s="20">
        <f t="shared" si="1"/>
        <v>1.3156345525706648</v>
      </c>
      <c r="J18" s="35"/>
      <c r="K18" s="36"/>
      <c r="L18" s="37"/>
    </row>
    <row r="19" spans="1:12" ht="14.25">
      <c r="A19" s="34"/>
      <c r="B19" s="34"/>
      <c r="C19" s="12">
        <v>19.074455261230501</v>
      </c>
      <c r="D19" s="12">
        <v>12.926474571228001</v>
      </c>
      <c r="E19" s="34"/>
      <c r="F19" s="13">
        <f t="shared" si="5"/>
        <v>-6.1024688084920662</v>
      </c>
      <c r="G19" s="14"/>
      <c r="H19" s="14">
        <f t="shared" si="0"/>
        <v>1.4553714162188114E-2</v>
      </c>
      <c r="I19" s="20">
        <f t="shared" si="1"/>
        <v>1.12661782167663</v>
      </c>
      <c r="J19" s="35"/>
      <c r="K19" s="36"/>
      <c r="L19" s="37"/>
    </row>
  </sheetData>
  <mergeCells count="38">
    <mergeCell ref="L2:L4"/>
    <mergeCell ref="A5:A7"/>
    <mergeCell ref="B5:B7"/>
    <mergeCell ref="E5:E7"/>
    <mergeCell ref="G5:G6"/>
    <mergeCell ref="J5:J7"/>
    <mergeCell ref="K5:K7"/>
    <mergeCell ref="L5:L7"/>
    <mergeCell ref="A2:A4"/>
    <mergeCell ref="B2:B4"/>
    <mergeCell ref="E2:E4"/>
    <mergeCell ref="G2:G3"/>
    <mergeCell ref="J2:J4"/>
    <mergeCell ref="K2:K4"/>
    <mergeCell ref="L11:L13"/>
    <mergeCell ref="A8:A10"/>
    <mergeCell ref="B8:B10"/>
    <mergeCell ref="E8:E10"/>
    <mergeCell ref="J8:J10"/>
    <mergeCell ref="K8:K10"/>
    <mergeCell ref="L8:L10"/>
    <mergeCell ref="A11:A13"/>
    <mergeCell ref="B11:B13"/>
    <mergeCell ref="E11:E13"/>
    <mergeCell ref="J11:J13"/>
    <mergeCell ref="K11:K13"/>
    <mergeCell ref="L17:L19"/>
    <mergeCell ref="A14:A16"/>
    <mergeCell ref="B14:B16"/>
    <mergeCell ref="E14:E16"/>
    <mergeCell ref="J14:J16"/>
    <mergeCell ref="K14:K16"/>
    <mergeCell ref="L14:L16"/>
    <mergeCell ref="A17:A19"/>
    <mergeCell ref="B17:B19"/>
    <mergeCell ref="E17:E19"/>
    <mergeCell ref="J17:J19"/>
    <mergeCell ref="K17:K19"/>
  </mergeCells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G24" sqref="G24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22.614000320434599</v>
      </c>
      <c r="C2" s="12">
        <v>20.2959995269775</v>
      </c>
      <c r="D2" s="32">
        <f>AVERAGE(C2:C4)</f>
        <v>20.311999638875296</v>
      </c>
      <c r="E2" s="13">
        <f>$D$2-B2</f>
        <v>-2.3020006815593028</v>
      </c>
      <c r="F2" s="37">
        <v>2</v>
      </c>
      <c r="G2" s="14">
        <f t="shared" ref="G2:G19" si="0">POWER($F$2,E2)</f>
        <v>0.20278169309592625</v>
      </c>
      <c r="H2" s="15">
        <f t="shared" ref="H2:H19" si="1">G2/$K$2</f>
        <v>0.91968930544445482</v>
      </c>
      <c r="I2" s="35">
        <f>STDEV(H2:H3:H4)</f>
        <v>8.9182481273410386E-2</v>
      </c>
      <c r="J2" s="36">
        <f>AVERAGE(H2:H4)</f>
        <v>1.0000000000000002</v>
      </c>
      <c r="K2" s="37">
        <f>AVERAGEA(G2:G3:G4)</f>
        <v>0.22048934558168934</v>
      </c>
    </row>
    <row r="3" spans="1:11" ht="14.25">
      <c r="A3" s="33"/>
      <c r="B3" s="12">
        <v>22.361000061035199</v>
      </c>
      <c r="C3" s="12">
        <v>20.2530002593994</v>
      </c>
      <c r="D3" s="33"/>
      <c r="E3" s="13">
        <f>$D$2-B3</f>
        <v>-2.049000422159903</v>
      </c>
      <c r="F3" s="37"/>
      <c r="G3" s="14">
        <f t="shared" si="0"/>
        <v>0.24165145355443918</v>
      </c>
      <c r="H3" s="15">
        <f t="shared" si="1"/>
        <v>1.0959779163792269</v>
      </c>
      <c r="I3" s="35"/>
      <c r="J3" s="36"/>
      <c r="K3" s="37"/>
    </row>
    <row r="4" spans="1:11" ht="14.25">
      <c r="A4" s="34"/>
      <c r="B4" s="12">
        <v>22.5160007476807</v>
      </c>
      <c r="C4" s="12">
        <v>20.386999130248999</v>
      </c>
      <c r="D4" s="34"/>
      <c r="E4" s="13">
        <f>$D$2-B4</f>
        <v>-2.2040011088054037</v>
      </c>
      <c r="F4" s="17"/>
      <c r="G4" s="14">
        <f t="shared" si="0"/>
        <v>0.21703489009470267</v>
      </c>
      <c r="H4" s="15">
        <f t="shared" si="1"/>
        <v>0.98433277817631859</v>
      </c>
      <c r="I4" s="35"/>
      <c r="J4" s="36"/>
      <c r="K4" s="37"/>
    </row>
    <row r="5" spans="1:11" ht="14.25">
      <c r="A5" s="32" t="s">
        <v>34</v>
      </c>
      <c r="B5" s="12">
        <v>22.57200050354</v>
      </c>
      <c r="C5" s="12">
        <v>20.444999694824201</v>
      </c>
      <c r="D5" s="32">
        <f>AVERAGE(C5:C7)</f>
        <v>20.425999959309866</v>
      </c>
      <c r="E5" s="13">
        <f>$D$5-B5</f>
        <v>-2.1460005442301338</v>
      </c>
      <c r="F5" s="37"/>
      <c r="G5" s="14">
        <f t="shared" si="0"/>
        <v>0.22593809645676965</v>
      </c>
      <c r="H5" s="15">
        <f t="shared" si="1"/>
        <v>1.0247120823943014</v>
      </c>
      <c r="I5" s="35">
        <f>STDEV(H5:H6:H7)</f>
        <v>0.17185687692623192</v>
      </c>
      <c r="J5" s="36">
        <f>AVERAGE(H5:H7)</f>
        <v>1.1428313868589521</v>
      </c>
      <c r="K5" s="37">
        <f>AVERAGEA(G5:G6:G7)</f>
        <v>0.25198214459874479</v>
      </c>
    </row>
    <row r="6" spans="1:11" ht="14.25">
      <c r="A6" s="33"/>
      <c r="B6" s="12">
        <v>22.184999465942401</v>
      </c>
      <c r="C6" s="12">
        <v>20.4440002441406</v>
      </c>
      <c r="D6" s="33"/>
      <c r="E6" s="13">
        <f>$D$5-B6</f>
        <v>-1.7589995066325343</v>
      </c>
      <c r="F6" s="37"/>
      <c r="G6" s="14">
        <f t="shared" si="0"/>
        <v>0.29545298777148415</v>
      </c>
      <c r="H6" s="15">
        <f t="shared" si="1"/>
        <v>1.3399875943757176</v>
      </c>
      <c r="I6" s="35"/>
      <c r="J6" s="36"/>
      <c r="K6" s="37"/>
    </row>
    <row r="7" spans="1:11" ht="14.25">
      <c r="A7" s="34"/>
      <c r="B7" s="12">
        <v>22.517999649047901</v>
      </c>
      <c r="C7" s="12">
        <v>20.388999938964801</v>
      </c>
      <c r="D7" s="34"/>
      <c r="E7" s="13">
        <f>$D$5-B7</f>
        <v>-2.0919996897380351</v>
      </c>
      <c r="F7" s="17"/>
      <c r="G7" s="14">
        <f t="shared" si="0"/>
        <v>0.23455534956798052</v>
      </c>
      <c r="H7" s="15">
        <f t="shared" si="1"/>
        <v>1.0637944838068372</v>
      </c>
      <c r="I7" s="35"/>
      <c r="J7" s="36"/>
      <c r="K7" s="37"/>
    </row>
    <row r="8" spans="1:11" ht="14.25">
      <c r="A8" s="32" t="s">
        <v>35</v>
      </c>
      <c r="B8" s="12">
        <v>22.302000045776399</v>
      </c>
      <c r="C8" s="12">
        <v>20.211999893188501</v>
      </c>
      <c r="D8" s="32">
        <f>AVERAGE(C8:C10)</f>
        <v>20.118333180745434</v>
      </c>
      <c r="E8" s="13">
        <f t="shared" ref="E8:E10" si="2">$D$8-B8</f>
        <v>-2.1836668650309647</v>
      </c>
      <c r="F8" s="14"/>
      <c r="G8" s="14">
        <f t="shared" si="0"/>
        <v>0.22011557475468621</v>
      </c>
      <c r="H8" s="15">
        <f t="shared" si="1"/>
        <v>0.9983048122982221</v>
      </c>
      <c r="I8" s="35">
        <f>STDEV(H8:H9:H10)</f>
        <v>3.8749330790367929E-2</v>
      </c>
      <c r="J8" s="36">
        <f>AVERAGE(H8:H10)</f>
        <v>0.98643967944615962</v>
      </c>
      <c r="K8" s="37">
        <f>AVERAGEA(G8:G9:G10)</f>
        <v>0.21749943937689512</v>
      </c>
    </row>
    <row r="9" spans="1:11" ht="14.25">
      <c r="A9" s="33"/>
      <c r="B9" s="12">
        <v>22.274000167846701</v>
      </c>
      <c r="C9" s="12">
        <v>20.076000213623001</v>
      </c>
      <c r="D9" s="33"/>
      <c r="E9" s="13">
        <f t="shared" si="2"/>
        <v>-2.1556669871012666</v>
      </c>
      <c r="F9" s="14"/>
      <c r="G9" s="14">
        <f t="shared" si="0"/>
        <v>0.22442931102212557</v>
      </c>
      <c r="H9" s="15">
        <f t="shared" si="1"/>
        <v>1.0178691874205619</v>
      </c>
      <c r="I9" s="35"/>
      <c r="J9" s="36"/>
      <c r="K9" s="37"/>
    </row>
    <row r="10" spans="1:11" ht="14.25">
      <c r="A10" s="34"/>
      <c r="B10" s="12">
        <v>22.3840007781982</v>
      </c>
      <c r="C10" s="12">
        <v>20.066999435424801</v>
      </c>
      <c r="D10" s="34"/>
      <c r="E10" s="13">
        <f t="shared" si="2"/>
        <v>-2.2656675974527651</v>
      </c>
      <c r="F10" s="14"/>
      <c r="G10" s="14">
        <f t="shared" si="0"/>
        <v>0.20795343235387359</v>
      </c>
      <c r="H10" s="15">
        <f t="shared" si="1"/>
        <v>0.94314503861969468</v>
      </c>
      <c r="I10" s="35"/>
      <c r="J10" s="36"/>
      <c r="K10" s="37"/>
    </row>
    <row r="11" spans="1:11" ht="14.25">
      <c r="A11" s="32" t="s">
        <v>36</v>
      </c>
      <c r="B11" s="12">
        <v>23.804000854492202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-3.7773342132568359</v>
      </c>
      <c r="F11" s="14"/>
      <c r="G11" s="14">
        <f t="shared" si="0"/>
        <v>7.2930484405177548E-2</v>
      </c>
      <c r="H11" s="15">
        <f t="shared" si="1"/>
        <v>0.33076647859230662</v>
      </c>
      <c r="I11" s="35">
        <f>STDEV(H11:H12:H13)</f>
        <v>3.712334739059733E-3</v>
      </c>
      <c r="J11" s="36">
        <f>AVERAGE(H11:H13)</f>
        <v>0.33439189367286465</v>
      </c>
      <c r="K11" s="37">
        <f>AVERAGEA(G11:G12:G13)</f>
        <v>7.3729849803751787E-2</v>
      </c>
    </row>
    <row r="12" spans="1:11" ht="14.25">
      <c r="A12" s="33"/>
      <c r="B12" s="12">
        <v>23.788999557495099</v>
      </c>
      <c r="C12" s="12">
        <v>20.052000045776399</v>
      </c>
      <c r="D12" s="33"/>
      <c r="E12" s="13">
        <f t="shared" si="3"/>
        <v>-3.7623329162597337</v>
      </c>
      <c r="F12" s="14"/>
      <c r="G12" s="14">
        <f t="shared" si="0"/>
        <v>7.369277971069961E-2</v>
      </c>
      <c r="H12" s="15">
        <f t="shared" si="1"/>
        <v>0.33422376721326469</v>
      </c>
      <c r="I12" s="35"/>
      <c r="J12" s="36"/>
      <c r="K12" s="37"/>
    </row>
    <row r="13" spans="1:11" ht="14.25">
      <c r="A13" s="34"/>
      <c r="B13" s="12">
        <v>23.771999359130898</v>
      </c>
      <c r="C13" s="12">
        <v>19.961999893188501</v>
      </c>
      <c r="D13" s="34"/>
      <c r="E13" s="13">
        <f t="shared" si="3"/>
        <v>-3.7453327178955327</v>
      </c>
      <c r="F13" s="14"/>
      <c r="G13" s="14">
        <f t="shared" si="0"/>
        <v>7.4566285295378162E-2</v>
      </c>
      <c r="H13" s="15">
        <f t="shared" si="1"/>
        <v>0.33818543521302263</v>
      </c>
      <c r="I13" s="35"/>
      <c r="J13" s="36"/>
      <c r="K13" s="37"/>
    </row>
    <row r="14" spans="1:11" ht="14.25">
      <c r="A14" s="32" t="s">
        <v>37</v>
      </c>
      <c r="B14" s="12">
        <v>24.087999343872099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-4.0873324076335003</v>
      </c>
      <c r="F14" s="14"/>
      <c r="G14" s="14">
        <f t="shared" si="0"/>
        <v>5.8828847869461298E-2</v>
      </c>
      <c r="H14" s="15">
        <f t="shared" si="1"/>
        <v>0.26681038811313329</v>
      </c>
      <c r="I14" s="35">
        <f>STDEV(H14:H15:H16)</f>
        <v>9.2302590346079356E-3</v>
      </c>
      <c r="J14" s="36">
        <f>AVERAGE(H14:H16)</f>
        <v>0.25616923887725079</v>
      </c>
      <c r="K14" s="37">
        <f>AVERAGEA(G14:G15:G16)</f>
        <v>5.6482587838204479E-2</v>
      </c>
    </row>
    <row r="15" spans="1:11" ht="14.25">
      <c r="A15" s="33"/>
      <c r="B15" s="12">
        <v>24.180000305175799</v>
      </c>
      <c r="C15" s="12">
        <v>20.031000137329102</v>
      </c>
      <c r="D15" s="33"/>
      <c r="E15" s="13">
        <f t="shared" si="4"/>
        <v>-4.1793333689372005</v>
      </c>
      <c r="F15" s="14"/>
      <c r="G15" s="14">
        <f t="shared" si="0"/>
        <v>5.5194435259400383E-2</v>
      </c>
      <c r="H15" s="15">
        <f t="shared" si="1"/>
        <v>0.25032699477513454</v>
      </c>
      <c r="I15" s="35"/>
      <c r="J15" s="36"/>
      <c r="K15" s="37"/>
    </row>
    <row r="16" spans="1:11" ht="14.25">
      <c r="A16" s="34"/>
      <c r="B16" s="12">
        <v>24.173999786376999</v>
      </c>
      <c r="C16" s="12">
        <v>19.989000320434599</v>
      </c>
      <c r="D16" s="34"/>
      <c r="E16" s="13">
        <f t="shared" si="4"/>
        <v>-4.1733328501384008</v>
      </c>
      <c r="F16" s="14"/>
      <c r="G16" s="14">
        <f t="shared" si="0"/>
        <v>5.5424480385751755E-2</v>
      </c>
      <c r="H16" s="15">
        <f t="shared" si="1"/>
        <v>0.25137033374348455</v>
      </c>
      <c r="I16" s="35"/>
      <c r="J16" s="36"/>
      <c r="K16" s="37"/>
    </row>
    <row r="17" spans="1:11" ht="14.25">
      <c r="A17" s="32" t="s">
        <v>38</v>
      </c>
      <c r="B17" s="12">
        <v>23.965999603271499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-2.9869995117187678</v>
      </c>
      <c r="F17" s="14"/>
      <c r="G17" s="14">
        <f t="shared" si="0"/>
        <v>0.12613149691987885</v>
      </c>
      <c r="H17" s="15">
        <f t="shared" si="1"/>
        <v>0.57205257055447267</v>
      </c>
      <c r="I17" s="35">
        <f>STDEV(H17:H18:H19)</f>
        <v>0.10389495267517301</v>
      </c>
      <c r="J17" s="36">
        <f>AVERAGE(H17:H19)</f>
        <v>0.45292397345956359</v>
      </c>
      <c r="K17" s="37">
        <f>AVERAGEA(G17:G18:G19)</f>
        <v>9.9864910506357596E-2</v>
      </c>
    </row>
    <row r="18" spans="1:11" ht="14.25">
      <c r="A18" s="33"/>
      <c r="B18" s="12">
        <v>24.461999893188501</v>
      </c>
      <c r="C18" s="12">
        <v>20.971000671386701</v>
      </c>
      <c r="D18" s="33"/>
      <c r="E18" s="13">
        <f t="shared" si="5"/>
        <v>-3.4829998016357706</v>
      </c>
      <c r="F18" s="14"/>
      <c r="G18" s="14">
        <f t="shared" si="0"/>
        <v>8.9436044798494374E-2</v>
      </c>
      <c r="H18" s="15">
        <f t="shared" si="1"/>
        <v>0.40562524489583157</v>
      </c>
      <c r="I18" s="35"/>
      <c r="J18" s="36"/>
      <c r="K18" s="37"/>
    </row>
    <row r="19" spans="1:11" ht="14.25">
      <c r="A19" s="34"/>
      <c r="B19" s="12">
        <v>24.552000045776399</v>
      </c>
      <c r="C19" s="12">
        <v>20.966999053955099</v>
      </c>
      <c r="D19" s="34"/>
      <c r="E19" s="13">
        <f t="shared" si="5"/>
        <v>-3.5729999542236683</v>
      </c>
      <c r="F19" s="14"/>
      <c r="G19" s="14">
        <f t="shared" si="0"/>
        <v>8.4027189800699578E-2</v>
      </c>
      <c r="H19" s="15">
        <f t="shared" si="1"/>
        <v>0.38109410492838647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20.507999420166001</v>
      </c>
      <c r="C2" s="12">
        <v>20.2959995269775</v>
      </c>
      <c r="D2" s="32">
        <f>AVERAGE(C2:C4)</f>
        <v>20.311999638875296</v>
      </c>
      <c r="E2" s="13">
        <f>$D$2-B2</f>
        <v>-0.1959997812907055</v>
      </c>
      <c r="F2" s="37">
        <v>2</v>
      </c>
      <c r="G2" s="14">
        <f t="shared" ref="G2:G19" si="0">POWER($F$2,E2)</f>
        <v>0.87296772347367879</v>
      </c>
      <c r="H2" s="15">
        <f t="shared" ref="H2:H19" si="1">G2/$K$2</f>
        <v>1.0438223293658153</v>
      </c>
      <c r="I2" s="35">
        <f>STDEV(H2:H3:H4)</f>
        <v>6.5598417573088888E-2</v>
      </c>
      <c r="J2" s="36">
        <f>AVERAGE(H2:H4)</f>
        <v>1</v>
      </c>
      <c r="K2" s="37">
        <f>AVERAGEA(G2:G3:G4)</f>
        <v>0.83631830716254074</v>
      </c>
    </row>
    <row r="3" spans="1:11" ht="14.25">
      <c r="A3" s="33"/>
      <c r="B3" s="12">
        <v>20.683000564575199</v>
      </c>
      <c r="C3" s="12">
        <v>20.2530002593994</v>
      </c>
      <c r="D3" s="33"/>
      <c r="E3" s="13">
        <f>$D$2-B3</f>
        <v>-0.37100092569990295</v>
      </c>
      <c r="F3" s="37"/>
      <c r="G3" s="14">
        <f t="shared" si="0"/>
        <v>0.77324584130484197</v>
      </c>
      <c r="H3" s="15">
        <f t="shared" si="1"/>
        <v>0.92458318164564524</v>
      </c>
      <c r="I3" s="35"/>
      <c r="J3" s="36"/>
      <c r="K3" s="37"/>
    </row>
    <row r="4" spans="1:11" ht="14.25">
      <c r="A4" s="34"/>
      <c r="B4" s="12">
        <v>20.524999618530298</v>
      </c>
      <c r="C4" s="12">
        <v>20.386999130248999</v>
      </c>
      <c r="D4" s="34"/>
      <c r="E4" s="13">
        <f>$D$2-B4</f>
        <v>-0.21299997965500239</v>
      </c>
      <c r="F4" s="17"/>
      <c r="G4" s="14">
        <f t="shared" si="0"/>
        <v>0.86274135670910157</v>
      </c>
      <c r="H4" s="15">
        <f t="shared" si="1"/>
        <v>1.0315944889885393</v>
      </c>
      <c r="I4" s="35"/>
      <c r="J4" s="36"/>
      <c r="K4" s="37"/>
    </row>
    <row r="5" spans="1:11" ht="14.25">
      <c r="A5" s="32" t="s">
        <v>34</v>
      </c>
      <c r="B5" s="12">
        <v>20.774999618530298</v>
      </c>
      <c r="C5" s="12">
        <v>20.444999694824201</v>
      </c>
      <c r="D5" s="32">
        <f>AVERAGE(C5:C7)</f>
        <v>20.425999959309866</v>
      </c>
      <c r="E5" s="13">
        <f>$D$5-B5</f>
        <v>-0.34899965922043208</v>
      </c>
      <c r="F5" s="37"/>
      <c r="G5" s="14">
        <f t="shared" si="0"/>
        <v>0.78512830412901879</v>
      </c>
      <c r="H5" s="15">
        <f t="shared" si="1"/>
        <v>0.93879124420078841</v>
      </c>
      <c r="I5" s="35">
        <f>STDEV(H5:H6:H7)</f>
        <v>4.0725700760180179E-2</v>
      </c>
      <c r="J5" s="36">
        <f>AVERAGE(H5:H7)</f>
        <v>0.92433623896385775</v>
      </c>
      <c r="K5" s="37">
        <f>AVERAGEA(G5:G6:G7)</f>
        <v>0.77303931861924324</v>
      </c>
    </row>
    <row r="6" spans="1:11" ht="14.25">
      <c r="A6" s="33"/>
      <c r="B6" s="12">
        <v>20.871000289916999</v>
      </c>
      <c r="C6" s="12">
        <v>20.4440002441406</v>
      </c>
      <c r="D6" s="33"/>
      <c r="E6" s="13">
        <f>$D$5-B6</f>
        <v>-0.44500033060713307</v>
      </c>
      <c r="F6" s="37"/>
      <c r="G6" s="14">
        <f t="shared" si="0"/>
        <v>0.73458414830227103</v>
      </c>
      <c r="H6" s="15">
        <f t="shared" si="1"/>
        <v>0.8783547388727706</v>
      </c>
      <c r="I6" s="35"/>
      <c r="J6" s="36"/>
      <c r="K6" s="37"/>
    </row>
    <row r="7" spans="1:11" ht="14.25">
      <c r="A7" s="34"/>
      <c r="B7" s="12">
        <v>20.749000549316399</v>
      </c>
      <c r="C7" s="12">
        <v>20.388999938964801</v>
      </c>
      <c r="D7" s="34"/>
      <c r="E7" s="13">
        <f>$D$5-B7</f>
        <v>-0.32300059000653292</v>
      </c>
      <c r="F7" s="17"/>
      <c r="G7" s="14">
        <f t="shared" si="0"/>
        <v>0.79940550342643979</v>
      </c>
      <c r="H7" s="15">
        <f t="shared" si="1"/>
        <v>0.95586273381801401</v>
      </c>
      <c r="I7" s="35"/>
      <c r="J7" s="36"/>
      <c r="K7" s="37"/>
    </row>
    <row r="8" spans="1:11" ht="14.25">
      <c r="A8" s="32" t="s">
        <v>35</v>
      </c>
      <c r="B8" s="12">
        <v>20.353000640869102</v>
      </c>
      <c r="C8" s="12">
        <v>20.211999893188501</v>
      </c>
      <c r="D8" s="32">
        <f>AVERAGE(C8:C10)</f>
        <v>20.118333180745434</v>
      </c>
      <c r="E8" s="13">
        <f t="shared" ref="E8:E10" si="2">$D$8-B8</f>
        <v>-0.23466746012366713</v>
      </c>
      <c r="F8" s="14"/>
      <c r="G8" s="14">
        <f t="shared" si="0"/>
        <v>0.8498808733208324</v>
      </c>
      <c r="H8" s="15">
        <f t="shared" si="1"/>
        <v>1.0162169906387757</v>
      </c>
      <c r="I8" s="35">
        <f>STDEV(H8:H9:H10)</f>
        <v>4.6054795761884697E-2</v>
      </c>
      <c r="J8" s="36">
        <f>AVERAGE(H8:H10)</f>
        <v>0.97105645678624442</v>
      </c>
      <c r="K8" s="37">
        <f>AVERAGEA(G8:G9:G10)</f>
        <v>0.81211229209872682</v>
      </c>
    </row>
    <row r="9" spans="1:11" ht="14.25">
      <c r="A9" s="33"/>
      <c r="B9" s="12">
        <v>20.4899997711182</v>
      </c>
      <c r="C9" s="12">
        <v>20.076000213623001</v>
      </c>
      <c r="D9" s="33"/>
      <c r="E9" s="13">
        <f t="shared" si="2"/>
        <v>-0.37166659037276517</v>
      </c>
      <c r="F9" s="14"/>
      <c r="G9" s="14">
        <f t="shared" si="0"/>
        <v>0.77288914519355056</v>
      </c>
      <c r="H9" s="15">
        <f t="shared" si="1"/>
        <v>0.92415667404891266</v>
      </c>
      <c r="I9" s="35"/>
      <c r="J9" s="36"/>
      <c r="K9" s="37"/>
    </row>
    <row r="10" spans="1:11" ht="14.25">
      <c r="A10" s="34"/>
      <c r="B10" s="12">
        <v>20.416000366210898</v>
      </c>
      <c r="C10" s="12">
        <v>20.066999435424801</v>
      </c>
      <c r="D10" s="34"/>
      <c r="E10" s="13">
        <f t="shared" si="2"/>
        <v>-0.297667185465464</v>
      </c>
      <c r="F10" s="14"/>
      <c r="G10" s="14">
        <f t="shared" si="0"/>
        <v>0.8135668577817976</v>
      </c>
      <c r="H10" s="15">
        <f t="shared" si="1"/>
        <v>0.97279570567104501</v>
      </c>
      <c r="I10" s="35"/>
      <c r="J10" s="36"/>
      <c r="K10" s="37"/>
    </row>
    <row r="11" spans="1:11" ht="14.25">
      <c r="A11" s="32" t="s">
        <v>36</v>
      </c>
      <c r="B11" s="12">
        <v>21.3689994812012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-1.3423328399658345</v>
      </c>
      <c r="F11" s="14"/>
      <c r="G11" s="14">
        <f t="shared" si="0"/>
        <v>0.39438242311099786</v>
      </c>
      <c r="H11" s="15">
        <f t="shared" si="1"/>
        <v>0.47156975966370729</v>
      </c>
      <c r="I11" s="35">
        <f>STDEV(H11:H12:H13)</f>
        <v>3.8718599076772081E-2</v>
      </c>
      <c r="J11" s="36">
        <f>AVERAGE(H11:H13)</f>
        <v>0.51560222356685104</v>
      </c>
      <c r="K11" s="37">
        <f>AVERAGEA(G11:G12:G13)</f>
        <v>0.43120757878267074</v>
      </c>
    </row>
    <row r="12" spans="1:11" ht="14.25">
      <c r="A12" s="33"/>
      <c r="B12" s="12">
        <v>21.197999954223601</v>
      </c>
      <c r="C12" s="12">
        <v>20.052000045776399</v>
      </c>
      <c r="D12" s="33"/>
      <c r="E12" s="13">
        <f t="shared" si="3"/>
        <v>-1.1713333129882351</v>
      </c>
      <c r="F12" s="14"/>
      <c r="G12" s="14">
        <f t="shared" si="0"/>
        <v>0.44401080405279048</v>
      </c>
      <c r="H12" s="15">
        <f t="shared" si="1"/>
        <v>0.53091125741253897</v>
      </c>
      <c r="I12" s="35"/>
      <c r="J12" s="36"/>
      <c r="K12" s="37"/>
    </row>
    <row r="13" spans="1:11" ht="14.25">
      <c r="A13" s="34"/>
      <c r="B13" s="12">
        <v>21.162000656127901</v>
      </c>
      <c r="C13" s="12">
        <v>19.961999893188501</v>
      </c>
      <c r="D13" s="34"/>
      <c r="E13" s="13">
        <f t="shared" si="3"/>
        <v>-1.1353340148925355</v>
      </c>
      <c r="F13" s="14"/>
      <c r="G13" s="14">
        <f t="shared" si="0"/>
        <v>0.45522950918422378</v>
      </c>
      <c r="H13" s="15">
        <f t="shared" si="1"/>
        <v>0.54432565362430685</v>
      </c>
      <c r="I13" s="35"/>
      <c r="J13" s="36"/>
      <c r="K13" s="37"/>
    </row>
    <row r="14" spans="1:11" ht="14.25">
      <c r="A14" s="32" t="s">
        <v>37</v>
      </c>
      <c r="B14" s="12">
        <v>21.243000030517599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-1.242333094279001</v>
      </c>
      <c r="F14" s="14"/>
      <c r="G14" s="14">
        <f t="shared" si="0"/>
        <v>0.4226885406710838</v>
      </c>
      <c r="H14" s="15">
        <f t="shared" si="1"/>
        <v>0.50541586504925462</v>
      </c>
      <c r="I14" s="35">
        <f>STDEV(H14:H15:H16)</f>
        <v>3.1619493398887762E-3</v>
      </c>
      <c r="J14" s="36">
        <f>AVERAGE(H14:H16)</f>
        <v>0.50565615292097965</v>
      </c>
      <c r="K14" s="37">
        <f>AVERAGEA(G14:G15:G16)</f>
        <v>0.42288949781719648</v>
      </c>
    </row>
    <row r="15" spans="1:11" ht="14.25">
      <c r="A15" s="33"/>
      <c r="B15" s="12">
        <v>21.2329998016357</v>
      </c>
      <c r="C15" s="12">
        <v>20.031000137329102</v>
      </c>
      <c r="D15" s="33"/>
      <c r="E15" s="13">
        <f t="shared" si="4"/>
        <v>-1.2323328653971011</v>
      </c>
      <c r="F15" s="14"/>
      <c r="G15" s="14">
        <f t="shared" si="0"/>
        <v>0.42562863949960905</v>
      </c>
      <c r="H15" s="15">
        <f t="shared" si="1"/>
        <v>0.50893139113943486</v>
      </c>
      <c r="I15" s="35"/>
      <c r="J15" s="36"/>
      <c r="K15" s="37"/>
    </row>
    <row r="16" spans="1:11" ht="14.25">
      <c r="A16" s="34"/>
      <c r="B16" s="12">
        <v>21.250999450683601</v>
      </c>
      <c r="C16" s="12">
        <v>19.989000320434599</v>
      </c>
      <c r="D16" s="34"/>
      <c r="E16" s="13">
        <f t="shared" si="4"/>
        <v>-1.2503325144450024</v>
      </c>
      <c r="F16" s="14"/>
      <c r="G16" s="14">
        <f t="shared" si="0"/>
        <v>0.42035131328089664</v>
      </c>
      <c r="H16" s="15">
        <f t="shared" si="1"/>
        <v>0.50262120257424936</v>
      </c>
      <c r="I16" s="35"/>
      <c r="J16" s="36"/>
      <c r="K16" s="37"/>
    </row>
    <row r="17" spans="1:11" ht="14.25">
      <c r="A17" s="32" t="s">
        <v>38</v>
      </c>
      <c r="B17" s="12">
        <v>21.968000411987301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-0.98900032043457031</v>
      </c>
      <c r="F17" s="14"/>
      <c r="G17" s="14">
        <f t="shared" si="0"/>
        <v>0.50382676830112305</v>
      </c>
      <c r="H17" s="15">
        <f t="shared" si="1"/>
        <v>0.60243422149935422</v>
      </c>
      <c r="I17" s="35">
        <f>STDEV(H17:H18:H19)</f>
        <v>1.6025663640843856E-2</v>
      </c>
      <c r="J17" s="36">
        <f>AVERAGE(H17:H19)</f>
        <v>0.62079940465066707</v>
      </c>
      <c r="K17" s="37">
        <f>AVERAGEA(G17:G18:G19)</f>
        <v>0.51918590718495905</v>
      </c>
    </row>
    <row r="18" spans="1:11" ht="14.25">
      <c r="A18" s="33"/>
      <c r="B18" s="12">
        <v>21.899000167846701</v>
      </c>
      <c r="C18" s="12">
        <v>20.971000671386701</v>
      </c>
      <c r="D18" s="33"/>
      <c r="E18" s="13">
        <f t="shared" si="5"/>
        <v>-0.92000007629397018</v>
      </c>
      <c r="F18" s="14"/>
      <c r="G18" s="14">
        <f t="shared" si="0"/>
        <v>0.52850899233157467</v>
      </c>
      <c r="H18" s="15">
        <f t="shared" si="1"/>
        <v>0.63194717586022842</v>
      </c>
      <c r="I18" s="35"/>
      <c r="J18" s="36"/>
      <c r="K18" s="37"/>
    </row>
    <row r="19" spans="1:11" ht="14.25">
      <c r="A19" s="34"/>
      <c r="B19" s="12">
        <v>21.908000946044901</v>
      </c>
      <c r="C19" s="12">
        <v>20.966999053955099</v>
      </c>
      <c r="D19" s="34"/>
      <c r="E19" s="13">
        <f t="shared" si="5"/>
        <v>-0.92900085449216974</v>
      </c>
      <c r="F19" s="14"/>
      <c r="G19" s="14">
        <f t="shared" si="0"/>
        <v>0.52522196092217943</v>
      </c>
      <c r="H19" s="15">
        <f t="shared" si="1"/>
        <v>0.6280168165924187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22.360000610351602</v>
      </c>
      <c r="C2" s="12">
        <v>20.2959995269775</v>
      </c>
      <c r="D2" s="32">
        <f>AVERAGE(C2:C4)</f>
        <v>20.311999638875296</v>
      </c>
      <c r="E2" s="13">
        <f>$D$2-B2</f>
        <v>-2.0480009714763057</v>
      </c>
      <c r="F2" s="37">
        <v>2</v>
      </c>
      <c r="G2" s="14">
        <f t="shared" ref="G2:G19" si="0">POWER($F$2,E2)</f>
        <v>0.24181891956835633</v>
      </c>
      <c r="H2" s="15">
        <f t="shared" ref="H2:H19" si="1">G2/$K$2</f>
        <v>0.95906943851689119</v>
      </c>
      <c r="I2" s="35">
        <f>STDEV(H2:H3:H4)</f>
        <v>3.584164225456455E-2</v>
      </c>
      <c r="J2" s="36">
        <f>AVERAGE(H2:H4)</f>
        <v>1</v>
      </c>
      <c r="K2" s="37">
        <f>AVERAGEA(G2:G3:G4)</f>
        <v>0.25213911512216058</v>
      </c>
    </row>
    <row r="3" spans="1:11" ht="14.25">
      <c r="A3" s="33"/>
      <c r="B3" s="12">
        <v>22.277999877929702</v>
      </c>
      <c r="C3" s="12">
        <v>20.2530002593994</v>
      </c>
      <c r="D3" s="33"/>
      <c r="E3" s="13">
        <f>$D$2-B3</f>
        <v>-1.9660002390544058</v>
      </c>
      <c r="F3" s="37"/>
      <c r="G3" s="14">
        <f t="shared" si="0"/>
        <v>0.2559616826942851</v>
      </c>
      <c r="H3" s="15">
        <f t="shared" si="1"/>
        <v>1.0151605496444789</v>
      </c>
      <c r="I3" s="35"/>
      <c r="J3" s="36"/>
      <c r="K3" s="37"/>
    </row>
    <row r="4" spans="1:11" ht="14.25">
      <c r="A4" s="34"/>
      <c r="B4" s="12">
        <v>22.2630004882813</v>
      </c>
      <c r="C4" s="12">
        <v>20.386999130248999</v>
      </c>
      <c r="D4" s="34"/>
      <c r="E4" s="13">
        <f>$D$2-B4</f>
        <v>-1.9510008494060038</v>
      </c>
      <c r="F4" s="17"/>
      <c r="G4" s="14">
        <f t="shared" si="0"/>
        <v>0.25863674310384027</v>
      </c>
      <c r="H4" s="15">
        <f t="shared" si="1"/>
        <v>1.0257700118386297</v>
      </c>
      <c r="I4" s="35"/>
      <c r="J4" s="36"/>
      <c r="K4" s="37"/>
    </row>
    <row r="5" spans="1:11" ht="14.25">
      <c r="A5" s="32" t="s">
        <v>34</v>
      </c>
      <c r="B5" s="12">
        <v>22.2409992218018</v>
      </c>
      <c r="C5" s="12">
        <v>20.444999694824201</v>
      </c>
      <c r="D5" s="32">
        <f>AVERAGE(C5:C7)</f>
        <v>20.425999959309866</v>
      </c>
      <c r="E5" s="13">
        <f>$D$5-B5</f>
        <v>-1.8149992624919342</v>
      </c>
      <c r="F5" s="37"/>
      <c r="G5" s="14">
        <f t="shared" si="0"/>
        <v>0.28420438859471492</v>
      </c>
      <c r="H5" s="15">
        <f t="shared" si="1"/>
        <v>1.1271729436228839</v>
      </c>
      <c r="I5" s="35">
        <f>STDEV(H5:H6:H7)</f>
        <v>6.3458592650046343E-3</v>
      </c>
      <c r="J5" s="36">
        <f>AVERAGE(H5:H7)</f>
        <v>1.1308367271777737</v>
      </c>
      <c r="K5" s="37">
        <f>AVERAGEA(G5:G6:G7)</f>
        <v>0.28512817173824395</v>
      </c>
    </row>
    <row r="6" spans="1:11" ht="14.25">
      <c r="A6" s="33"/>
      <c r="B6" s="12">
        <v>22.2409992218018</v>
      </c>
      <c r="C6" s="12">
        <v>20.4440002441406</v>
      </c>
      <c r="D6" s="33"/>
      <c r="E6" s="13">
        <f>$D$5-B6</f>
        <v>-1.8149992624919342</v>
      </c>
      <c r="F6" s="37"/>
      <c r="G6" s="14">
        <f t="shared" si="0"/>
        <v>0.28420438859471492</v>
      </c>
      <c r="H6" s="15">
        <f t="shared" si="1"/>
        <v>1.1271729436228839</v>
      </c>
      <c r="I6" s="35"/>
      <c r="J6" s="36"/>
      <c r="K6" s="37"/>
    </row>
    <row r="7" spans="1:11" ht="14.25">
      <c r="A7" s="34"/>
      <c r="B7" s="12">
        <v>22.2269992828369</v>
      </c>
      <c r="C7" s="12">
        <v>20.388999938964801</v>
      </c>
      <c r="D7" s="34"/>
      <c r="E7" s="13">
        <f>$D$5-B7</f>
        <v>-1.8009993235270336</v>
      </c>
      <c r="F7" s="17"/>
      <c r="G7" s="14">
        <f t="shared" si="0"/>
        <v>0.28697573802530213</v>
      </c>
      <c r="H7" s="15">
        <f t="shared" si="1"/>
        <v>1.1381642942875536</v>
      </c>
      <c r="I7" s="35"/>
      <c r="J7" s="36"/>
      <c r="K7" s="37"/>
    </row>
    <row r="8" spans="1:11" ht="14.25">
      <c r="A8" s="32" t="s">
        <v>35</v>
      </c>
      <c r="B8" s="12">
        <v>21.955999374389599</v>
      </c>
      <c r="C8" s="12">
        <v>20.211999893188501</v>
      </c>
      <c r="D8" s="32">
        <f>AVERAGE(C8:C10)</f>
        <v>20.118333180745434</v>
      </c>
      <c r="E8" s="13">
        <f t="shared" ref="E8:E10" si="2">$D$8-B8</f>
        <v>-1.8376661936441643</v>
      </c>
      <c r="F8" s="14"/>
      <c r="G8" s="14">
        <f t="shared" si="0"/>
        <v>0.27977400102129607</v>
      </c>
      <c r="H8" s="15">
        <f t="shared" si="1"/>
        <v>1.1096017406333265</v>
      </c>
      <c r="I8" s="35">
        <f>STDEV(H8:H9:H10)</f>
        <v>4.7389046417502897E-2</v>
      </c>
      <c r="J8" s="36">
        <f>AVERAGE(H8:H10)</f>
        <v>1.0673239402681729</v>
      </c>
      <c r="K8" s="37">
        <f>AVERAGEA(G8:G9:G10)</f>
        <v>0.26911411384791489</v>
      </c>
    </row>
    <row r="9" spans="1:11" ht="14.25">
      <c r="A9" s="33"/>
      <c r="B9" s="12">
        <v>22</v>
      </c>
      <c r="C9" s="12">
        <v>20.076000213623001</v>
      </c>
      <c r="D9" s="33"/>
      <c r="E9" s="13">
        <f t="shared" si="2"/>
        <v>-1.8816668192545656</v>
      </c>
      <c r="F9" s="14"/>
      <c r="G9" s="14">
        <f t="shared" si="0"/>
        <v>0.2713700068176283</v>
      </c>
      <c r="H9" s="15">
        <f t="shared" si="1"/>
        <v>1.0762709573488842</v>
      </c>
      <c r="I9" s="35"/>
      <c r="J9" s="36"/>
      <c r="K9" s="37"/>
    </row>
    <row r="10" spans="1:11" ht="14.25">
      <c r="A10" s="34"/>
      <c r="B10" s="12">
        <v>22.083000183105501</v>
      </c>
      <c r="C10" s="12">
        <v>20.066999435424801</v>
      </c>
      <c r="D10" s="34"/>
      <c r="E10" s="13">
        <f t="shared" si="2"/>
        <v>-1.9646670023600663</v>
      </c>
      <c r="F10" s="14"/>
      <c r="G10" s="14">
        <f t="shared" si="0"/>
        <v>0.25619833370482037</v>
      </c>
      <c r="H10" s="15">
        <f t="shared" si="1"/>
        <v>1.0160991228223082</v>
      </c>
      <c r="I10" s="35"/>
      <c r="J10" s="36"/>
      <c r="K10" s="37"/>
    </row>
    <row r="11" spans="1:11" ht="14.25">
      <c r="A11" s="32" t="s">
        <v>36</v>
      </c>
      <c r="B11" s="12">
        <v>23.847999572753899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-3.8213329315185334</v>
      </c>
      <c r="F11" s="14"/>
      <c r="G11" s="14">
        <f t="shared" si="0"/>
        <v>7.0739854823408194E-2</v>
      </c>
      <c r="H11" s="15">
        <f t="shared" si="1"/>
        <v>0.2805588287606029</v>
      </c>
      <c r="I11" s="35">
        <f>STDEV(H11:H12:H13)</f>
        <v>1.0845372817200927E-2</v>
      </c>
      <c r="J11" s="36">
        <f>AVERAGE(H11:H13)</f>
        <v>0.29193288962466984</v>
      </c>
      <c r="K11" s="37">
        <f>AVERAGEA(G11:G12:G13)</f>
        <v>7.3607700465019632E-2</v>
      </c>
    </row>
    <row r="12" spans="1:11" ht="14.25">
      <c r="A12" s="33"/>
      <c r="B12" s="12">
        <v>23.7409992218018</v>
      </c>
      <c r="C12" s="12">
        <v>20.052000045776399</v>
      </c>
      <c r="D12" s="33"/>
      <c r="E12" s="13">
        <f t="shared" si="3"/>
        <v>-3.7143325805664347</v>
      </c>
      <c r="F12" s="14"/>
      <c r="G12" s="14">
        <f t="shared" si="0"/>
        <v>7.6185878431770326E-2</v>
      </c>
      <c r="H12" s="15">
        <f t="shared" si="1"/>
        <v>0.30215810979926105</v>
      </c>
      <c r="I12" s="35"/>
      <c r="J12" s="36"/>
      <c r="K12" s="37"/>
    </row>
    <row r="13" spans="1:11" ht="14.25">
      <c r="A13" s="34"/>
      <c r="B13" s="12">
        <v>23.784999847412099</v>
      </c>
      <c r="C13" s="12">
        <v>19.961999893188501</v>
      </c>
      <c r="D13" s="34"/>
      <c r="E13" s="13">
        <f t="shared" si="3"/>
        <v>-3.7583332061767329</v>
      </c>
      <c r="F13" s="14"/>
      <c r="G13" s="14">
        <f t="shared" si="0"/>
        <v>7.3897368139880376E-2</v>
      </c>
      <c r="H13" s="15">
        <f t="shared" si="1"/>
        <v>0.29308173031414558</v>
      </c>
      <c r="I13" s="35"/>
      <c r="J13" s="36"/>
      <c r="K13" s="37"/>
    </row>
    <row r="14" spans="1:11" ht="14.25">
      <c r="A14" s="32" t="s">
        <v>37</v>
      </c>
      <c r="B14" s="12">
        <v>23.6310005187988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-3.6303335825602012</v>
      </c>
      <c r="F14" s="14"/>
      <c r="G14" s="14">
        <f t="shared" si="0"/>
        <v>8.0753377813727212E-2</v>
      </c>
      <c r="H14" s="15">
        <f t="shared" si="1"/>
        <v>0.32027310706870077</v>
      </c>
      <c r="I14" s="35">
        <f>STDEV(H14:H15:H16)</f>
        <v>8.3207618087060998E-3</v>
      </c>
      <c r="J14" s="36">
        <f>AVERAGE(H14:H16)</f>
        <v>0.311301219570498</v>
      </c>
      <c r="K14" s="37">
        <f>AVERAGEA(G14:G15:G16)</f>
        <v>7.8491214038954774E-2</v>
      </c>
    </row>
    <row r="15" spans="1:11" ht="14.25">
      <c r="A15" s="33"/>
      <c r="B15" s="12">
        <v>23.7070007324219</v>
      </c>
      <c r="C15" s="12">
        <v>20.031000137329102</v>
      </c>
      <c r="D15" s="33"/>
      <c r="E15" s="13">
        <f t="shared" si="4"/>
        <v>-3.7063337961833014</v>
      </c>
      <c r="F15" s="14"/>
      <c r="G15" s="14">
        <f t="shared" si="0"/>
        <v>7.6609451582759447E-2</v>
      </c>
      <c r="H15" s="15">
        <f t="shared" si="1"/>
        <v>0.30383802824739198</v>
      </c>
      <c r="I15" s="35"/>
      <c r="J15" s="36"/>
      <c r="K15" s="37"/>
    </row>
    <row r="16" spans="1:11" ht="14.25">
      <c r="A16" s="34"/>
      <c r="B16" s="12">
        <v>23.679000854492202</v>
      </c>
      <c r="C16" s="12">
        <v>19.989000320434599</v>
      </c>
      <c r="D16" s="34"/>
      <c r="E16" s="13">
        <f t="shared" si="4"/>
        <v>-3.6783339182536032</v>
      </c>
      <c r="F16" s="14"/>
      <c r="G16" s="14">
        <f t="shared" si="0"/>
        <v>7.8110812720377676E-2</v>
      </c>
      <c r="H16" s="15">
        <f t="shared" si="1"/>
        <v>0.30979252339540114</v>
      </c>
      <c r="I16" s="35"/>
      <c r="J16" s="36"/>
      <c r="K16" s="37"/>
    </row>
    <row r="17" spans="1:11" ht="14.25">
      <c r="A17" s="32" t="s">
        <v>38</v>
      </c>
      <c r="B17" s="12">
        <v>24.3059997558594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-3.326999664306669</v>
      </c>
      <c r="F17" s="14"/>
      <c r="G17" s="14">
        <f t="shared" si="0"/>
        <v>9.9649082754399751E-2</v>
      </c>
      <c r="H17" s="15">
        <f t="shared" si="1"/>
        <v>0.39521469211994376</v>
      </c>
      <c r="I17" s="35">
        <f>STDEV(H17:H18:H19)</f>
        <v>7.9028310074057556E-3</v>
      </c>
      <c r="J17" s="36">
        <f>AVERAGE(H17:H19)</f>
        <v>0.38615212368882529</v>
      </c>
      <c r="K17" s="37">
        <f>AVERAGEA(G17:G18:G19)</f>
        <v>9.7364054769443528E-2</v>
      </c>
    </row>
    <row r="18" spans="1:11" ht="14.25">
      <c r="A18" s="33"/>
      <c r="B18" s="12">
        <v>24.353000640869102</v>
      </c>
      <c r="C18" s="12">
        <v>20.971000671386701</v>
      </c>
      <c r="D18" s="33"/>
      <c r="E18" s="13">
        <f t="shared" si="5"/>
        <v>-3.3740005493163707</v>
      </c>
      <c r="F18" s="14"/>
      <c r="G18" s="14">
        <f t="shared" si="0"/>
        <v>9.6454974215260794E-2</v>
      </c>
      <c r="H18" s="15">
        <f t="shared" si="1"/>
        <v>0.38254665155197626</v>
      </c>
      <c r="I18" s="35"/>
      <c r="J18" s="36"/>
      <c r="K18" s="37"/>
    </row>
    <row r="19" spans="1:11" ht="14.25">
      <c r="A19" s="34"/>
      <c r="B19" s="12">
        <v>24.360000610351602</v>
      </c>
      <c r="C19" s="12">
        <v>20.966999053955099</v>
      </c>
      <c r="D19" s="34"/>
      <c r="E19" s="13">
        <f t="shared" si="5"/>
        <v>-3.3810005187988708</v>
      </c>
      <c r="F19" s="14"/>
      <c r="G19" s="14">
        <f t="shared" si="0"/>
        <v>9.5988107338670026E-2</v>
      </c>
      <c r="H19" s="15">
        <f t="shared" si="1"/>
        <v>0.38069502739455596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24.0629997253418</v>
      </c>
      <c r="C2" s="12">
        <v>20.2959995269775</v>
      </c>
      <c r="D2" s="32">
        <f>AVERAGE(C2:C4)</f>
        <v>20.311999638875296</v>
      </c>
      <c r="E2" s="13">
        <f>$D$2-B2</f>
        <v>-3.7510000864665045</v>
      </c>
      <c r="F2" s="37">
        <v>2</v>
      </c>
      <c r="G2" s="14">
        <f t="shared" ref="G2:G19" si="0">POWER($F$2,E2)</f>
        <v>7.4273939614522777E-2</v>
      </c>
      <c r="H2" s="15">
        <f t="shared" ref="H2:H19" si="1">G2/$K$2</f>
        <v>1.0252970130129015</v>
      </c>
      <c r="I2" s="35">
        <f>STDEV(H2:H3:H4)</f>
        <v>2.4646818613087429E-2</v>
      </c>
      <c r="J2" s="36">
        <f>AVERAGE(H2:H4)</f>
        <v>1.0000000000000002</v>
      </c>
      <c r="K2" s="37">
        <f>AVERAGEA(G2:G3:G4)</f>
        <v>7.2441388857911529E-2</v>
      </c>
    </row>
    <row r="3" spans="1:11" ht="14.25">
      <c r="A3" s="33"/>
      <c r="B3" s="12">
        <v>24.1340007781982</v>
      </c>
      <c r="C3" s="12">
        <v>20.2530002593994</v>
      </c>
      <c r="D3" s="33"/>
      <c r="E3" s="13">
        <f>$D$2-B3</f>
        <v>-3.8220011393229036</v>
      </c>
      <c r="F3" s="37"/>
      <c r="G3" s="14">
        <f t="shared" si="0"/>
        <v>7.0707098089146228E-2</v>
      </c>
      <c r="H3" s="15">
        <f t="shared" si="1"/>
        <v>0.9760593937235662</v>
      </c>
      <c r="I3" s="35"/>
      <c r="J3" s="36"/>
      <c r="K3" s="37"/>
    </row>
    <row r="4" spans="1:11" ht="14.25">
      <c r="A4" s="34"/>
      <c r="B4" s="12">
        <v>24.100999832153299</v>
      </c>
      <c r="C4" s="12">
        <v>20.386999130248999</v>
      </c>
      <c r="D4" s="34"/>
      <c r="E4" s="13">
        <f>$D$2-B4</f>
        <v>-3.7890001932780031</v>
      </c>
      <c r="F4" s="17"/>
      <c r="G4" s="14">
        <f t="shared" si="0"/>
        <v>7.2343128870065596E-2</v>
      </c>
      <c r="H4" s="15">
        <f t="shared" si="1"/>
        <v>0.99864359326353247</v>
      </c>
      <c r="I4" s="35"/>
      <c r="J4" s="36"/>
      <c r="K4" s="37"/>
    </row>
    <row r="5" spans="1:11" ht="14.25">
      <c r="A5" s="32" t="s">
        <v>34</v>
      </c>
      <c r="B5" s="12">
        <v>24.299999237060501</v>
      </c>
      <c r="C5" s="12">
        <v>20.444999694824201</v>
      </c>
      <c r="D5" s="32">
        <f>AVERAGE(C5:C7)</f>
        <v>20.425999959309866</v>
      </c>
      <c r="E5" s="13">
        <f>$D$5-B5</f>
        <v>-3.8739992777506345</v>
      </c>
      <c r="F5" s="37"/>
      <c r="G5" s="14">
        <f t="shared" si="0"/>
        <v>6.8204026460573233E-2</v>
      </c>
      <c r="H5" s="15">
        <f t="shared" si="1"/>
        <v>0.94150633409790674</v>
      </c>
      <c r="I5" s="35">
        <f>STDEV(H5:H6:H7)</f>
        <v>1.6360719738518416E-2</v>
      </c>
      <c r="J5" s="36">
        <f>AVERAGE(H5:H7)</f>
        <v>0.95253903042747756</v>
      </c>
      <c r="K5" s="37">
        <f>AVERAGEA(G5:G6:G7)</f>
        <v>6.9003250305534905E-2</v>
      </c>
    </row>
    <row r="6" spans="1:11" ht="14.25">
      <c r="A6" s="33"/>
      <c r="B6" s="12">
        <v>24.254999160766602</v>
      </c>
      <c r="C6" s="12">
        <v>20.4440002441406</v>
      </c>
      <c r="D6" s="33"/>
      <c r="E6" s="13">
        <f>$D$5-B6</f>
        <v>-3.8289992014567353</v>
      </c>
      <c r="F6" s="37"/>
      <c r="G6" s="14">
        <f t="shared" si="0"/>
        <v>7.0364950581100816E-2</v>
      </c>
      <c r="H6" s="15">
        <f t="shared" si="1"/>
        <v>0.97133629946157585</v>
      </c>
      <c r="I6" s="35"/>
      <c r="J6" s="36"/>
      <c r="K6" s="37"/>
    </row>
    <row r="7" spans="1:11" ht="14.25">
      <c r="A7" s="34"/>
      <c r="B7" s="12">
        <v>24.295000076293899</v>
      </c>
      <c r="C7" s="12">
        <v>20.388999938964801</v>
      </c>
      <c r="D7" s="34"/>
      <c r="E7" s="13">
        <f>$D$5-B7</f>
        <v>-3.8690001169840329</v>
      </c>
      <c r="F7" s="17"/>
      <c r="G7" s="14">
        <f t="shared" si="0"/>
        <v>6.8440773874930708E-2</v>
      </c>
      <c r="H7" s="15">
        <f t="shared" si="1"/>
        <v>0.94477445772294988</v>
      </c>
      <c r="I7" s="35"/>
      <c r="J7" s="36"/>
      <c r="K7" s="37"/>
    </row>
    <row r="8" spans="1:11" ht="14.25">
      <c r="A8" s="32" t="s">
        <v>35</v>
      </c>
      <c r="B8" s="12">
        <v>24.0459995269775</v>
      </c>
      <c r="C8" s="12">
        <v>20.211999893188501</v>
      </c>
      <c r="D8" s="32">
        <f>AVERAGE(C8:C10)</f>
        <v>20.118333180745434</v>
      </c>
      <c r="E8" s="13">
        <f t="shared" ref="E8:E10" si="2">$D$8-B8</f>
        <v>-3.9276663462320656</v>
      </c>
      <c r="F8" s="14"/>
      <c r="G8" s="14">
        <f t="shared" si="0"/>
        <v>6.571350269928658E-2</v>
      </c>
      <c r="H8" s="15">
        <f t="shared" si="1"/>
        <v>0.90712648853514932</v>
      </c>
      <c r="I8" s="35">
        <f>STDEV(H8:H9:H10)</f>
        <v>3.504485498295519E-2</v>
      </c>
      <c r="J8" s="36">
        <f>AVERAGE(H8:H10)</f>
        <v>0.9449926328377215</v>
      </c>
      <c r="K8" s="37">
        <f>AVERAGEA(G8:G9:G10)</f>
        <v>6.8456578783259003E-2</v>
      </c>
    </row>
    <row r="9" spans="1:11" ht="14.25">
      <c r="A9" s="33"/>
      <c r="B9" s="12">
        <v>23.9769992828369</v>
      </c>
      <c r="C9" s="12">
        <v>20.076000213623001</v>
      </c>
      <c r="D9" s="33"/>
      <c r="E9" s="13">
        <f t="shared" si="2"/>
        <v>-3.8586661020914654</v>
      </c>
      <c r="F9" s="14"/>
      <c r="G9" s="14">
        <f t="shared" si="0"/>
        <v>6.8932774674292235E-2</v>
      </c>
      <c r="H9" s="15">
        <f t="shared" si="1"/>
        <v>0.95156616626302981</v>
      </c>
      <c r="I9" s="35"/>
      <c r="J9" s="36"/>
      <c r="K9" s="37"/>
    </row>
    <row r="10" spans="1:11" ht="14.25">
      <c r="A10" s="34"/>
      <c r="B10" s="12">
        <v>23.940000534057599</v>
      </c>
      <c r="C10" s="12">
        <v>20.066999435424801</v>
      </c>
      <c r="D10" s="34"/>
      <c r="E10" s="13">
        <f t="shared" si="2"/>
        <v>-3.821667353312165</v>
      </c>
      <c r="F10" s="14"/>
      <c r="G10" s="14">
        <f t="shared" si="0"/>
        <v>7.0723458976198181E-2</v>
      </c>
      <c r="H10" s="15">
        <f t="shared" si="1"/>
        <v>0.97628524371498537</v>
      </c>
      <c r="I10" s="35"/>
      <c r="J10" s="36"/>
      <c r="K10" s="37"/>
    </row>
    <row r="11" spans="1:11" ht="14.25">
      <c r="A11" s="32" t="s">
        <v>36</v>
      </c>
      <c r="B11" s="12">
        <v>24.7959995269775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-4.7693328857421342</v>
      </c>
      <c r="F11" s="14"/>
      <c r="G11" s="14">
        <f t="shared" si="0"/>
        <v>3.666804385417026E-2</v>
      </c>
      <c r="H11" s="15">
        <f t="shared" si="1"/>
        <v>0.50617532921810682</v>
      </c>
      <c r="I11" s="35">
        <f>STDEV(H11:H12:H13)</f>
        <v>3.0662224695983176E-2</v>
      </c>
      <c r="J11" s="36">
        <f>AVERAGE(H11:H13)</f>
        <v>0.49731678862395423</v>
      </c>
      <c r="K11" s="37">
        <f>AVERAGEA(G11:G12:G13)</f>
        <v>3.6026318870275659E-2</v>
      </c>
    </row>
    <row r="12" spans="1:11" ht="14.25">
      <c r="A12" s="33"/>
      <c r="B12" s="12">
        <v>24.923999786376999</v>
      </c>
      <c r="C12" s="12">
        <v>20.052000045776399</v>
      </c>
      <c r="D12" s="33"/>
      <c r="E12" s="13">
        <f t="shared" si="3"/>
        <v>-4.8973331451416335</v>
      </c>
      <c r="F12" s="14"/>
      <c r="G12" s="14">
        <f t="shared" si="0"/>
        <v>3.3554890394591592E-2</v>
      </c>
      <c r="H12" s="15">
        <f t="shared" si="1"/>
        <v>0.46320053940996425</v>
      </c>
      <c r="I12" s="35"/>
      <c r="J12" s="36"/>
      <c r="K12" s="37"/>
    </row>
    <row r="13" spans="1:11" ht="14.25">
      <c r="A13" s="34"/>
      <c r="B13" s="12">
        <v>24.75</v>
      </c>
      <c r="C13" s="12">
        <v>19.961999893188501</v>
      </c>
      <c r="D13" s="34"/>
      <c r="E13" s="13">
        <f t="shared" si="3"/>
        <v>-4.7233333587646342</v>
      </c>
      <c r="F13" s="14"/>
      <c r="G13" s="14">
        <f t="shared" si="0"/>
        <v>3.7856022362065117E-2</v>
      </c>
      <c r="H13" s="15">
        <f t="shared" si="1"/>
        <v>0.52257449724379146</v>
      </c>
      <c r="I13" s="35"/>
      <c r="J13" s="36"/>
      <c r="K13" s="37"/>
    </row>
    <row r="14" spans="1:11" ht="14.25">
      <c r="A14" s="32" t="s">
        <v>37</v>
      </c>
      <c r="B14" s="12">
        <v>24.8290004730225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-4.8283335367839015</v>
      </c>
      <c r="F14" s="14"/>
      <c r="G14" s="14">
        <f t="shared" si="0"/>
        <v>3.5198712356628074E-2</v>
      </c>
      <c r="H14" s="15">
        <f t="shared" si="1"/>
        <v>0.48589229046488558</v>
      </c>
      <c r="I14" s="35">
        <f>STDEV(H14:H15:H16)</f>
        <v>2.7592861092288361E-2</v>
      </c>
      <c r="J14" s="36">
        <f>AVERAGE(H14:H16)</f>
        <v>0.45453035883644727</v>
      </c>
      <c r="K14" s="37">
        <f>AVERAGEA(G14:G15:G16)</f>
        <v>3.2926810472197143E-2</v>
      </c>
    </row>
    <row r="15" spans="1:11" ht="14.25">
      <c r="A15" s="33"/>
      <c r="B15" s="12">
        <v>24.992000579833999</v>
      </c>
      <c r="C15" s="12">
        <v>20.031000137329102</v>
      </c>
      <c r="D15" s="33"/>
      <c r="E15" s="13">
        <f t="shared" si="4"/>
        <v>-4.9913336435954001</v>
      </c>
      <c r="F15" s="14"/>
      <c r="G15" s="14">
        <f t="shared" si="0"/>
        <v>3.1438285596159556E-2</v>
      </c>
      <c r="H15" s="15">
        <f t="shared" si="1"/>
        <v>0.433982369634346</v>
      </c>
      <c r="I15" s="35"/>
      <c r="J15" s="36"/>
      <c r="K15" s="37"/>
    </row>
    <row r="16" spans="1:11" ht="14.25">
      <c r="A16" s="34"/>
      <c r="B16" s="12">
        <v>24.959999084472699</v>
      </c>
      <c r="C16" s="12">
        <v>19.989000320434599</v>
      </c>
      <c r="D16" s="34"/>
      <c r="E16" s="13">
        <f t="shared" si="4"/>
        <v>-4.9593321482341004</v>
      </c>
      <c r="F16" s="14"/>
      <c r="G16" s="14">
        <f t="shared" si="0"/>
        <v>3.2143433463803793E-2</v>
      </c>
      <c r="H16" s="15">
        <f t="shared" si="1"/>
        <v>0.44371641641011023</v>
      </c>
      <c r="I16" s="35"/>
      <c r="J16" s="36"/>
      <c r="K16" s="37"/>
    </row>
    <row r="17" spans="1:11" ht="14.25">
      <c r="A17" s="32" t="s">
        <v>38</v>
      </c>
      <c r="B17" s="12">
        <v>25.250999450683601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-4.27199935913087</v>
      </c>
      <c r="F17" s="14"/>
      <c r="G17" s="14">
        <f t="shared" si="0"/>
        <v>5.1760689326362998E-2</v>
      </c>
      <c r="H17" s="15">
        <f t="shared" si="1"/>
        <v>0.71451818004052614</v>
      </c>
      <c r="I17" s="35">
        <f>STDEV(H17:H18:H19)</f>
        <v>2.7993749813484681E-2</v>
      </c>
      <c r="J17" s="36">
        <f>AVERAGE(H17:H19)</f>
        <v>0.73495680917297201</v>
      </c>
      <c r="K17" s="37">
        <f>AVERAGEA(G17:G18:G19)</f>
        <v>5.3241292007069146E-2</v>
      </c>
    </row>
    <row r="18" spans="1:11" ht="14.25">
      <c r="A18" s="33"/>
      <c r="B18" s="12">
        <v>25.149000167846701</v>
      </c>
      <c r="C18" s="12">
        <v>20.971000671386701</v>
      </c>
      <c r="D18" s="33"/>
      <c r="E18" s="13">
        <f t="shared" si="5"/>
        <v>-4.1700000762939702</v>
      </c>
      <c r="F18" s="14"/>
      <c r="G18" s="14">
        <f t="shared" si="0"/>
        <v>5.5552664635121776E-2</v>
      </c>
      <c r="H18" s="15">
        <f t="shared" si="1"/>
        <v>0.7668636053359531</v>
      </c>
      <c r="I18" s="35"/>
      <c r="J18" s="36"/>
      <c r="K18" s="37"/>
    </row>
    <row r="19" spans="1:11" ht="14.25">
      <c r="A19" s="34"/>
      <c r="B19" s="12">
        <v>25.2329998016357</v>
      </c>
      <c r="C19" s="12">
        <v>20.966999053955099</v>
      </c>
      <c r="D19" s="34"/>
      <c r="E19" s="13">
        <f t="shared" si="5"/>
        <v>-4.2539997100829687</v>
      </c>
      <c r="F19" s="14"/>
      <c r="G19" s="14">
        <f t="shared" si="0"/>
        <v>5.2410522059722651E-2</v>
      </c>
      <c r="H19" s="15">
        <f t="shared" si="1"/>
        <v>0.72348864214243669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27.211000442504901</v>
      </c>
      <c r="C2" s="12">
        <v>20.2959995269775</v>
      </c>
      <c r="D2" s="32">
        <f>AVERAGE(C2:C4)</f>
        <v>20.311999638875296</v>
      </c>
      <c r="E2" s="13">
        <f>$D$2-B2</f>
        <v>-6.8990008036296047</v>
      </c>
      <c r="F2" s="37">
        <v>2</v>
      </c>
      <c r="G2" s="14">
        <f t="shared" ref="G2:G19" si="0">POWER($F$2,E2)</f>
        <v>8.3790314014868944E-3</v>
      </c>
      <c r="H2" s="15">
        <f t="shared" ref="H2:H19" si="1">G2/$K$2</f>
        <v>1.0713075977813085</v>
      </c>
      <c r="I2" s="35">
        <f>STDEV(H2:H3:H4)</f>
        <v>0.1461924489989827</v>
      </c>
      <c r="J2" s="36">
        <f>AVERAGE(H2:H4)</f>
        <v>1.0000000000000002</v>
      </c>
      <c r="K2" s="37">
        <f>AVERAGEA(G2:G3:G4)</f>
        <v>7.8213124025629747E-3</v>
      </c>
    </row>
    <row r="3" spans="1:11" ht="14.25">
      <c r="A3" s="33"/>
      <c r="B3" s="12">
        <v>27.177000045776399</v>
      </c>
      <c r="C3" s="12">
        <v>20.2530002593994</v>
      </c>
      <c r="D3" s="33"/>
      <c r="E3" s="13">
        <f>$D$2-B3</f>
        <v>-6.8650004069011032</v>
      </c>
      <c r="F3" s="37"/>
      <c r="G3" s="14">
        <f t="shared" si="0"/>
        <v>8.5788476881126039E-3</v>
      </c>
      <c r="H3" s="15">
        <f t="shared" si="1"/>
        <v>1.0968552650193837</v>
      </c>
      <c r="I3" s="35"/>
      <c r="J3" s="36"/>
      <c r="K3" s="37"/>
    </row>
    <row r="4" spans="1:11" ht="14.25">
      <c r="A4" s="34"/>
      <c r="B4" s="12">
        <v>27.576000213623001</v>
      </c>
      <c r="C4" s="12">
        <v>20.386999130248999</v>
      </c>
      <c r="D4" s="34"/>
      <c r="E4" s="13">
        <f>$D$2-B4</f>
        <v>-7.2640005747477048</v>
      </c>
      <c r="F4" s="17"/>
      <c r="G4" s="14">
        <f t="shared" si="0"/>
        <v>6.5060581180894309E-3</v>
      </c>
      <c r="H4" s="15">
        <f t="shared" si="1"/>
        <v>0.83183713719930852</v>
      </c>
      <c r="I4" s="35"/>
      <c r="J4" s="36"/>
      <c r="K4" s="37"/>
    </row>
    <row r="5" spans="1:11" ht="14.25">
      <c r="A5" s="32" t="s">
        <v>34</v>
      </c>
      <c r="B5" s="12">
        <v>27.525999069213899</v>
      </c>
      <c r="C5" s="12">
        <v>20.444999694824201</v>
      </c>
      <c r="D5" s="32">
        <f>AVERAGE(C5:C7)</f>
        <v>20.425999959309866</v>
      </c>
      <c r="E5" s="13">
        <f>$D$5-B5</f>
        <v>-7.0999991099040329</v>
      </c>
      <c r="F5" s="37"/>
      <c r="G5" s="14">
        <f t="shared" si="0"/>
        <v>7.2893247436564591E-3</v>
      </c>
      <c r="H5" s="15">
        <f t="shared" si="1"/>
        <v>0.93198230277412419</v>
      </c>
      <c r="I5" s="35">
        <f>STDEV(H5:H6:H7)</f>
        <v>0.18681588480074787</v>
      </c>
      <c r="J5" s="36">
        <f>AVERAGE(H5:H7)</f>
        <v>0.78044075842005023</v>
      </c>
      <c r="K5" s="37">
        <f>AVERAGEA(G5:G6:G7)</f>
        <v>6.1040709832963927E-3</v>
      </c>
    </row>
    <row r="6" spans="1:11" ht="14.25">
      <c r="A6" s="33"/>
      <c r="B6" s="12">
        <v>28.231000900268601</v>
      </c>
      <c r="C6" s="12">
        <v>20.4440002441406</v>
      </c>
      <c r="D6" s="33"/>
      <c r="E6" s="13">
        <f>$D$5-B6</f>
        <v>-7.8050009409587346</v>
      </c>
      <c r="F6" s="37"/>
      <c r="G6" s="14">
        <f t="shared" si="0"/>
        <v>4.4715758358735294E-3</v>
      </c>
      <c r="H6" s="15">
        <f t="shared" si="1"/>
        <v>0.57171681755203052</v>
      </c>
      <c r="I6" s="35"/>
      <c r="J6" s="36"/>
      <c r="K6" s="37"/>
    </row>
    <row r="7" spans="1:11" ht="14.25">
      <c r="A7" s="34"/>
      <c r="B7" s="12">
        <v>27.680000305175799</v>
      </c>
      <c r="C7" s="12">
        <v>20.388999938964801</v>
      </c>
      <c r="D7" s="34"/>
      <c r="E7" s="13">
        <f>$D$5-B7</f>
        <v>-7.2540003458659328</v>
      </c>
      <c r="F7" s="17"/>
      <c r="G7" s="14">
        <f t="shared" si="0"/>
        <v>6.5513123703591905E-3</v>
      </c>
      <c r="H7" s="15">
        <f t="shared" si="1"/>
        <v>0.83762315493399597</v>
      </c>
      <c r="I7" s="35"/>
      <c r="J7" s="36"/>
      <c r="K7" s="37"/>
    </row>
    <row r="8" spans="1:11" ht="14.25">
      <c r="A8" s="32" t="s">
        <v>35</v>
      </c>
      <c r="B8" s="12">
        <v>27.4769992828369</v>
      </c>
      <c r="C8" s="12">
        <v>20.211999893188501</v>
      </c>
      <c r="D8" s="32">
        <f>AVERAGE(C8:C10)</f>
        <v>20.118333180745434</v>
      </c>
      <c r="E8" s="13">
        <f t="shared" ref="E8:E10" si="2">$D$8-B8</f>
        <v>-7.3586661020914654</v>
      </c>
      <c r="F8" s="14"/>
      <c r="G8" s="14">
        <f t="shared" si="0"/>
        <v>6.092854052274544E-3</v>
      </c>
      <c r="H8" s="15">
        <f t="shared" si="1"/>
        <v>0.77900660895196694</v>
      </c>
      <c r="I8" s="35">
        <f>STDEV(H8:H9:H10)</f>
        <v>0.15470384940620413</v>
      </c>
      <c r="J8" s="36">
        <f>AVERAGE(H8:H10)</f>
        <v>0.92900939499183455</v>
      </c>
      <c r="K8" s="37">
        <f>AVERAGEA(G8:G9:G10)</f>
        <v>7.2660727031471613E-3</v>
      </c>
    </row>
    <row r="9" spans="1:11" ht="14.25">
      <c r="A9" s="33"/>
      <c r="B9" s="12">
        <v>27.2369995117188</v>
      </c>
      <c r="C9" s="12">
        <v>20.076000213623001</v>
      </c>
      <c r="D9" s="33"/>
      <c r="E9" s="13">
        <f t="shared" si="2"/>
        <v>-7.1186663309733653</v>
      </c>
      <c r="F9" s="14"/>
      <c r="G9" s="14">
        <f t="shared" si="0"/>
        <v>7.1956147813213613E-3</v>
      </c>
      <c r="H9" s="15">
        <f t="shared" si="1"/>
        <v>0.92000094242027997</v>
      </c>
      <c r="I9" s="35"/>
      <c r="J9" s="36"/>
      <c r="K9" s="37"/>
    </row>
    <row r="10" spans="1:11" ht="14.25">
      <c r="A10" s="34"/>
      <c r="B10" s="12">
        <v>26.995000839233398</v>
      </c>
      <c r="C10" s="12">
        <v>20.066999435424801</v>
      </c>
      <c r="D10" s="34"/>
      <c r="E10" s="13">
        <f t="shared" si="2"/>
        <v>-6.876667658487964</v>
      </c>
      <c r="F10" s="14"/>
      <c r="G10" s="14">
        <f t="shared" si="0"/>
        <v>8.5097492758455778E-3</v>
      </c>
      <c r="H10" s="15">
        <f t="shared" si="1"/>
        <v>1.0880206336032567</v>
      </c>
      <c r="I10" s="35"/>
      <c r="J10" s="36"/>
      <c r="K10" s="37"/>
    </row>
    <row r="11" spans="1:11" ht="14.25">
      <c r="A11" s="32" t="s">
        <v>36</v>
      </c>
      <c r="B11" s="12">
        <v>28.024999618530298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-7.9983329772949325</v>
      </c>
      <c r="F11" s="14"/>
      <c r="G11" s="14">
        <f t="shared" si="0"/>
        <v>3.9107662497114542E-3</v>
      </c>
      <c r="H11" s="15">
        <f t="shared" si="1"/>
        <v>0.50001407032788137</v>
      </c>
      <c r="I11" s="35">
        <f>STDEV(H11:H12:H13)</f>
        <v>3.9608850435184501E-2</v>
      </c>
      <c r="J11" s="36">
        <f>AVERAGE(H11:H13)</f>
        <v>0.45573421521681118</v>
      </c>
      <c r="K11" s="37">
        <f>AVERAGEA(G11:G12:G13)</f>
        <v>3.5644396697475495E-3</v>
      </c>
    </row>
    <row r="12" spans="1:11" ht="14.25">
      <c r="A12" s="33"/>
      <c r="B12" s="12">
        <v>28.263999938964801</v>
      </c>
      <c r="C12" s="12">
        <v>20.052000045776399</v>
      </c>
      <c r="D12" s="33"/>
      <c r="E12" s="13">
        <f t="shared" si="3"/>
        <v>-8.2373332977294353</v>
      </c>
      <c r="F12" s="14"/>
      <c r="G12" s="14">
        <f t="shared" si="0"/>
        <v>3.3137183528687665E-3</v>
      </c>
      <c r="H12" s="15">
        <f t="shared" si="1"/>
        <v>0.42367804561583428</v>
      </c>
      <c r="I12" s="35"/>
      <c r="J12" s="36"/>
      <c r="K12" s="37"/>
    </row>
    <row r="13" spans="1:11" ht="14.25">
      <c r="A13" s="34"/>
      <c r="B13" s="12">
        <v>28.197999954223601</v>
      </c>
      <c r="C13" s="12">
        <v>19.961999893188501</v>
      </c>
      <c r="D13" s="34"/>
      <c r="E13" s="13">
        <f t="shared" si="3"/>
        <v>-8.1713333129882351</v>
      </c>
      <c r="F13" s="14"/>
      <c r="G13" s="14">
        <f t="shared" si="0"/>
        <v>3.4688344066624269E-3</v>
      </c>
      <c r="H13" s="15">
        <f t="shared" si="1"/>
        <v>0.44351052970671784</v>
      </c>
      <c r="I13" s="35"/>
      <c r="J13" s="36"/>
      <c r="K13" s="37"/>
    </row>
    <row r="14" spans="1:11" ht="14.25">
      <c r="A14" s="32" t="s">
        <v>37</v>
      </c>
      <c r="B14" s="12">
        <v>27.948999404907202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-7.9483324686686032</v>
      </c>
      <c r="F14" s="14"/>
      <c r="G14" s="14">
        <f t="shared" si="0"/>
        <v>4.0486805510427989E-3</v>
      </c>
      <c r="H14" s="15">
        <f t="shared" si="1"/>
        <v>0.5176472109356075</v>
      </c>
      <c r="I14" s="35">
        <f>STDEV(H14:H15:H16)</f>
        <v>0.10029428316938499</v>
      </c>
      <c r="J14" s="36">
        <f>AVERAGE(H14:H16)</f>
        <v>0.42411707666059595</v>
      </c>
      <c r="K14" s="37">
        <f>AVERAGEA(G14:G15:G16)</f>
        <v>3.3171521518242709E-3</v>
      </c>
    </row>
    <row r="15" spans="1:11" ht="14.25">
      <c r="A15" s="33"/>
      <c r="B15" s="12">
        <v>28.650999069213899</v>
      </c>
      <c r="C15" s="12">
        <v>20.031000137329102</v>
      </c>
      <c r="D15" s="33"/>
      <c r="E15" s="13">
        <f t="shared" si="4"/>
        <v>-8.6503321329753007</v>
      </c>
      <c r="F15" s="14"/>
      <c r="G15" s="14">
        <f t="shared" si="0"/>
        <v>2.4888031943816262E-3</v>
      </c>
      <c r="H15" s="15">
        <f t="shared" si="1"/>
        <v>0.31820787436723119</v>
      </c>
      <c r="I15" s="35"/>
      <c r="J15" s="36"/>
      <c r="K15" s="37"/>
    </row>
    <row r="16" spans="1:11" ht="14.25">
      <c r="A16" s="34"/>
      <c r="B16" s="12">
        <v>28.194999694824201</v>
      </c>
      <c r="C16" s="12">
        <v>19.989000320434599</v>
      </c>
      <c r="D16" s="34"/>
      <c r="E16" s="13">
        <f t="shared" si="4"/>
        <v>-8.1943327585856025</v>
      </c>
      <c r="F16" s="14"/>
      <c r="G16" s="14">
        <f t="shared" si="0"/>
        <v>3.4139727100483881E-3</v>
      </c>
      <c r="H16" s="15">
        <f t="shared" si="1"/>
        <v>0.4364961446789492</v>
      </c>
      <c r="I16" s="35"/>
      <c r="J16" s="36"/>
      <c r="K16" s="37"/>
    </row>
    <row r="17" spans="1:11" ht="14.25">
      <c r="A17" s="32" t="s">
        <v>38</v>
      </c>
      <c r="B17" s="12">
        <v>29.079999923706101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-8.1009998321533701</v>
      </c>
      <c r="F17" s="14"/>
      <c r="G17" s="14">
        <f t="shared" si="0"/>
        <v>3.6421351363786617E-3</v>
      </c>
      <c r="H17" s="15">
        <f t="shared" si="1"/>
        <v>0.46566802972672033</v>
      </c>
      <c r="I17" s="35">
        <f>STDEV(H17:H18:H19)</f>
        <v>5.4926469172024553E-2</v>
      </c>
      <c r="J17" s="36">
        <f>AVERAGE(H17:H19)</f>
        <v>0.4555147947400528</v>
      </c>
      <c r="K17" s="37">
        <f>AVERAGEA(G17:G18:G19)</f>
        <v>3.5627235136513023E-3</v>
      </c>
    </row>
    <row r="18" spans="1:11" ht="14.25">
      <c r="A18" s="33"/>
      <c r="B18" s="12">
        <v>28.9640007019043</v>
      </c>
      <c r="C18" s="12">
        <v>20.971000671386701</v>
      </c>
      <c r="D18" s="33"/>
      <c r="E18" s="13">
        <f t="shared" si="5"/>
        <v>-7.9850006103515696</v>
      </c>
      <c r="F18" s="14"/>
      <c r="G18" s="14">
        <f t="shared" si="0"/>
        <v>3.947074292975623E-3</v>
      </c>
      <c r="H18" s="15">
        <f t="shared" si="1"/>
        <v>0.50465626352966053</v>
      </c>
      <c r="I18" s="35"/>
      <c r="J18" s="36"/>
      <c r="K18" s="37"/>
    </row>
    <row r="19" spans="1:11" ht="14.25">
      <c r="A19" s="34"/>
      <c r="B19" s="12">
        <v>29.3129997253418</v>
      </c>
      <c r="C19" s="12">
        <v>20.966999053955099</v>
      </c>
      <c r="D19" s="34"/>
      <c r="E19" s="13">
        <f t="shared" si="5"/>
        <v>-8.3339996337890696</v>
      </c>
      <c r="F19" s="14"/>
      <c r="G19" s="14">
        <f t="shared" si="0"/>
        <v>3.0989611115996222E-3</v>
      </c>
      <c r="H19" s="15">
        <f t="shared" si="1"/>
        <v>0.39622009096377742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25.281999588012699</v>
      </c>
      <c r="C2" s="12">
        <v>20.2959995269775</v>
      </c>
      <c r="D2" s="32">
        <f>AVERAGE(C2:C4)</f>
        <v>20.311999638875296</v>
      </c>
      <c r="E2" s="13">
        <f>$D$2-B2</f>
        <v>-4.969999949137403</v>
      </c>
      <c r="F2" s="37">
        <v>2</v>
      </c>
      <c r="G2" s="14">
        <f t="shared" ref="G2:G19" si="0">POWER($F$2,E2)</f>
        <v>3.1906630053226491E-2</v>
      </c>
      <c r="H2" s="15">
        <f t="shared" ref="H2:H19" si="1">G2/$K$2</f>
        <v>1.0211212910467375</v>
      </c>
      <c r="I2" s="35">
        <f>STDEV(H2:H3:H4)</f>
        <v>4.1597088201998235E-2</v>
      </c>
      <c r="J2" s="36">
        <f>AVERAGE(H2:H4)</f>
        <v>1</v>
      </c>
      <c r="K2" s="37">
        <f>AVERAGEA(G2:G3:G4)</f>
        <v>3.1246660247892234E-2</v>
      </c>
    </row>
    <row r="3" spans="1:11" ht="14.25">
      <c r="A3" s="33"/>
      <c r="B3" s="12">
        <v>25.382999420166001</v>
      </c>
      <c r="C3" s="12">
        <v>20.2530002593994</v>
      </c>
      <c r="D3" s="33"/>
      <c r="E3" s="13">
        <f>$D$2-B3</f>
        <v>-5.0709997812907055</v>
      </c>
      <c r="F3" s="37"/>
      <c r="G3" s="14">
        <f t="shared" si="0"/>
        <v>2.9749314150476033E-2</v>
      </c>
      <c r="H3" s="15">
        <f t="shared" si="1"/>
        <v>0.95207980355221467</v>
      </c>
      <c r="I3" s="35"/>
      <c r="J3" s="36"/>
      <c r="K3" s="37"/>
    </row>
    <row r="4" spans="1:11" ht="14.25">
      <c r="A4" s="34"/>
      <c r="B4" s="12">
        <v>25.274000167846701</v>
      </c>
      <c r="C4" s="12">
        <v>20.386999130248999</v>
      </c>
      <c r="D4" s="34"/>
      <c r="E4" s="13">
        <f>$D$2-B4</f>
        <v>-4.9620005289714051</v>
      </c>
      <c r="F4" s="17"/>
      <c r="G4" s="14">
        <f t="shared" si="0"/>
        <v>3.208403653997418E-2</v>
      </c>
      <c r="H4" s="15">
        <f t="shared" si="1"/>
        <v>1.0267989054010478</v>
      </c>
      <c r="I4" s="35"/>
      <c r="J4" s="36"/>
      <c r="K4" s="37"/>
    </row>
    <row r="5" spans="1:11" ht="14.25">
      <c r="A5" s="32" t="s">
        <v>34</v>
      </c>
      <c r="B5" s="12">
        <v>25.025999069213899</v>
      </c>
      <c r="C5" s="12">
        <v>20.444999694824201</v>
      </c>
      <c r="D5" s="32">
        <f>AVERAGE(C5:C7)</f>
        <v>20.425999959309866</v>
      </c>
      <c r="E5" s="13">
        <f>$D$5-B5</f>
        <v>-4.5999991099040329</v>
      </c>
      <c r="F5" s="37"/>
      <c r="G5" s="14">
        <f t="shared" si="0"/>
        <v>4.1234647652082984E-2</v>
      </c>
      <c r="H5" s="15">
        <f t="shared" si="1"/>
        <v>1.3196497585646612</v>
      </c>
      <c r="I5" s="35">
        <f>STDEV(H5:H6:H7)</f>
        <v>0.12950057245775748</v>
      </c>
      <c r="J5" s="36">
        <f>AVERAGE(H5:H7)</f>
        <v>1.2255401591816242</v>
      </c>
      <c r="K5" s="37">
        <f>AVERAGEA(G5:G6:G7)</f>
        <v>3.8294036974095967E-2</v>
      </c>
    </row>
    <row r="6" spans="1:11" ht="14.25">
      <c r="A6" s="33"/>
      <c r="B6" s="12">
        <v>25.070999145507798</v>
      </c>
      <c r="C6" s="12">
        <v>20.4440002441406</v>
      </c>
      <c r="D6" s="33"/>
      <c r="E6" s="13">
        <f>$D$5-B6</f>
        <v>-4.6449991861979321</v>
      </c>
      <c r="F6" s="37"/>
      <c r="G6" s="14">
        <f t="shared" si="0"/>
        <v>3.996832196042855E-2</v>
      </c>
      <c r="H6" s="15">
        <f t="shared" si="1"/>
        <v>1.2791230052538061</v>
      </c>
      <c r="I6" s="35"/>
      <c r="J6" s="36"/>
      <c r="K6" s="37"/>
    </row>
    <row r="7" spans="1:11" ht="14.25">
      <c r="A7" s="34"/>
      <c r="B7" s="12">
        <v>25.318000793456999</v>
      </c>
      <c r="C7" s="12">
        <v>20.388999938964801</v>
      </c>
      <c r="D7" s="34"/>
      <c r="E7" s="13">
        <f>$D$5-B7</f>
        <v>-4.892000834147133</v>
      </c>
      <c r="F7" s="17"/>
      <c r="G7" s="14">
        <f t="shared" si="0"/>
        <v>3.3679141309776381E-2</v>
      </c>
      <c r="H7" s="15">
        <f t="shared" si="1"/>
        <v>1.0778477137264049</v>
      </c>
      <c r="I7" s="35"/>
      <c r="J7" s="36"/>
      <c r="K7" s="37"/>
    </row>
    <row r="8" spans="1:11" ht="14.25">
      <c r="A8" s="32" t="s">
        <v>35</v>
      </c>
      <c r="B8" s="12">
        <v>24.950000762939499</v>
      </c>
      <c r="C8" s="12">
        <v>20.211999893188501</v>
      </c>
      <c r="D8" s="32">
        <f>AVERAGE(C8:C10)</f>
        <v>20.118333180745434</v>
      </c>
      <c r="E8" s="13">
        <f t="shared" ref="E8:E10" si="2">$D$8-B8</f>
        <v>-4.8316675821940649</v>
      </c>
      <c r="F8" s="14"/>
      <c r="G8" s="14">
        <f t="shared" si="0"/>
        <v>3.5117462608960467E-2</v>
      </c>
      <c r="H8" s="15">
        <f t="shared" si="1"/>
        <v>1.1238789147499162</v>
      </c>
      <c r="I8" s="35">
        <f>STDEV(H8:H9:H10)</f>
        <v>6.0384588177402068E-2</v>
      </c>
      <c r="J8" s="36">
        <f>AVERAGE(H8:H10)</f>
        <v>1.0631706366050302</v>
      </c>
      <c r="K8" s="37">
        <f>AVERAGEA(G8:G9:G10)</f>
        <v>3.3220531667532679E-2</v>
      </c>
    </row>
    <row r="9" spans="1:11" ht="14.25">
      <c r="A9" s="33"/>
      <c r="B9" s="12">
        <v>25.114000320434599</v>
      </c>
      <c r="C9" s="12">
        <v>20.076000213623001</v>
      </c>
      <c r="D9" s="33"/>
      <c r="E9" s="13">
        <f t="shared" si="2"/>
        <v>-4.9956671396891643</v>
      </c>
      <c r="F9" s="14"/>
      <c r="G9" s="14">
        <f t="shared" si="0"/>
        <v>3.1343994511303798E-2</v>
      </c>
      <c r="H9" s="15">
        <f t="shared" si="1"/>
        <v>1.0031150293387956</v>
      </c>
      <c r="I9" s="35"/>
      <c r="J9" s="36"/>
      <c r="K9" s="37"/>
    </row>
    <row r="10" spans="1:11" ht="14.25">
      <c r="A10" s="34"/>
      <c r="B10" s="12">
        <v>25.031000137329102</v>
      </c>
      <c r="C10" s="12">
        <v>20.066999435424801</v>
      </c>
      <c r="D10" s="34"/>
      <c r="E10" s="13">
        <f t="shared" si="2"/>
        <v>-4.9126669565836671</v>
      </c>
      <c r="F10" s="14"/>
      <c r="G10" s="14">
        <f t="shared" si="0"/>
        <v>3.3200137882333766E-2</v>
      </c>
      <c r="H10" s="15">
        <f t="shared" si="1"/>
        <v>1.0625179657263788</v>
      </c>
      <c r="I10" s="35"/>
      <c r="J10" s="36"/>
      <c r="K10" s="37"/>
    </row>
    <row r="11" spans="1:11" ht="14.25">
      <c r="A11" s="32" t="s">
        <v>36</v>
      </c>
      <c r="B11" s="12">
        <v>25.954999923706101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-5.9283332824707351</v>
      </c>
      <c r="F11" s="14"/>
      <c r="G11" s="14">
        <f t="shared" si="0"/>
        <v>1.6420782838771259E-2</v>
      </c>
      <c r="H11" s="15">
        <f t="shared" si="1"/>
        <v>0.52552121437934907</v>
      </c>
      <c r="I11" s="35">
        <f>STDEV(H11:H12:H13)</f>
        <v>5.2773973622133333E-2</v>
      </c>
      <c r="J11" s="36">
        <f>AVERAGE(H11:H13)</f>
        <v>0.46743138338828882</v>
      </c>
      <c r="K11" s="37">
        <f>AVERAGEA(G11:G12:G13)</f>
        <v>1.4605669625936119E-2</v>
      </c>
    </row>
    <row r="12" spans="1:11" ht="14.25">
      <c r="A12" s="33"/>
      <c r="B12" s="12">
        <v>26.165000915527301</v>
      </c>
      <c r="C12" s="12">
        <v>20.052000045776399</v>
      </c>
      <c r="D12" s="33"/>
      <c r="E12" s="13">
        <f t="shared" si="3"/>
        <v>-6.1383342742919353</v>
      </c>
      <c r="F12" s="14"/>
      <c r="G12" s="14">
        <f t="shared" si="0"/>
        <v>1.4196368371643748E-2</v>
      </c>
      <c r="H12" s="15">
        <f t="shared" si="1"/>
        <v>0.45433234332944028</v>
      </c>
      <c r="I12" s="35"/>
      <c r="J12" s="36"/>
      <c r="K12" s="37"/>
    </row>
    <row r="13" spans="1:11" ht="14.25">
      <c r="A13" s="34"/>
      <c r="B13" s="12">
        <v>26.2700004577637</v>
      </c>
      <c r="C13" s="12">
        <v>19.961999893188501</v>
      </c>
      <c r="D13" s="34"/>
      <c r="E13" s="13">
        <f t="shared" si="3"/>
        <v>-6.2433338165283345</v>
      </c>
      <c r="F13" s="14"/>
      <c r="G13" s="14">
        <f t="shared" si="0"/>
        <v>1.3199857667393348E-2</v>
      </c>
      <c r="H13" s="15">
        <f t="shared" si="1"/>
        <v>0.42244059245607707</v>
      </c>
      <c r="I13" s="35"/>
      <c r="J13" s="36"/>
      <c r="K13" s="37"/>
    </row>
    <row r="14" spans="1:11" ht="14.25">
      <c r="A14" s="32" t="s">
        <v>37</v>
      </c>
      <c r="B14" s="12">
        <v>25.8579998016357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-5.8573328653971011</v>
      </c>
      <c r="F14" s="14"/>
      <c r="G14" s="14">
        <f t="shared" si="0"/>
        <v>1.7249126727980884E-2</v>
      </c>
      <c r="H14" s="15">
        <f t="shared" si="1"/>
        <v>0.55203105199521085</v>
      </c>
      <c r="I14" s="35">
        <f>STDEV(H14:H15:H16)</f>
        <v>2.222156445792485E-2</v>
      </c>
      <c r="J14" s="36">
        <f>AVERAGE(H14:H16)</f>
        <v>0.52728924799179822</v>
      </c>
      <c r="K14" s="37">
        <f>AVERAGEA(G14:G15:G16)</f>
        <v>1.6476027984366311E-2</v>
      </c>
    </row>
    <row r="15" spans="1:11" ht="14.25">
      <c r="A15" s="33"/>
      <c r="B15" s="12">
        <v>25.941999435424801</v>
      </c>
      <c r="C15" s="12">
        <v>20.031000137329102</v>
      </c>
      <c r="D15" s="33"/>
      <c r="E15" s="13">
        <f t="shared" si="4"/>
        <v>-5.9413324991862027</v>
      </c>
      <c r="F15" s="14"/>
      <c r="G15" s="14">
        <f t="shared" si="0"/>
        <v>1.627349008054919E-2</v>
      </c>
      <c r="H15" s="15">
        <f t="shared" si="1"/>
        <v>0.52080734233499182</v>
      </c>
      <c r="I15" s="35"/>
      <c r="J15" s="36"/>
      <c r="K15" s="37"/>
    </row>
    <row r="16" spans="1:11" ht="14.25">
      <c r="A16" s="34"/>
      <c r="B16" s="12">
        <v>25.975000381469702</v>
      </c>
      <c r="C16" s="12">
        <v>19.989000320434599</v>
      </c>
      <c r="D16" s="34"/>
      <c r="E16" s="13">
        <f t="shared" si="4"/>
        <v>-5.9743334452311032</v>
      </c>
      <c r="F16" s="14"/>
      <c r="G16" s="14">
        <f t="shared" si="0"/>
        <v>1.5905467144568856E-2</v>
      </c>
      <c r="H16" s="15">
        <f t="shared" si="1"/>
        <v>0.50902934964519198</v>
      </c>
      <c r="I16" s="35"/>
      <c r="J16" s="36"/>
      <c r="K16" s="37"/>
    </row>
    <row r="17" spans="1:11" ht="14.25">
      <c r="A17" s="32" t="s">
        <v>38</v>
      </c>
      <c r="B17" s="12">
        <v>26.6280002593994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-5.649000167846669</v>
      </c>
      <c r="F17" s="14"/>
      <c r="G17" s="14">
        <f t="shared" si="0"/>
        <v>1.9928816301409902E-2</v>
      </c>
      <c r="H17" s="15">
        <f t="shared" si="1"/>
        <v>0.63779028361132506</v>
      </c>
      <c r="I17" s="35">
        <f>STDEV(H17:H18:H19)</f>
        <v>3.8634444494648777E-2</v>
      </c>
      <c r="J17" s="36">
        <f>AVERAGE(H17:H19)</f>
        <v>0.59480360396835141</v>
      </c>
      <c r="K17" s="37">
        <f>AVERAGEA(G17:G18:G19)</f>
        <v>1.8585626127420918E-2</v>
      </c>
    </row>
    <row r="18" spans="1:11" ht="14.25">
      <c r="A18" s="33"/>
      <c r="B18" s="12">
        <v>26.7560005187988</v>
      </c>
      <c r="C18" s="12">
        <v>20.971000671386701</v>
      </c>
      <c r="D18" s="33"/>
      <c r="E18" s="13">
        <f t="shared" si="5"/>
        <v>-5.7770004272460689</v>
      </c>
      <c r="F18" s="14"/>
      <c r="G18" s="14">
        <f t="shared" si="0"/>
        <v>1.8236839940174596E-2</v>
      </c>
      <c r="H18" s="15">
        <f t="shared" si="1"/>
        <v>0.58364125303294689</v>
      </c>
      <c r="I18" s="35"/>
      <c r="J18" s="36"/>
      <c r="K18" s="37"/>
    </row>
    <row r="19" spans="1:11" ht="14.25">
      <c r="A19" s="34"/>
      <c r="B19" s="12">
        <v>26.808000564575199</v>
      </c>
      <c r="C19" s="12">
        <v>20.966999053955099</v>
      </c>
      <c r="D19" s="34"/>
      <c r="E19" s="13">
        <f t="shared" si="5"/>
        <v>-5.829000473022468</v>
      </c>
      <c r="F19" s="14"/>
      <c r="G19" s="14">
        <f t="shared" si="0"/>
        <v>1.7591222140678257E-2</v>
      </c>
      <c r="H19" s="15">
        <f t="shared" si="1"/>
        <v>0.56297927526078206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A1048576"/>
    </sheetView>
  </sheetViews>
  <sheetFormatPr defaultColWidth="9" defaultRowHeight="13.5"/>
  <cols>
    <col min="1" max="1" width="11.5" style="16" customWidth="1"/>
    <col min="2" max="4" width="9.25" style="16" customWidth="1"/>
    <col min="5" max="5" width="20.25" style="16" customWidth="1"/>
    <col min="6" max="6" width="9.125" style="16" customWidth="1"/>
    <col min="7" max="7" width="9.5" style="16" customWidth="1"/>
    <col min="8" max="9" width="12.875" style="16" customWidth="1"/>
    <col min="10" max="10" width="12.875" style="18" customWidth="1"/>
    <col min="11" max="11" width="9.25" style="16" customWidth="1"/>
    <col min="12" max="16384" width="9" style="16"/>
  </cols>
  <sheetData>
    <row r="1" spans="1:11" s="11" customFormat="1" ht="27">
      <c r="A1" s="8" t="s">
        <v>0</v>
      </c>
      <c r="B1" s="9" t="s">
        <v>25</v>
      </c>
      <c r="C1" s="9" t="s">
        <v>26</v>
      </c>
      <c r="D1" s="9" t="s">
        <v>27</v>
      </c>
      <c r="E1" s="10" t="s">
        <v>28</v>
      </c>
      <c r="F1" s="10"/>
      <c r="G1" s="10" t="s">
        <v>29</v>
      </c>
      <c r="H1" s="10" t="s">
        <v>30</v>
      </c>
      <c r="I1" s="10" t="s">
        <v>31</v>
      </c>
      <c r="J1" s="9" t="s">
        <v>32</v>
      </c>
      <c r="K1" s="10"/>
    </row>
    <row r="2" spans="1:11" ht="14.25" customHeight="1">
      <c r="A2" s="32" t="s">
        <v>33</v>
      </c>
      <c r="B2" s="12">
        <v>26.913000106811499</v>
      </c>
      <c r="C2" s="12">
        <v>20.2959995269775</v>
      </c>
      <c r="D2" s="32">
        <f>AVERAGE(C2:C4)</f>
        <v>20.311999638875296</v>
      </c>
      <c r="E2" s="13">
        <f>$D$2-B2</f>
        <v>-6.6010004679362027</v>
      </c>
      <c r="F2" s="37">
        <v>2</v>
      </c>
      <c r="G2" s="14">
        <f t="shared" ref="G2:G19" si="0">POWER($F$2,E2)</f>
        <v>1.0301509271940353E-2</v>
      </c>
      <c r="H2" s="15">
        <f t="shared" ref="H2:H19" si="1">G2/$K$2</f>
        <v>1.0006968825281677</v>
      </c>
      <c r="I2" s="35">
        <f>STDEV(H2:H3:H4)</f>
        <v>3.7058505374206269E-2</v>
      </c>
      <c r="J2" s="36">
        <f>AVERAGE(H2:H4)</f>
        <v>1</v>
      </c>
      <c r="K2" s="37">
        <f>AVERAGEA(G2:G3:G4)</f>
        <v>1.0294335329510117E-2</v>
      </c>
    </row>
    <row r="3" spans="1:11" ht="14.25">
      <c r="A3" s="33"/>
      <c r="B3" s="12">
        <v>26.8619995117188</v>
      </c>
      <c r="C3" s="12">
        <v>20.2530002593994</v>
      </c>
      <c r="D3" s="33"/>
      <c r="E3" s="13">
        <f>$D$2-B3</f>
        <v>-6.5499998728435038</v>
      </c>
      <c r="F3" s="37"/>
      <c r="G3" s="14">
        <f t="shared" si="0"/>
        <v>1.0672190446520976E-2</v>
      </c>
      <c r="H3" s="15">
        <f t="shared" si="1"/>
        <v>1.0367051494745547</v>
      </c>
      <c r="I3" s="35"/>
      <c r="J3" s="36"/>
      <c r="K3" s="37"/>
    </row>
    <row r="4" spans="1:11" ht="14.25">
      <c r="A4" s="34"/>
      <c r="B4" s="12">
        <v>26.968999862670898</v>
      </c>
      <c r="C4" s="12">
        <v>20.386999130248999</v>
      </c>
      <c r="D4" s="34"/>
      <c r="E4" s="13">
        <f>$D$2-B4</f>
        <v>-6.6570002237956025</v>
      </c>
      <c r="F4" s="17"/>
      <c r="G4" s="14">
        <f t="shared" si="0"/>
        <v>9.9093062700690224E-3</v>
      </c>
      <c r="H4" s="15">
        <f t="shared" si="1"/>
        <v>0.96259796799727748</v>
      </c>
      <c r="I4" s="35"/>
      <c r="J4" s="36"/>
      <c r="K4" s="37"/>
    </row>
    <row r="5" spans="1:11" ht="14.25">
      <c r="A5" s="32" t="s">
        <v>34</v>
      </c>
      <c r="B5" s="12">
        <v>26.924999237060501</v>
      </c>
      <c r="C5" s="12">
        <v>20.444999694824201</v>
      </c>
      <c r="D5" s="32">
        <f>AVERAGE(C5:C7)</f>
        <v>20.425999959309866</v>
      </c>
      <c r="E5" s="13">
        <f>$D$5-B5</f>
        <v>-6.4989992777506345</v>
      </c>
      <c r="F5" s="37"/>
      <c r="G5" s="14">
        <f t="shared" si="0"/>
        <v>1.1056209912566938E-2</v>
      </c>
      <c r="H5" s="15">
        <f t="shared" si="1"/>
        <v>1.0740091087641961</v>
      </c>
      <c r="I5" s="35">
        <f>STDEV(H5:H6:H7)</f>
        <v>9.2041414201262772E-2</v>
      </c>
      <c r="J5" s="36">
        <f>AVERAGE(H5:H7)</f>
        <v>1.180196538132847</v>
      </c>
      <c r="K5" s="37">
        <f>AVERAGEA(G5:G6:G7)</f>
        <v>1.2149338918266498E-2</v>
      </c>
    </row>
    <row r="6" spans="1:11" ht="14.25">
      <c r="A6" s="33"/>
      <c r="B6" s="12">
        <v>26.7299995422363</v>
      </c>
      <c r="C6" s="12">
        <v>20.4440002441406</v>
      </c>
      <c r="D6" s="33"/>
      <c r="E6" s="13">
        <f>$D$5-B6</f>
        <v>-6.3039995829264335</v>
      </c>
      <c r="F6" s="37"/>
      <c r="G6" s="14">
        <f t="shared" si="0"/>
        <v>1.2656307934354863E-2</v>
      </c>
      <c r="H6" s="15">
        <f t="shared" si="1"/>
        <v>1.2294439154389918</v>
      </c>
      <c r="I6" s="35"/>
      <c r="J6" s="36"/>
      <c r="K6" s="37"/>
    </row>
    <row r="7" spans="1:11" ht="14.25">
      <c r="A7" s="34"/>
      <c r="B7" s="12">
        <v>26.721000671386701</v>
      </c>
      <c r="C7" s="12">
        <v>20.388999938964801</v>
      </c>
      <c r="D7" s="34"/>
      <c r="E7" s="13">
        <f>$D$5-B7</f>
        <v>-6.2950007120768348</v>
      </c>
      <c r="F7" s="17"/>
      <c r="G7" s="14">
        <f t="shared" si="0"/>
        <v>1.2735498907877695E-2</v>
      </c>
      <c r="H7" s="15">
        <f t="shared" si="1"/>
        <v>1.2371365901953524</v>
      </c>
      <c r="I7" s="35"/>
      <c r="J7" s="36"/>
      <c r="K7" s="37"/>
    </row>
    <row r="8" spans="1:11" ht="14.25">
      <c r="A8" s="32" t="s">
        <v>35</v>
      </c>
      <c r="B8" s="12">
        <v>26.684999465942401</v>
      </c>
      <c r="C8" s="12">
        <v>20.211999893188501</v>
      </c>
      <c r="D8" s="32">
        <f>AVERAGE(C8:C10)</f>
        <v>20.118333180745434</v>
      </c>
      <c r="E8" s="13">
        <f t="shared" ref="E8:E10" si="2">$D$8-B8</f>
        <v>-6.5666662851969662</v>
      </c>
      <c r="F8" s="14"/>
      <c r="G8" s="14">
        <f t="shared" si="0"/>
        <v>1.0549611743910486E-2</v>
      </c>
      <c r="H8" s="15">
        <f t="shared" si="1"/>
        <v>1.024797755875368</v>
      </c>
      <c r="I8" s="35">
        <f>STDEV(H8:H9:H10)</f>
        <v>0.15067727159700325</v>
      </c>
      <c r="J8" s="36">
        <f>AVERAGE(H8:H10)</f>
        <v>1.1390230868050633</v>
      </c>
      <c r="K8" s="37">
        <f>AVERAGEA(G8:G9:G10)</f>
        <v>1.1725485603625031E-2</v>
      </c>
    </row>
    <row r="9" spans="1:11" ht="14.25">
      <c r="A9" s="33"/>
      <c r="B9" s="12">
        <v>26.606000900268601</v>
      </c>
      <c r="C9" s="12">
        <v>20.076000213623001</v>
      </c>
      <c r="D9" s="33"/>
      <c r="E9" s="13">
        <f t="shared" si="2"/>
        <v>-6.4876677195231665</v>
      </c>
      <c r="F9" s="14"/>
      <c r="G9" s="14">
        <f t="shared" si="0"/>
        <v>1.1143392159379132E-2</v>
      </c>
      <c r="H9" s="15">
        <f t="shared" si="1"/>
        <v>1.0824780622246759</v>
      </c>
      <c r="I9" s="35"/>
      <c r="J9" s="36"/>
      <c r="K9" s="37"/>
    </row>
    <row r="10" spans="1:11" ht="14.25">
      <c r="A10" s="34"/>
      <c r="B10" s="12">
        <v>26.330999374389599</v>
      </c>
      <c r="C10" s="12">
        <v>20.066999435424801</v>
      </c>
      <c r="D10" s="34"/>
      <c r="E10" s="13">
        <f t="shared" si="2"/>
        <v>-6.2126661936441643</v>
      </c>
      <c r="F10" s="14"/>
      <c r="G10" s="14">
        <f t="shared" si="0"/>
        <v>1.3483452907585474E-2</v>
      </c>
      <c r="H10" s="15">
        <f t="shared" si="1"/>
        <v>1.3097934423151454</v>
      </c>
      <c r="I10" s="35"/>
      <c r="J10" s="36"/>
      <c r="K10" s="37"/>
    </row>
    <row r="11" spans="1:11" ht="14.25">
      <c r="A11" s="32" t="s">
        <v>36</v>
      </c>
      <c r="B11" s="12">
        <v>25.8659992218018</v>
      </c>
      <c r="C11" s="12">
        <v>20.0659999847412</v>
      </c>
      <c r="D11" s="32">
        <f>AVERAGE(C11:C13)</f>
        <v>20.026666641235366</v>
      </c>
      <c r="E11" s="13">
        <f t="shared" ref="E11:E13" si="3">$D$11-B11</f>
        <v>-5.8393325805664347</v>
      </c>
      <c r="F11" s="14"/>
      <c r="G11" s="14">
        <f t="shared" si="0"/>
        <v>1.7465689639258229E-2</v>
      </c>
      <c r="H11" s="15">
        <f t="shared" si="1"/>
        <v>1.6966311160654002</v>
      </c>
      <c r="I11" s="35">
        <f>STDEV(H11:H12:H13)</f>
        <v>5.0385648079869533E-2</v>
      </c>
      <c r="J11" s="36">
        <f>AVERAGE(H11:H13)</f>
        <v>1.6730107588793144</v>
      </c>
      <c r="K11" s="37">
        <f>AVERAGEA(G11:G12:G13)</f>
        <v>1.7222533761781858E-2</v>
      </c>
    </row>
    <row r="12" spans="1:11" ht="14.25">
      <c r="A12" s="33"/>
      <c r="B12" s="12">
        <v>25.9370002746582</v>
      </c>
      <c r="C12" s="12">
        <v>20.052000045776399</v>
      </c>
      <c r="D12" s="33"/>
      <c r="E12" s="13">
        <f t="shared" si="3"/>
        <v>-5.9103336334228338</v>
      </c>
      <c r="F12" s="14"/>
      <c r="G12" s="14">
        <f t="shared" si="0"/>
        <v>1.6626938559162516E-2</v>
      </c>
      <c r="H12" s="15">
        <f t="shared" si="1"/>
        <v>1.6151541626489596</v>
      </c>
      <c r="I12" s="35"/>
      <c r="J12" s="36"/>
      <c r="K12" s="37"/>
    </row>
    <row r="13" spans="1:11" ht="14.25">
      <c r="A13" s="34"/>
      <c r="B13" s="12">
        <v>25.857000350952099</v>
      </c>
      <c r="C13" s="12">
        <v>19.961999893188501</v>
      </c>
      <c r="D13" s="34"/>
      <c r="E13" s="13">
        <f t="shared" si="3"/>
        <v>-5.8303337097167329</v>
      </c>
      <c r="F13" s="14"/>
      <c r="G13" s="14">
        <f t="shared" si="0"/>
        <v>1.7574973086924833E-2</v>
      </c>
      <c r="H13" s="15">
        <f t="shared" si="1"/>
        <v>1.7072469979235836</v>
      </c>
      <c r="I13" s="35"/>
      <c r="J13" s="36"/>
      <c r="K13" s="37"/>
    </row>
    <row r="14" spans="1:11" ht="14.25">
      <c r="A14" s="32" t="s">
        <v>37</v>
      </c>
      <c r="B14" s="12">
        <v>25.5590000152588</v>
      </c>
      <c r="C14" s="12">
        <v>19.982000350952099</v>
      </c>
      <c r="D14" s="32">
        <f>AVERAGE(C14:C16)</f>
        <v>20.000666936238598</v>
      </c>
      <c r="E14" s="13">
        <f t="shared" ref="E14:E16" si="4">$D$14-B14</f>
        <v>-5.5583330790202012</v>
      </c>
      <c r="F14" s="14"/>
      <c r="G14" s="14">
        <f t="shared" si="0"/>
        <v>2.1221448175642709E-2</v>
      </c>
      <c r="H14" s="15">
        <f t="shared" si="1"/>
        <v>2.0614685160690787</v>
      </c>
      <c r="I14" s="35">
        <f>STDEV(H14:H15:H16)</f>
        <v>0.11436577815896176</v>
      </c>
      <c r="J14" s="36">
        <f>AVERAGE(H14:H16)</f>
        <v>1.971082702990153</v>
      </c>
      <c r="K14" s="37">
        <f>AVERAGEA(G14:G15:G16)</f>
        <v>2.0290986306777826E-2</v>
      </c>
    </row>
    <row r="15" spans="1:11" ht="14.25">
      <c r="A15" s="33"/>
      <c r="B15" s="12">
        <v>25.721000671386701</v>
      </c>
      <c r="C15" s="12">
        <v>20.031000137329102</v>
      </c>
      <c r="D15" s="33"/>
      <c r="E15" s="13">
        <f t="shared" si="4"/>
        <v>-5.7203337351481025</v>
      </c>
      <c r="F15" s="14"/>
      <c r="G15" s="14">
        <f t="shared" si="0"/>
        <v>1.8967406876863234E-2</v>
      </c>
      <c r="H15" s="15">
        <f t="shared" si="1"/>
        <v>1.842509134367381</v>
      </c>
      <c r="I15" s="35"/>
      <c r="J15" s="36"/>
      <c r="K15" s="37"/>
    </row>
    <row r="16" spans="1:11" ht="14.25">
      <c r="A16" s="34"/>
      <c r="B16" s="12">
        <v>25.596000671386701</v>
      </c>
      <c r="C16" s="12">
        <v>19.989000320434599</v>
      </c>
      <c r="D16" s="34"/>
      <c r="E16" s="13">
        <f t="shared" si="4"/>
        <v>-5.5953337351481025</v>
      </c>
      <c r="F16" s="14"/>
      <c r="G16" s="14">
        <f t="shared" si="0"/>
        <v>2.0684103867827538E-2</v>
      </c>
      <c r="H16" s="15">
        <f t="shared" si="1"/>
        <v>2.0092704585339991</v>
      </c>
      <c r="I16" s="35"/>
      <c r="J16" s="36"/>
      <c r="K16" s="37"/>
    </row>
    <row r="17" spans="1:11" ht="14.25">
      <c r="A17" s="32" t="s">
        <v>38</v>
      </c>
      <c r="B17" s="12">
        <v>25.466999053955099</v>
      </c>
      <c r="C17" s="12">
        <v>20.999000549316399</v>
      </c>
      <c r="D17" s="32">
        <f>AVERAGE(C17:C19)</f>
        <v>20.979000091552731</v>
      </c>
      <c r="E17" s="13">
        <f t="shared" ref="E17:E19" si="5">$D$17-B17</f>
        <v>-4.4879989624023686</v>
      </c>
      <c r="F17" s="14"/>
      <c r="G17" s="14">
        <f t="shared" si="0"/>
        <v>4.4563335717919768E-2</v>
      </c>
      <c r="H17" s="15">
        <f t="shared" si="1"/>
        <v>4.3289182148722984</v>
      </c>
      <c r="I17" s="35">
        <f>STDEV(H17:H18:H19)</f>
        <v>0.24493055482188558</v>
      </c>
      <c r="J17" s="36">
        <f>AVERAGE(H17:H19)</f>
        <v>4.069177573752639</v>
      </c>
      <c r="K17" s="37">
        <f>AVERAGEA(G17:G18:G19)</f>
        <v>4.1889478459532059E-2</v>
      </c>
    </row>
    <row r="18" spans="1:11" ht="14.25">
      <c r="A18" s="33"/>
      <c r="B18" s="12">
        <v>25.568000793456999</v>
      </c>
      <c r="C18" s="12">
        <v>20.971000671386701</v>
      </c>
      <c r="D18" s="33"/>
      <c r="E18" s="13">
        <f t="shared" si="5"/>
        <v>-4.5890007019042685</v>
      </c>
      <c r="F18" s="14"/>
      <c r="G18" s="14">
        <f t="shared" si="0"/>
        <v>4.1550201915546266E-2</v>
      </c>
      <c r="H18" s="15">
        <f t="shared" si="1"/>
        <v>4.0362199778393597</v>
      </c>
      <c r="I18" s="35"/>
      <c r="J18" s="36"/>
      <c r="K18" s="37"/>
    </row>
    <row r="19" spans="1:11" ht="14.25">
      <c r="A19" s="34"/>
      <c r="B19" s="12">
        <v>25.638999938964801</v>
      </c>
      <c r="C19" s="12">
        <v>20.966999053955099</v>
      </c>
      <c r="D19" s="34"/>
      <c r="E19" s="13">
        <f t="shared" si="5"/>
        <v>-4.6599998474120703</v>
      </c>
      <c r="F19" s="14"/>
      <c r="G19" s="14">
        <f t="shared" si="0"/>
        <v>3.955489774513013E-2</v>
      </c>
      <c r="H19" s="15">
        <f t="shared" si="1"/>
        <v>3.8423945285462597</v>
      </c>
      <c r="I19" s="35"/>
      <c r="J19" s="36"/>
      <c r="K19" s="37"/>
    </row>
  </sheetData>
  <mergeCells count="32">
    <mergeCell ref="K2:K4"/>
    <mergeCell ref="A5:A7"/>
    <mergeCell ref="D5:D7"/>
    <mergeCell ref="F5:F6"/>
    <mergeCell ref="I5:I7"/>
    <mergeCell ref="J5:J7"/>
    <mergeCell ref="K5:K7"/>
    <mergeCell ref="A2:A4"/>
    <mergeCell ref="D2:D4"/>
    <mergeCell ref="F2:F3"/>
    <mergeCell ref="I2:I4"/>
    <mergeCell ref="J2:J4"/>
    <mergeCell ref="A8:A10"/>
    <mergeCell ref="D8:D10"/>
    <mergeCell ref="I8:I10"/>
    <mergeCell ref="J8:J10"/>
    <mergeCell ref="K8:K10"/>
    <mergeCell ref="A11:A13"/>
    <mergeCell ref="D11:D13"/>
    <mergeCell ref="I11:I13"/>
    <mergeCell ref="J11:J13"/>
    <mergeCell ref="K11:K13"/>
    <mergeCell ref="A14:A16"/>
    <mergeCell ref="D14:D16"/>
    <mergeCell ref="I14:I16"/>
    <mergeCell ref="J14:J16"/>
    <mergeCell ref="K14:K16"/>
    <mergeCell ref="A17:A19"/>
    <mergeCell ref="D17:D19"/>
    <mergeCell ref="I17:I19"/>
    <mergeCell ref="J17:J19"/>
    <mergeCell ref="K17:K19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HepG2-PAIP1</vt:lpstr>
      <vt:lpstr>HepG2-1-COL9A2</vt:lpstr>
      <vt:lpstr>HepG2-2-HAMP</vt:lpstr>
      <vt:lpstr>HepG2-3-DKK1</vt:lpstr>
      <vt:lpstr>HepG2-4-CCND1</vt:lpstr>
      <vt:lpstr>HepG2-5-APOC3</vt:lpstr>
      <vt:lpstr>HepG2-6-IL1R2</vt:lpstr>
      <vt:lpstr>HepG2-7-MYCN</vt:lpstr>
      <vt:lpstr>HepG2-8-MICAL1</vt:lpstr>
      <vt:lpstr>HepG2-9-IL1RN</vt:lpstr>
      <vt:lpstr>HepG2-10-CDKN2A</vt:lpstr>
      <vt:lpstr>HepG2-11-IL18</vt:lpstr>
      <vt:lpstr>HepG2-12-TPM4</vt:lpstr>
      <vt:lpstr>HepG2-13-PTAFR</vt:lpstr>
      <vt:lpstr>HepG2-14-AKR1C1</vt:lpstr>
      <vt:lpstr>HepG2-15-PLA2G2A</vt:lpstr>
      <vt:lpstr>HepG2-16-MT1F</vt:lpstr>
      <vt:lpstr>HepG2-17-SERPINA3</vt:lpstr>
      <vt:lpstr>HepG2-18-CCL14</vt:lpstr>
      <vt:lpstr>Huh7-1-COL9A2</vt:lpstr>
      <vt:lpstr>Huh7-2-DKK1</vt:lpstr>
      <vt:lpstr>Huh7-3-CCND1</vt:lpstr>
      <vt:lpstr>Huh7-4-MYCN</vt:lpstr>
      <vt:lpstr>Huh7-5-MICAL1</vt:lpstr>
      <vt:lpstr>Huh7-6-CDKN2A</vt:lpstr>
      <vt:lpstr>Huh7-7-TPM4</vt:lpstr>
      <vt:lpstr>Huh7-8-AKR1C1</vt:lpstr>
      <vt:lpstr>Huh7-9-PLA2G2A</vt:lpstr>
      <vt:lpstr>Huh7-10-MT1F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2023-01-09T00:42:05Z</dcterms:modified>
</cp:coreProperties>
</file>