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<sst xmlns="http://schemas.openxmlformats.org/spreadsheetml/2006/main" count="47" uniqueCount="40">
  <si>
    <t xml:space="preserve">Model</t>
  </si>
  <si>
    <t xml:space="preserve">Bezier IML</t>
  </si>
  <si>
    <t xml:space="preserve">LBF (Bezier)</t>
  </si>
  <si>
    <t xml:space="preserve">Exp (LBF)</t>
  </si>
  <si>
    <t xml:space="preserve">Choice (Bezier)</t>
  </si>
  <si>
    <t xml:space="preserve">Model Probability</t>
  </si>
  <si>
    <t xml:space="preserve">1:full (xxxx)</t>
  </si>
  <si>
    <t xml:space="preserve">2:unidirectional (x0xx)</t>
  </si>
  <si>
    <t xml:space="preserve">3:unidirectional (xx0x)</t>
  </si>
  <si>
    <t xml:space="preserve">1 (best)</t>
  </si>
  <si>
    <t xml:space="preserve">4:panmictic (x)</t>
  </si>
  <si>
    <t xml:space="preserve">&gt;Number pp</t>
  </si>
  <si>
    <t xml:space="preserve">Denominator--&gt;</t>
  </si>
  <si>
    <t xml:space="preserve">Generation time</t>
  </si>
  <si>
    <t xml:space="preserve">Subsitution rate</t>
  </si>
  <si>
    <t xml:space="preserve">Best Model = Model 3 (xx0x)</t>
  </si>
  <si>
    <t xml:space="preserve">Pop1=Orinoco</t>
  </si>
  <si>
    <t xml:space="preserve">Pop2=Cucui</t>
  </si>
  <si>
    <t xml:space="preserve">Cucui→Ori (100,00%)</t>
  </si>
  <si>
    <t xml:space="preserve">Mean</t>
  </si>
  <si>
    <t xml:space="preserve">Median</t>
  </si>
  <si>
    <t xml:space="preserve">2,5%HPD</t>
  </si>
  <si>
    <t xml:space="preserve">97,5%HPD</t>
  </si>
  <si>
    <t xml:space="preserve">Theta 1</t>
  </si>
  <si>
    <t xml:space="preserve">Q1</t>
  </si>
  <si>
    <t xml:space="preserve">Theta 2</t>
  </si>
  <si>
    <t xml:space="preserve">Q2</t>
  </si>
  <si>
    <t xml:space="preserve">M pop 1 → 2</t>
  </si>
  <si>
    <t xml:space="preserve">m1&gt;2</t>
  </si>
  <si>
    <t xml:space="preserve">---</t>
  </si>
  <si>
    <t xml:space="preserve">M pop 2 → 1</t>
  </si>
  <si>
    <t xml:space="preserve">m2&gt;1</t>
  </si>
  <si>
    <t xml:space="preserve">Ne Cucui</t>
  </si>
  <si>
    <t xml:space="preserve">NeCucui</t>
  </si>
  <si>
    <t xml:space="preserve">Ne Orinoco</t>
  </si>
  <si>
    <t xml:space="preserve">NeOri</t>
  </si>
  <si>
    <t xml:space="preserve">Effective migrants – Nm (Ori→Cucui)</t>
  </si>
  <si>
    <t xml:space="preserve">Nem1&gt;2</t>
  </si>
  <si>
    <t xml:space="preserve">Effective migrants – Nm (Cucui→Ori)</t>
  </si>
  <si>
    <t xml:space="preserve">Nem2&gt;1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</si>
</sst>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.00"/>
    <numFmt numFmtId="166" formatCode="0.0000"/>
    <numFmt numFmtId="167" formatCode="HH:MM:SS"/>
    <numFmt numFmtId="168" formatCode="0.0000000000000000"/>
    <numFmt numFmtId="169" formatCode="0.0%"/>
    <numFmt numFmtId="170" formatCode="0.000"/>
    <numFmt numFmtId="171" formatCode="* #,##0.00\ ;\-* #,##0.00\ ;* \-#\ ;@\ "/>
    <numFmt numFmtId="172" formatCode="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1"/>
      <color rgb="FFC9211E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1" fontId="5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4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F2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B11" activeCellId="0" sqref="B11"/>
    </sheetView>
  </sheetViews>
  <sheetFormatPr defaultRowHeight="12.8"/>
  <cols>
    <col collapsed="false" hidden="false" max="1" min="1" style="0" width="42.1173469387755"/>
    <col collapsed="false" hidden="false" max="3" min="2" style="0" width="17.6836734693878"/>
    <col collapsed="false" hidden="false" max="4" min="4" style="0" width="13.3622448979592"/>
    <col collapsed="false" hidden="false" max="5" min="5" style="0" width="22.8112244897959"/>
    <col collapsed="false" hidden="false" max="6" min="6" style="0" width="24.3010204081633"/>
    <col collapsed="false" hidden="false" max="1025" min="7" style="0" width="11.3418367346939"/>
  </cols>
  <sheetData>
    <row r="3" customFormat="false" ht="13.8" hidden="false" customHeight="false" outlineLevel="0" collapsed="false">
      <c r="A3" s="1" t="s">
        <v>0</v>
      </c>
      <c r="B3" s="2" t="s">
        <v>1</v>
      </c>
      <c r="C3" s="2" t="s">
        <v>2</v>
      </c>
      <c r="D3" s="2" t="s">
        <v>3</v>
      </c>
      <c r="E3" s="1" t="s">
        <v>4</v>
      </c>
      <c r="F3" s="1" t="s">
        <v>5</v>
      </c>
    </row>
    <row r="4" customFormat="false" ht="13.8" hidden="false" customHeight="false" outlineLevel="0" collapsed="false">
      <c r="A4" s="1" t="s">
        <v>6</v>
      </c>
      <c r="B4" s="3" t="n">
        <v>-928492.46</v>
      </c>
      <c r="C4" s="3" t="n">
        <f aca="false">(B4-B8)</f>
        <v>-171260.3</v>
      </c>
      <c r="D4" s="4" t="n">
        <f aca="false">EXP(C4)</f>
        <v>0</v>
      </c>
      <c r="E4" s="5" t="n">
        <v>2</v>
      </c>
      <c r="F4" s="6" t="n">
        <f aca="false">D4/D8</f>
        <v>0</v>
      </c>
    </row>
    <row r="5" customFormat="false" ht="13.8" hidden="false" customHeight="false" outlineLevel="0" collapsed="false">
      <c r="A5" s="1" t="s">
        <v>7</v>
      </c>
      <c r="B5" s="3" t="n">
        <v>-973896.62</v>
      </c>
      <c r="C5" s="3" t="n">
        <f aca="false">(B5-B8)</f>
        <v>-216664.46</v>
      </c>
      <c r="D5" s="4" t="n">
        <f aca="false">EXP(C5)</f>
        <v>0</v>
      </c>
      <c r="E5" s="7" t="n">
        <v>3</v>
      </c>
      <c r="F5" s="6" t="n">
        <f aca="false">D5/D8</f>
        <v>0</v>
      </c>
    </row>
    <row r="6" customFormat="false" ht="13.8" hidden="false" customHeight="false" outlineLevel="0" collapsed="false">
      <c r="A6" s="8" t="s">
        <v>8</v>
      </c>
      <c r="B6" s="3" t="n">
        <v>-757232.16</v>
      </c>
      <c r="C6" s="3" t="n">
        <f aca="false">(B6-B8)</f>
        <v>0</v>
      </c>
      <c r="D6" s="4" t="n">
        <f aca="false">EXP(C6)</f>
        <v>1</v>
      </c>
      <c r="E6" s="7" t="s">
        <v>9</v>
      </c>
      <c r="F6" s="6" t="n">
        <f aca="false">D6/D8</f>
        <v>1</v>
      </c>
    </row>
    <row r="7" customFormat="false" ht="13.8" hidden="false" customHeight="false" outlineLevel="0" collapsed="false">
      <c r="A7" s="1" t="s">
        <v>10</v>
      </c>
      <c r="B7" s="3" t="n">
        <v>-1672988.23</v>
      </c>
      <c r="C7" s="3" t="n">
        <f aca="false">(B7-B8)</f>
        <v>-915756.07</v>
      </c>
      <c r="D7" s="4" t="n">
        <f aca="false">EXP(C7)</f>
        <v>0</v>
      </c>
      <c r="E7" s="5" t="n">
        <v>4</v>
      </c>
      <c r="F7" s="6" t="n">
        <f aca="false">D7/D8</f>
        <v>0</v>
      </c>
    </row>
    <row r="8" customFormat="false" ht="13.8" hidden="false" customHeight="false" outlineLevel="0" collapsed="false">
      <c r="A8" s="1" t="s">
        <v>11</v>
      </c>
      <c r="B8" s="3" t="n">
        <v>-757232.16</v>
      </c>
      <c r="C8" s="9" t="s">
        <v>12</v>
      </c>
      <c r="D8" s="4" t="n">
        <f aca="false">SUM(D4:D7)</f>
        <v>1</v>
      </c>
      <c r="E8" s="10"/>
      <c r="F8" s="10"/>
    </row>
    <row r="10" customFormat="false" ht="12.8" hidden="false" customHeight="false" outlineLevel="0" collapsed="false">
      <c r="A10" s="0" t="s">
        <v>13</v>
      </c>
      <c r="B10" s="11" t="n">
        <v>1</v>
      </c>
      <c r="C10" s="11"/>
    </row>
    <row r="11" customFormat="false" ht="13.8" hidden="false" customHeight="false" outlineLevel="0" collapsed="false">
      <c r="A11" s="12" t="s">
        <v>14</v>
      </c>
      <c r="B11" s="13" t="n">
        <v>1E-005</v>
      </c>
    </row>
    <row r="17" customFormat="false" ht="12.8" hidden="false" customHeight="false" outlineLevel="0" collapsed="false">
      <c r="A17" s="0" t="s">
        <v>15</v>
      </c>
      <c r="B17" s="11" t="s">
        <v>16</v>
      </c>
      <c r="C17" s="11" t="s">
        <v>17</v>
      </c>
    </row>
    <row r="18" customFormat="false" ht="13.8" hidden="false" customHeight="false" outlineLevel="0" collapsed="false">
      <c r="A18" s="14" t="s">
        <v>18</v>
      </c>
      <c r="B18" s="15"/>
      <c r="C18" s="16" t="s">
        <v>19</v>
      </c>
      <c r="D18" s="16" t="s">
        <v>20</v>
      </c>
      <c r="E18" s="17" t="s">
        <v>21</v>
      </c>
      <c r="F18" s="17" t="s">
        <v>22</v>
      </c>
    </row>
    <row r="19" customFormat="false" ht="13.8" hidden="false" customHeight="false" outlineLevel="0" collapsed="false">
      <c r="A19" s="18" t="s">
        <v>23</v>
      </c>
      <c r="B19" s="19" t="s">
        <v>24</v>
      </c>
      <c r="C19" s="19" t="n">
        <v>3.805</v>
      </c>
      <c r="D19" s="20" t="n">
        <v>3.816</v>
      </c>
      <c r="E19" s="20" t="n">
        <v>3.632</v>
      </c>
      <c r="F19" s="20" t="n">
        <v>4.016</v>
      </c>
    </row>
    <row r="20" customFormat="false" ht="13.8" hidden="false" customHeight="false" outlineLevel="0" collapsed="false">
      <c r="A20" s="18" t="s">
        <v>25</v>
      </c>
      <c r="B20" s="19" t="s">
        <v>26</v>
      </c>
      <c r="C20" s="19" t="n">
        <v>3.716</v>
      </c>
      <c r="D20" s="20" t="n">
        <v>3.736</v>
      </c>
      <c r="E20" s="20" t="n">
        <v>3.488</v>
      </c>
      <c r="F20" s="20" t="n">
        <v>3.92</v>
      </c>
    </row>
    <row r="21" customFormat="false" ht="13.8" hidden="false" customHeight="false" outlineLevel="0" collapsed="false">
      <c r="A21" s="18" t="s">
        <v>27</v>
      </c>
      <c r="B21" s="19" t="s">
        <v>28</v>
      </c>
      <c r="C21" s="19" t="s">
        <v>29</v>
      </c>
      <c r="D21" s="19" t="s">
        <v>29</v>
      </c>
      <c r="E21" s="19" t="s">
        <v>29</v>
      </c>
      <c r="F21" s="19" t="s">
        <v>29</v>
      </c>
    </row>
    <row r="22" customFormat="false" ht="13.8" hidden="false" customHeight="false" outlineLevel="0" collapsed="false">
      <c r="A22" s="18" t="s">
        <v>30</v>
      </c>
      <c r="B22" s="19" t="s">
        <v>31</v>
      </c>
      <c r="C22" s="20" t="n">
        <v>1.293</v>
      </c>
      <c r="D22" s="19" t="n">
        <v>1.285</v>
      </c>
      <c r="E22" s="20" t="n">
        <v>0.88</v>
      </c>
      <c r="F22" s="20" t="n">
        <v>1.73</v>
      </c>
    </row>
    <row r="23" customFormat="false" ht="13.8" hidden="false" customHeight="false" outlineLevel="0" collapsed="false">
      <c r="A23" s="21" t="s">
        <v>32</v>
      </c>
      <c r="B23" s="16" t="s">
        <v>33</v>
      </c>
      <c r="C23" s="22" t="n">
        <f aca="false">C19/(4*B11)</f>
        <v>95125</v>
      </c>
      <c r="D23" s="22" t="n">
        <f aca="false">D19/(4*B11)</f>
        <v>95400</v>
      </c>
      <c r="E23" s="22" t="n">
        <f aca="false">E19/(4*B11)</f>
        <v>90800</v>
      </c>
      <c r="F23" s="22" t="n">
        <f aca="false">F19/(4*B11)</f>
        <v>100400</v>
      </c>
    </row>
    <row r="24" customFormat="false" ht="13.8" hidden="false" customHeight="false" outlineLevel="0" collapsed="false">
      <c r="A24" s="21" t="s">
        <v>34</v>
      </c>
      <c r="B24" s="16" t="s">
        <v>35</v>
      </c>
      <c r="C24" s="22" t="n">
        <f aca="false">C20/(4*B11)</f>
        <v>92900</v>
      </c>
      <c r="D24" s="22" t="n">
        <f aca="false">D20/(4*B11)</f>
        <v>93400</v>
      </c>
      <c r="E24" s="22" t="n">
        <f aca="false">E20/(4*B11)</f>
        <v>87200</v>
      </c>
      <c r="F24" s="22" t="n">
        <f aca="false">F20/(4*B11)</f>
        <v>98000</v>
      </c>
    </row>
    <row r="25" customFormat="false" ht="13.8" hidden="false" customHeight="false" outlineLevel="0" collapsed="false">
      <c r="A25" s="21" t="s">
        <v>36</v>
      </c>
      <c r="B25" s="16" t="s">
        <v>37</v>
      </c>
      <c r="C25" s="23" t="s">
        <v>29</v>
      </c>
      <c r="D25" s="23" t="s">
        <v>29</v>
      </c>
      <c r="E25" s="23" t="s">
        <v>29</v>
      </c>
      <c r="F25" s="23" t="s">
        <v>29</v>
      </c>
    </row>
    <row r="26" customFormat="false" ht="13.8" hidden="false" customHeight="false" outlineLevel="0" collapsed="false">
      <c r="A26" s="21" t="s">
        <v>38</v>
      </c>
      <c r="B26" s="16" t="s">
        <v>39</v>
      </c>
      <c r="C26" s="24" t="n">
        <f aca="false">C20*C22</f>
        <v>4.804788</v>
      </c>
      <c r="D26" s="24" t="n">
        <f aca="false">D20*D22</f>
        <v>4.80076</v>
      </c>
      <c r="E26" s="24" t="n">
        <f aca="false">E20*E22</f>
        <v>3.06944</v>
      </c>
      <c r="F26" s="24" t="n">
        <f aca="false">F20*F22</f>
        <v>6.7816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278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2022-06-30T18:11:40Z</dcterms:created>
  <dc:creator/>
  <dc:description/>
  <dc:language>pt-BR</dc:language>
  <cp:lastModifiedBy/>
  <dcterms:modified xsi:type="dcterms:W3CDTF">2022-07-04T19:01:18Z</dcterms:modified>
  <cp:revision>2</cp:revision>
  <dc:subject/>
  <dc:title/>
</cp:coreProperties>
</file>