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zhuli\Desktop\15 朱司甲 SCI\6 投稿\4 PeerJ\"/>
    </mc:Choice>
  </mc:AlternateContent>
  <xr:revisionPtr revIDLastSave="0" documentId="13_ncr:1_{C4FC6D09-3985-4E63-AEDE-86663FC3B9E2}" xr6:coauthVersionLast="47" xr6:coauthVersionMax="47" xr10:uidLastSave="{00000000-0000-0000-0000-000000000000}"/>
  <bookViews>
    <workbookView xWindow="30" yWindow="75" windowWidth="20190" windowHeight="15375" firstSheet="1" activeTab="12" xr2:uid="{00000000-000D-0000-FFFF-FFFF00000000}"/>
  </bookViews>
  <sheets>
    <sheet name="Car" sheetId="4" r:id="rId1"/>
    <sheet name="SOD" sheetId="1" r:id="rId2"/>
    <sheet name="POD" sheetId="2" r:id="rId3"/>
    <sheet name="APX" sheetId="6" r:id="rId4"/>
    <sheet name="PPO" sheetId="7" r:id="rId5"/>
    <sheet name="CAT" sheetId="3" r:id="rId6"/>
    <sheet name="GR" sheetId="8" r:id="rId7"/>
    <sheet name="MDA" sheetId="5" r:id="rId8"/>
    <sheet name="O2" sheetId="10" r:id="rId9"/>
    <sheet name="SP" sheetId="11" r:id="rId10"/>
    <sheet name="SS" sheetId="12" r:id="rId11"/>
    <sheet name="Pro" sheetId="9" r:id="rId12"/>
    <sheet name="hormone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3" l="1"/>
  <c r="E18" i="13"/>
  <c r="F17" i="13" s="1"/>
  <c r="K17" i="13"/>
  <c r="E17" i="13"/>
  <c r="E16" i="13"/>
  <c r="E15" i="13"/>
  <c r="K14" i="13"/>
  <c r="E14" i="13"/>
  <c r="E13" i="13"/>
  <c r="E12" i="13"/>
  <c r="K11" i="13"/>
  <c r="E11" i="13"/>
  <c r="E10" i="13"/>
  <c r="E9" i="13"/>
  <c r="K8" i="13"/>
  <c r="E8" i="13"/>
  <c r="E12" i="12"/>
  <c r="D12" i="12"/>
  <c r="E9" i="12"/>
  <c r="D9" i="12"/>
  <c r="E6" i="12"/>
  <c r="D6" i="12"/>
  <c r="E3" i="12"/>
  <c r="D3" i="12"/>
  <c r="E13" i="11"/>
  <c r="D13" i="11"/>
  <c r="E10" i="11"/>
  <c r="D10" i="11"/>
  <c r="E12" i="10"/>
  <c r="D12" i="10"/>
  <c r="E9" i="10"/>
  <c r="D9" i="10"/>
  <c r="E3" i="10"/>
  <c r="D3" i="10"/>
  <c r="F12" i="8"/>
  <c r="E12" i="8"/>
  <c r="F9" i="8"/>
  <c r="E9" i="8"/>
  <c r="F6" i="8"/>
  <c r="E6" i="8"/>
  <c r="F3" i="8"/>
  <c r="E3" i="8"/>
  <c r="E13" i="6"/>
  <c r="D13" i="6"/>
  <c r="E10" i="6"/>
  <c r="D10" i="6"/>
  <c r="E7" i="6"/>
  <c r="D7" i="6"/>
  <c r="E4" i="6"/>
  <c r="D4" i="6"/>
  <c r="E12" i="5"/>
  <c r="D12" i="5"/>
  <c r="E9" i="5"/>
  <c r="D9" i="5"/>
  <c r="F13" i="4"/>
  <c r="E13" i="4"/>
  <c r="F10" i="4"/>
  <c r="E10" i="4"/>
  <c r="F7" i="4"/>
  <c r="E7" i="4"/>
  <c r="F4" i="4"/>
  <c r="E4" i="4"/>
  <c r="F13" i="3"/>
  <c r="E13" i="3"/>
  <c r="F7" i="3"/>
  <c r="E7" i="3"/>
  <c r="E13" i="2"/>
  <c r="D13" i="2"/>
  <c r="E10" i="2"/>
  <c r="D10" i="2"/>
  <c r="E7" i="2"/>
  <c r="D7" i="2"/>
  <c r="E4" i="2"/>
  <c r="D4" i="2"/>
  <c r="E12" i="1"/>
  <c r="D12" i="1"/>
  <c r="E9" i="1"/>
  <c r="D9" i="1"/>
  <c r="E6" i="1"/>
  <c r="D6" i="1"/>
  <c r="E3" i="1"/>
  <c r="D3" i="1"/>
  <c r="G17" i="13" l="1"/>
  <c r="G11" i="13"/>
  <c r="G14" i="13"/>
  <c r="G8" i="13"/>
  <c r="F11" i="13"/>
  <c r="F8" i="13"/>
  <c r="F14" i="13"/>
</calcChain>
</file>

<file path=xl/sharedStrings.xml><?xml version="1.0" encoding="utf-8"?>
<sst xmlns="http://schemas.openxmlformats.org/spreadsheetml/2006/main" count="63" uniqueCount="14">
  <si>
    <t xml:space="preserve">SOD </t>
  </si>
  <si>
    <t>CK</t>
  </si>
  <si>
    <t>M</t>
  </si>
  <si>
    <t>D</t>
  </si>
  <si>
    <t>MD</t>
  </si>
  <si>
    <t>CAT(u/g min)</t>
  </si>
  <si>
    <t>APX</t>
  </si>
  <si>
    <t>PPO(u/(g*min))</t>
  </si>
  <si>
    <t>GR</t>
  </si>
  <si>
    <t>ng/g.FW</t>
  </si>
  <si>
    <t>ja-me</t>
  </si>
  <si>
    <t>aba</t>
  </si>
  <si>
    <t>SS</t>
    <phoneticPr fontId="5" type="noConversion"/>
  </si>
  <si>
    <t>SP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</si>
</sst>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 tint="4.9989318521683403E-2"/>
      <name val="等线"/>
      <charset val="134"/>
      <scheme val="minor"/>
    </font>
    <font>
      <sz val="12"/>
      <name val="宋体"/>
      <charset val="134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16"/>
  <sheetViews>
    <sheetView topLeftCell="B1" workbookViewId="0">
      <selection activeCell="F20" sqref="F20"/>
    </sheetView>
  </sheetViews>
  <sheetFormatPr defaultColWidth="8.875" defaultRowHeight="14.25" x14ac:dyDescent="0.2"/>
  <sheetData>
    <row r="3" spans="2:7" x14ac:dyDescent="0.2">
      <c r="B3" s="5"/>
      <c r="C3" s="5"/>
      <c r="D3" s="6"/>
      <c r="E3" s="5"/>
      <c r="F3" s="5"/>
      <c r="G3" s="5"/>
    </row>
    <row r="4" spans="2:7" x14ac:dyDescent="0.2">
      <c r="B4" s="5" t="s">
        <v>1</v>
      </c>
      <c r="C4" s="5">
        <v>1</v>
      </c>
      <c r="D4" s="5">
        <v>0.39294814266091099</v>
      </c>
      <c r="E4" s="5">
        <f>AVERAGE(D4:D6)</f>
        <v>0.37904561475051568</v>
      </c>
      <c r="F4" s="5">
        <f>STDEV(D4:D6)</f>
        <v>2.3833791284536412E-2</v>
      </c>
      <c r="G4" s="5"/>
    </row>
    <row r="5" spans="2:7" x14ac:dyDescent="0.2">
      <c r="B5" s="5"/>
      <c r="C5" s="5">
        <v>2</v>
      </c>
      <c r="D5" s="5">
        <v>0.35152521383553398</v>
      </c>
      <c r="E5" s="5"/>
      <c r="F5" s="5"/>
      <c r="G5" s="5"/>
    </row>
    <row r="6" spans="2:7" x14ac:dyDescent="0.2">
      <c r="B6" s="5"/>
      <c r="C6" s="5">
        <v>3</v>
      </c>
      <c r="D6" s="5">
        <v>0.39266348775510201</v>
      </c>
      <c r="E6" s="5"/>
      <c r="F6" s="5"/>
      <c r="G6" s="5"/>
    </row>
    <row r="7" spans="2:7" x14ac:dyDescent="0.2">
      <c r="B7" s="5" t="s">
        <v>2</v>
      </c>
      <c r="C7" s="5">
        <v>1</v>
      </c>
      <c r="D7" s="5">
        <v>0.44983455670792899</v>
      </c>
      <c r="E7" s="5">
        <f>AVERAGE(D7:D9)</f>
        <v>0.42478141649359902</v>
      </c>
      <c r="F7" s="5">
        <f>STDEV(D7:D9)</f>
        <v>2.5091686564941131E-2</v>
      </c>
      <c r="G7" s="5"/>
    </row>
    <row r="8" spans="2:7" x14ac:dyDescent="0.2">
      <c r="B8" s="5"/>
      <c r="C8" s="5">
        <v>2</v>
      </c>
      <c r="D8" s="5">
        <v>0.39965136041135202</v>
      </c>
      <c r="E8" s="5"/>
      <c r="F8" s="5"/>
      <c r="G8" s="5"/>
    </row>
    <row r="9" spans="2:7" x14ac:dyDescent="0.2">
      <c r="B9" s="5"/>
      <c r="C9" s="5">
        <v>3</v>
      </c>
      <c r="D9" s="5">
        <v>0.42485833236151599</v>
      </c>
      <c r="E9" s="5"/>
      <c r="F9" s="5"/>
      <c r="G9" s="5"/>
    </row>
    <row r="10" spans="2:7" x14ac:dyDescent="0.2">
      <c r="B10" s="5" t="s">
        <v>3</v>
      </c>
      <c r="C10" s="5">
        <v>1</v>
      </c>
      <c r="D10" s="5">
        <v>0.23674007311586101</v>
      </c>
      <c r="E10" s="5">
        <f>AVERAGE(D10:D11)</f>
        <v>0.23539437483445</v>
      </c>
      <c r="F10" s="5">
        <f>STDEV(D10:D11)</f>
        <v>1.9031047604336189E-3</v>
      </c>
      <c r="G10" s="5"/>
    </row>
    <row r="11" spans="2:7" x14ac:dyDescent="0.2">
      <c r="B11" s="5"/>
      <c r="C11" s="5">
        <v>2</v>
      </c>
      <c r="D11" s="5">
        <v>0.23404867655303899</v>
      </c>
      <c r="E11" s="5"/>
      <c r="F11" s="5"/>
      <c r="G11" s="5"/>
    </row>
    <row r="12" spans="2:7" x14ac:dyDescent="0.2">
      <c r="B12" s="5"/>
      <c r="C12" s="5">
        <v>3</v>
      </c>
      <c r="D12" s="5">
        <v>0.33519092213114798</v>
      </c>
      <c r="E12" s="5"/>
      <c r="F12" s="5"/>
      <c r="G12" s="5"/>
    </row>
    <row r="13" spans="2:7" x14ac:dyDescent="0.2">
      <c r="B13" s="5" t="s">
        <v>4</v>
      </c>
      <c r="C13" s="5">
        <v>1</v>
      </c>
      <c r="D13" s="5">
        <v>0.28102224085673899</v>
      </c>
      <c r="E13" s="5">
        <f>AVERAGE(D13:D15)</f>
        <v>0.29022496769213629</v>
      </c>
      <c r="F13" s="5">
        <f>STDEV(D13:D15)</f>
        <v>8.9639865698707064E-3</v>
      </c>
      <c r="G13" s="5"/>
    </row>
    <row r="14" spans="2:7" x14ac:dyDescent="0.2">
      <c r="B14" s="5"/>
      <c r="C14" s="5">
        <v>2</v>
      </c>
      <c r="D14" s="5">
        <v>0.29892942985585802</v>
      </c>
      <c r="E14" s="5"/>
      <c r="F14" s="5"/>
      <c r="G14" s="5"/>
    </row>
    <row r="15" spans="2:7" x14ac:dyDescent="0.2">
      <c r="B15" s="5"/>
      <c r="C15" s="5">
        <v>3</v>
      </c>
      <c r="D15" s="5">
        <v>0.29072323236381198</v>
      </c>
      <c r="E15" s="5"/>
      <c r="F15" s="5"/>
      <c r="G15" s="5"/>
    </row>
    <row r="16" spans="2:7" x14ac:dyDescent="0.2">
      <c r="B16" s="5"/>
      <c r="C16" s="5"/>
      <c r="D16" s="5"/>
      <c r="E16" s="5"/>
      <c r="F16" s="5"/>
      <c r="G16" s="5"/>
    </row>
  </sheetData>
  <phoneticPr fontId="5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E15"/>
  <sheetViews>
    <sheetView workbookViewId="0">
      <selection activeCell="G24" sqref="G24"/>
    </sheetView>
  </sheetViews>
  <sheetFormatPr defaultColWidth="8.875" defaultRowHeight="14.25" x14ac:dyDescent="0.2"/>
  <sheetData>
    <row r="3" spans="1:5" x14ac:dyDescent="0.2">
      <c r="A3" s="5"/>
      <c r="B3" s="5"/>
      <c r="C3" s="8" t="s">
        <v>13</v>
      </c>
      <c r="D3" s="5"/>
      <c r="E3" s="5"/>
    </row>
    <row r="4" spans="1:5" x14ac:dyDescent="0.2">
      <c r="A4" s="5" t="s">
        <v>1</v>
      </c>
      <c r="B4" s="5">
        <v>1</v>
      </c>
      <c r="C4" s="5">
        <v>1.7567567567567599</v>
      </c>
      <c r="D4" s="5">
        <v>2.3916766427241298</v>
      </c>
      <c r="E4" s="5">
        <v>0.22561484322575501</v>
      </c>
    </row>
    <row r="5" spans="1:5" x14ac:dyDescent="0.2">
      <c r="A5" s="5"/>
      <c r="B5" s="5">
        <v>2</v>
      </c>
      <c r="C5" s="5">
        <v>2.2321428571428599</v>
      </c>
      <c r="D5" s="5"/>
      <c r="E5" s="5"/>
    </row>
    <row r="6" spans="1:5" x14ac:dyDescent="0.2">
      <c r="A6" s="5"/>
      <c r="B6" s="5">
        <v>3</v>
      </c>
      <c r="C6" s="5">
        <v>2.5512104283053998</v>
      </c>
      <c r="D6" s="5"/>
      <c r="E6" s="5"/>
    </row>
    <row r="7" spans="1:5" x14ac:dyDescent="0.2">
      <c r="A7" s="5" t="s">
        <v>2</v>
      </c>
      <c r="B7" s="5">
        <v>1</v>
      </c>
      <c r="C7" s="5">
        <v>2.2882882882882898</v>
      </c>
      <c r="D7" s="5">
        <v>2.3370375451593701</v>
      </c>
      <c r="E7" s="5">
        <v>6.8941860222701198E-2</v>
      </c>
    </row>
    <row r="8" spans="1:5" x14ac:dyDescent="0.2">
      <c r="A8" s="5"/>
      <c r="B8" s="5">
        <v>2</v>
      </c>
      <c r="C8" s="5">
        <v>2.3857868020304598</v>
      </c>
      <c r="D8" s="5"/>
      <c r="E8" s="5"/>
    </row>
    <row r="9" spans="1:5" x14ac:dyDescent="0.2">
      <c r="A9" s="5"/>
      <c r="B9" s="5">
        <v>3</v>
      </c>
      <c r="C9" s="5">
        <v>1.81899641577061</v>
      </c>
      <c r="D9" s="5"/>
      <c r="E9" s="5"/>
    </row>
    <row r="10" spans="1:5" x14ac:dyDescent="0.2">
      <c r="A10" s="5" t="s">
        <v>3</v>
      </c>
      <c r="B10" s="5">
        <v>1</v>
      </c>
      <c r="C10" s="5">
        <v>3.38675675675676</v>
      </c>
      <c r="D10" s="5">
        <f>AVERAGE(C10:C12)</f>
        <v>3.3900366807350064</v>
      </c>
      <c r="E10" s="5">
        <f>STDEV(C10:C12)</f>
        <v>0.15955907109239489</v>
      </c>
    </row>
    <row r="11" spans="1:5" x14ac:dyDescent="0.2">
      <c r="A11" s="5"/>
      <c r="B11" s="5">
        <v>2</v>
      </c>
      <c r="C11" s="5">
        <v>3.2321428571428599</v>
      </c>
      <c r="D11" s="5"/>
      <c r="E11" s="5"/>
    </row>
    <row r="12" spans="1:5" x14ac:dyDescent="0.2">
      <c r="A12" s="5"/>
      <c r="B12" s="5">
        <v>3</v>
      </c>
      <c r="C12" s="5">
        <v>3.5512104283053998</v>
      </c>
      <c r="D12" s="5"/>
      <c r="E12" s="5"/>
    </row>
    <row r="13" spans="1:5" x14ac:dyDescent="0.2">
      <c r="A13" s="5" t="s">
        <v>4</v>
      </c>
      <c r="B13" s="5">
        <v>1</v>
      </c>
      <c r="C13" s="5">
        <v>2.6312500000000001</v>
      </c>
      <c r="D13" s="5">
        <f>AVERAGE(C13:C15)</f>
        <v>2.6437500000000003</v>
      </c>
      <c r="E13" s="5">
        <f>STDEV(C13:C15)</f>
        <v>3.6597043924346595E-2</v>
      </c>
    </row>
    <row r="14" spans="1:5" x14ac:dyDescent="0.2">
      <c r="A14" s="5"/>
      <c r="B14" s="5">
        <v>2</v>
      </c>
      <c r="C14" s="5">
        <v>2.6150406504064998</v>
      </c>
      <c r="D14" s="5"/>
      <c r="E14" s="5"/>
    </row>
    <row r="15" spans="1:5" x14ac:dyDescent="0.2">
      <c r="A15" s="5"/>
      <c r="B15" s="5">
        <v>3</v>
      </c>
      <c r="C15" s="5">
        <v>2.6849593495935</v>
      </c>
      <c r="D15" s="5"/>
      <c r="E15" s="5"/>
    </row>
  </sheetData>
  <phoneticPr fontId="5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15"/>
  <sheetViews>
    <sheetView workbookViewId="0">
      <selection activeCell="E29" sqref="E29"/>
    </sheetView>
  </sheetViews>
  <sheetFormatPr defaultColWidth="8.875" defaultRowHeight="14.25" x14ac:dyDescent="0.2"/>
  <cols>
    <col min="4" max="5" width="12.625"/>
  </cols>
  <sheetData>
    <row r="2" spans="1:5" x14ac:dyDescent="0.2">
      <c r="A2" s="5"/>
      <c r="B2" s="5"/>
      <c r="C2" s="9" t="s">
        <v>12</v>
      </c>
      <c r="D2" s="5"/>
      <c r="E2" s="5"/>
    </row>
    <row r="3" spans="1:5" x14ac:dyDescent="0.2">
      <c r="A3" s="5" t="s">
        <v>1</v>
      </c>
      <c r="B3" s="5">
        <v>1</v>
      </c>
      <c r="C3" s="5">
        <v>45.523573956549797</v>
      </c>
      <c r="D3" s="5">
        <f>AVERAGE(C3:C5)</f>
        <v>47.526536268107201</v>
      </c>
      <c r="E3" s="5">
        <f>STDEV(C3:C5)</f>
        <v>1.8311296122385325</v>
      </c>
    </row>
    <row r="4" spans="1:5" x14ac:dyDescent="0.2">
      <c r="A4" s="5"/>
      <c r="B4" s="5">
        <v>2</v>
      </c>
      <c r="C4" s="5">
        <v>47.941381130534303</v>
      </c>
      <c r="D4" s="5"/>
      <c r="E4" s="5"/>
    </row>
    <row r="5" spans="1:5" x14ac:dyDescent="0.2">
      <c r="A5" s="5"/>
      <c r="B5" s="5">
        <v>3</v>
      </c>
      <c r="C5" s="5">
        <v>49.114653717237502</v>
      </c>
      <c r="D5" s="5"/>
      <c r="E5" s="5"/>
    </row>
    <row r="6" spans="1:5" x14ac:dyDescent="0.2">
      <c r="A6" s="5" t="s">
        <v>2</v>
      </c>
      <c r="B6" s="5">
        <v>1</v>
      </c>
      <c r="C6" s="5">
        <v>52.697927214862901</v>
      </c>
      <c r="D6" s="5">
        <f>AVERAGE(C6:C8)</f>
        <v>49.946223854325503</v>
      </c>
      <c r="E6" s="5">
        <f>STDEV(C6:C8)</f>
        <v>2.7517033605374017</v>
      </c>
    </row>
    <row r="7" spans="1:5" x14ac:dyDescent="0.2">
      <c r="A7" s="5"/>
      <c r="B7" s="5">
        <v>2</v>
      </c>
      <c r="C7" s="5">
        <v>49.946223854325503</v>
      </c>
      <c r="D7" s="5"/>
      <c r="E7" s="5"/>
    </row>
    <row r="8" spans="1:5" x14ac:dyDescent="0.2">
      <c r="A8" s="5"/>
      <c r="B8" s="5">
        <v>3</v>
      </c>
      <c r="C8" s="5">
        <v>47.194520493788097</v>
      </c>
      <c r="D8" s="5"/>
      <c r="E8" s="5"/>
    </row>
    <row r="9" spans="1:5" x14ac:dyDescent="0.2">
      <c r="A9" s="5" t="s">
        <v>3</v>
      </c>
      <c r="B9" s="5">
        <v>1</v>
      </c>
      <c r="C9" s="5">
        <v>21.161641762173499</v>
      </c>
      <c r="D9" s="5">
        <f>AVERAGE(C10:C11)</f>
        <v>21.161641762173499</v>
      </c>
      <c r="E9" s="5">
        <f>STDEV(C10:C11)</f>
        <v>1.8390992357720304</v>
      </c>
    </row>
    <row r="10" spans="1:5" x14ac:dyDescent="0.2">
      <c r="A10" s="5"/>
      <c r="B10" s="5">
        <v>2</v>
      </c>
      <c r="C10" s="5">
        <v>19.861202221284099</v>
      </c>
    </row>
    <row r="11" spans="1:5" x14ac:dyDescent="0.2">
      <c r="A11" s="5"/>
      <c r="B11" s="5">
        <v>3</v>
      </c>
      <c r="C11" s="5">
        <v>22.462081303062899</v>
      </c>
      <c r="D11" s="5"/>
      <c r="E11" s="5"/>
    </row>
    <row r="12" spans="1:5" x14ac:dyDescent="0.2">
      <c r="A12" s="5" t="s">
        <v>4</v>
      </c>
      <c r="B12" s="5">
        <v>1</v>
      </c>
      <c r="C12" s="5">
        <v>30.956797540566601</v>
      </c>
      <c r="D12" s="5">
        <f>AVERAGE(C12:C14)</f>
        <v>32.7906414517008</v>
      </c>
      <c r="E12" s="5">
        <f>STDEV(C12:C14)</f>
        <v>1.8338439111342009</v>
      </c>
    </row>
    <row r="13" spans="1:5" x14ac:dyDescent="0.2">
      <c r="A13" s="5"/>
      <c r="B13" s="5">
        <v>2</v>
      </c>
      <c r="C13" s="5">
        <v>32.7906414517008</v>
      </c>
      <c r="D13" s="5"/>
      <c r="E13" s="5"/>
    </row>
    <row r="14" spans="1:5" x14ac:dyDescent="0.2">
      <c r="A14" s="5"/>
      <c r="B14" s="5">
        <v>3</v>
      </c>
      <c r="C14" s="5">
        <v>34.624485362835003</v>
      </c>
      <c r="D14" s="5"/>
      <c r="E14" s="5"/>
    </row>
    <row r="15" spans="1:5" x14ac:dyDescent="0.2">
      <c r="A15" s="5"/>
      <c r="B15" s="5"/>
      <c r="C15" s="5"/>
      <c r="D15" s="5"/>
      <c r="E15" s="5"/>
    </row>
  </sheetData>
  <phoneticPr fontId="5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14"/>
  <sheetViews>
    <sheetView workbookViewId="0">
      <selection activeCell="G26" sqref="G26"/>
    </sheetView>
  </sheetViews>
  <sheetFormatPr defaultColWidth="8.875" defaultRowHeight="14.25" x14ac:dyDescent="0.2"/>
  <cols>
    <col min="5" max="6" width="12.625"/>
  </cols>
  <sheetData>
    <row r="3" spans="2:6" x14ac:dyDescent="0.2">
      <c r="B3" s="5" t="s">
        <v>1</v>
      </c>
      <c r="C3" s="5">
        <v>1</v>
      </c>
      <c r="D3" s="5">
        <v>16.746125073964301</v>
      </c>
      <c r="E3" s="5">
        <v>15.9398138539591</v>
      </c>
      <c r="F3" s="5">
        <v>0.80631122000521305</v>
      </c>
    </row>
    <row r="4" spans="2:6" x14ac:dyDescent="0.2">
      <c r="B4" s="5"/>
      <c r="C4" s="5">
        <v>2</v>
      </c>
      <c r="D4" s="5">
        <v>15.9398138539591</v>
      </c>
      <c r="E4" s="5"/>
      <c r="F4" s="5"/>
    </row>
    <row r="5" spans="2:6" x14ac:dyDescent="0.2">
      <c r="B5" s="5"/>
      <c r="C5" s="5">
        <v>3</v>
      </c>
      <c r="D5" s="5">
        <v>15.133502633953899</v>
      </c>
      <c r="E5" s="5"/>
      <c r="F5" s="5"/>
    </row>
    <row r="6" spans="2:6" x14ac:dyDescent="0.2">
      <c r="B6" s="5" t="s">
        <v>2</v>
      </c>
      <c r="C6" s="5">
        <v>1</v>
      </c>
      <c r="D6" s="5">
        <v>25.064470226843</v>
      </c>
      <c r="E6" s="5">
        <v>25.064470226843</v>
      </c>
      <c r="F6" s="5">
        <v>1.3099737726973499</v>
      </c>
    </row>
    <row r="7" spans="2:6" x14ac:dyDescent="0.2">
      <c r="B7" s="5"/>
      <c r="C7" s="5">
        <v>2</v>
      </c>
      <c r="D7" s="5">
        <v>24.138178888992201</v>
      </c>
    </row>
    <row r="8" spans="2:6" x14ac:dyDescent="0.2">
      <c r="B8" s="5"/>
      <c r="C8" s="5">
        <v>3</v>
      </c>
      <c r="D8" s="5">
        <v>25.990761564693798</v>
      </c>
      <c r="E8" s="5"/>
      <c r="F8" s="5"/>
    </row>
    <row r="9" spans="2:6" x14ac:dyDescent="0.2">
      <c r="B9" s="5" t="s">
        <v>3</v>
      </c>
      <c r="C9" s="5">
        <v>1</v>
      </c>
      <c r="D9" s="5">
        <v>46.2756028796462</v>
      </c>
      <c r="E9" s="5">
        <v>43.537024850999899</v>
      </c>
      <c r="F9" s="5">
        <v>2.7385780286463</v>
      </c>
    </row>
    <row r="10" spans="2:6" x14ac:dyDescent="0.2">
      <c r="B10" s="5"/>
      <c r="C10" s="5">
        <v>2</v>
      </c>
      <c r="D10" s="5">
        <v>43.537024850999899</v>
      </c>
      <c r="E10" s="5"/>
      <c r="F10" s="5"/>
    </row>
    <row r="11" spans="2:6" x14ac:dyDescent="0.2">
      <c r="B11" s="5"/>
      <c r="C11" s="5">
        <v>3</v>
      </c>
      <c r="D11" s="5">
        <v>40.798446822353597</v>
      </c>
      <c r="E11" s="5"/>
      <c r="F11" s="5"/>
    </row>
    <row r="12" spans="2:6" x14ac:dyDescent="0.2">
      <c r="B12" s="5" t="s">
        <v>4</v>
      </c>
      <c r="C12" s="5">
        <v>1</v>
      </c>
      <c r="D12" s="5">
        <v>60.261221035801</v>
      </c>
      <c r="E12" s="5">
        <v>56.808469305631803</v>
      </c>
      <c r="F12" s="5">
        <v>4.8829283243124104</v>
      </c>
    </row>
    <row r="13" spans="2:6" x14ac:dyDescent="0.2">
      <c r="B13" s="5"/>
      <c r="C13" s="5">
        <v>2</v>
      </c>
      <c r="D13" s="5">
        <v>53.355717575462599</v>
      </c>
      <c r="E13" s="5"/>
      <c r="F13" s="5"/>
    </row>
    <row r="14" spans="2:6" x14ac:dyDescent="0.2">
      <c r="B14" s="5"/>
      <c r="C14" s="5">
        <v>3</v>
      </c>
      <c r="D14" s="5">
        <v>56.808469305631803</v>
      </c>
      <c r="E14" s="5"/>
      <c r="F14" s="5"/>
    </row>
  </sheetData>
  <phoneticPr fontId="5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6:K19"/>
  <sheetViews>
    <sheetView tabSelected="1" workbookViewId="0">
      <selection activeCell="H31" sqref="H31"/>
    </sheetView>
  </sheetViews>
  <sheetFormatPr defaultColWidth="8.875" defaultRowHeight="14.25" x14ac:dyDescent="0.2"/>
  <sheetData>
    <row r="6" spans="2:11" ht="15" x14ac:dyDescent="0.25">
      <c r="B6" s="1"/>
      <c r="C6" s="1"/>
      <c r="D6" s="2" t="s">
        <v>10</v>
      </c>
      <c r="E6" s="2" t="s">
        <v>9</v>
      </c>
      <c r="F6" s="3"/>
      <c r="G6" s="3"/>
      <c r="H6" s="2" t="s">
        <v>11</v>
      </c>
      <c r="I6" s="2" t="s">
        <v>9</v>
      </c>
      <c r="J6" s="1"/>
      <c r="K6" s="1"/>
    </row>
    <row r="7" spans="2:11" x14ac:dyDescent="0.2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x14ac:dyDescent="0.2">
      <c r="B8" s="1" t="s">
        <v>1</v>
      </c>
      <c r="C8" s="1">
        <v>1</v>
      </c>
      <c r="D8" s="1">
        <v>0.72399999999999998</v>
      </c>
      <c r="E8" s="1">
        <f t="shared" ref="E8:E19" si="0">10*2.718^(-2.3175*D8+2.3482)</f>
        <v>19.547464605375787</v>
      </c>
      <c r="F8" s="1">
        <f>AVERAGE(E8:E10)</f>
        <v>19.343583790068184</v>
      </c>
      <c r="G8" s="1">
        <f>STDEV(E8:E10)</f>
        <v>1.1054233139519587</v>
      </c>
      <c r="H8" s="1">
        <v>0.26600000000000001</v>
      </c>
      <c r="I8" s="4">
        <v>89.888735787237493</v>
      </c>
      <c r="J8" s="1">
        <v>88.739710297936895</v>
      </c>
      <c r="K8" s="1">
        <f>STDEV(I8:I10)</f>
        <v>2.3602328131046186</v>
      </c>
    </row>
    <row r="9" spans="2:11" x14ac:dyDescent="0.2">
      <c r="B9" s="1"/>
      <c r="C9" s="1">
        <v>2</v>
      </c>
      <c r="D9" s="1">
        <v>0.70699999999999996</v>
      </c>
      <c r="E9" s="1">
        <f t="shared" si="0"/>
        <v>20.33287441335635</v>
      </c>
      <c r="F9" s="1"/>
      <c r="G9" s="1"/>
      <c r="H9" s="1">
        <v>0.221</v>
      </c>
      <c r="I9" s="4">
        <v>86.024986290172905</v>
      </c>
      <c r="J9" s="1"/>
      <c r="K9" s="1"/>
    </row>
    <row r="10" spans="2:11" x14ac:dyDescent="0.2">
      <c r="B10" s="1"/>
      <c r="C10" s="1">
        <v>3</v>
      </c>
      <c r="D10" s="1">
        <v>0.75600000000000001</v>
      </c>
      <c r="E10" s="1">
        <f t="shared" si="0"/>
        <v>18.150412351472422</v>
      </c>
      <c r="F10" s="1"/>
      <c r="G10" s="1"/>
      <c r="H10" s="1">
        <v>0.246</v>
      </c>
      <c r="I10" s="4">
        <v>90.305408816400401</v>
      </c>
      <c r="J10" s="1"/>
      <c r="K10" s="1"/>
    </row>
    <row r="11" spans="2:11" x14ac:dyDescent="0.2">
      <c r="B11" s="1" t="s">
        <v>2</v>
      </c>
      <c r="C11" s="1">
        <v>1</v>
      </c>
      <c r="D11" s="1">
        <v>0.81399999999999995</v>
      </c>
      <c r="E11" s="1">
        <f t="shared" si="0"/>
        <v>15.867805040783121</v>
      </c>
      <c r="F11" s="1">
        <f>AVERAGE(E11:E13)</f>
        <v>15.897141248627667</v>
      </c>
      <c r="G11" s="1">
        <f>STDEV(E11:E13)</f>
        <v>0.90274723324523831</v>
      </c>
      <c r="H11" s="1">
        <v>0.32600000000000001</v>
      </c>
      <c r="I11" s="4">
        <v>69.862244858390497</v>
      </c>
      <c r="J11" s="1">
        <v>67.001200306598193</v>
      </c>
      <c r="K11" s="1">
        <f>STDEV(I11:I13)</f>
        <v>2.7928030178312899</v>
      </c>
    </row>
    <row r="12" spans="2:11" x14ac:dyDescent="0.2">
      <c r="B12" s="1"/>
      <c r="C12" s="1">
        <v>2</v>
      </c>
      <c r="D12" s="1">
        <v>0.83799999999999997</v>
      </c>
      <c r="E12" s="1">
        <f t="shared" si="0"/>
        <v>15.00941968765239</v>
      </c>
      <c r="F12" s="1"/>
      <c r="G12" s="1"/>
      <c r="H12" s="1">
        <v>0.34200000000000003</v>
      </c>
      <c r="I12" s="4">
        <v>64.282048234793905</v>
      </c>
      <c r="J12" s="1"/>
      <c r="K12" s="1"/>
    </row>
    <row r="13" spans="2:11" x14ac:dyDescent="0.2">
      <c r="B13" s="1"/>
      <c r="C13" s="1">
        <v>3</v>
      </c>
      <c r="D13" s="1">
        <v>0.78900000000000003</v>
      </c>
      <c r="E13" s="1">
        <f t="shared" si="0"/>
        <v>16.814199017447486</v>
      </c>
      <c r="F13" s="1"/>
      <c r="G13" s="1"/>
      <c r="H13" s="1">
        <v>0.32200000000000001</v>
      </c>
      <c r="I13" s="4">
        <v>66.859307826610205</v>
      </c>
      <c r="J13" s="1"/>
      <c r="K13" s="1"/>
    </row>
    <row r="14" spans="2:11" x14ac:dyDescent="0.2">
      <c r="B14" s="1" t="s">
        <v>3</v>
      </c>
      <c r="C14" s="1">
        <v>1</v>
      </c>
      <c r="D14" s="1">
        <v>0.67800000000000005</v>
      </c>
      <c r="E14" s="1">
        <f t="shared" si="0"/>
        <v>21.746211034632172</v>
      </c>
      <c r="F14" s="1">
        <f>AVERAGE(E14:E16)</f>
        <v>22.901445332156232</v>
      </c>
      <c r="G14" s="1">
        <f>STDEV(E14:E16)</f>
        <v>1.580120051907111</v>
      </c>
      <c r="H14" s="1">
        <v>0.41299999999999998</v>
      </c>
      <c r="I14" s="4">
        <v>126.27847519118301</v>
      </c>
      <c r="J14" s="1">
        <v>132.88688504976301</v>
      </c>
      <c r="K14" s="1">
        <f>STDEV(I14:I16)</f>
        <v>6.9455739271400443</v>
      </c>
    </row>
    <row r="15" spans="2:11" x14ac:dyDescent="0.2">
      <c r="B15" s="1"/>
      <c r="C15" s="1">
        <v>2</v>
      </c>
      <c r="D15" s="1">
        <v>0.66800000000000004</v>
      </c>
      <c r="E15" s="1">
        <f t="shared" si="0"/>
        <v>22.256011105543134</v>
      </c>
      <c r="F15" s="1"/>
      <c r="G15" s="1"/>
      <c r="H15" s="1">
        <v>0.432</v>
      </c>
      <c r="I15" s="4">
        <v>140.1265297935</v>
      </c>
      <c r="J15" s="1"/>
      <c r="K15" s="1"/>
    </row>
    <row r="16" spans="2:11" x14ac:dyDescent="0.2">
      <c r="B16" s="1"/>
      <c r="C16" s="1">
        <v>3</v>
      </c>
      <c r="D16" s="1">
        <v>0.623</v>
      </c>
      <c r="E16" s="1">
        <f t="shared" si="0"/>
        <v>24.702113856293394</v>
      </c>
      <c r="F16" s="1"/>
      <c r="G16" s="1"/>
      <c r="H16" s="1">
        <v>0.41099999999999998</v>
      </c>
      <c r="I16" s="4">
        <v>132.25565016460601</v>
      </c>
      <c r="J16" s="1"/>
      <c r="K16" s="1"/>
    </row>
    <row r="17" spans="2:11" x14ac:dyDescent="0.2">
      <c r="B17" s="1" t="s">
        <v>4</v>
      </c>
      <c r="C17" s="1">
        <v>1</v>
      </c>
      <c r="D17" s="1">
        <v>0.75</v>
      </c>
      <c r="E17" s="1">
        <f t="shared" si="0"/>
        <v>18.404530144410195</v>
      </c>
      <c r="F17" s="1">
        <f>AVERAGE(E17:E19)</f>
        <v>17.847247615987541</v>
      </c>
      <c r="G17" s="1">
        <f>STDEV(E17:E19)</f>
        <v>0.92859440195159193</v>
      </c>
      <c r="H17" s="1">
        <v>0.52200000000000002</v>
      </c>
      <c r="I17" s="4">
        <v>109.919466574179</v>
      </c>
      <c r="J17" s="1">
        <v>108.92911562050401</v>
      </c>
      <c r="K17" s="1">
        <f>STDEV(I17:I19)</f>
        <v>2.6495899369125602</v>
      </c>
    </row>
    <row r="18" spans="2:11" x14ac:dyDescent="0.2">
      <c r="B18" s="1"/>
      <c r="C18" s="1">
        <v>2</v>
      </c>
      <c r="D18" s="1">
        <v>0.751</v>
      </c>
      <c r="E18" s="1">
        <f t="shared" si="0"/>
        <v>18.36193144338241</v>
      </c>
      <c r="F18" s="1"/>
      <c r="G18" s="1"/>
      <c r="H18" s="1">
        <v>0.55800000000000005</v>
      </c>
      <c r="I18" s="4">
        <v>105.92700365160999</v>
      </c>
      <c r="J18" s="1"/>
      <c r="K18" s="1"/>
    </row>
    <row r="19" spans="2:11" x14ac:dyDescent="0.2">
      <c r="B19" s="1"/>
      <c r="C19" s="1">
        <v>3</v>
      </c>
      <c r="D19" s="1">
        <v>0.79</v>
      </c>
      <c r="E19" s="1">
        <f t="shared" si="0"/>
        <v>16.775281260170022</v>
      </c>
      <c r="F19" s="1"/>
      <c r="G19" s="1"/>
      <c r="H19" s="1">
        <v>0.54100000000000004</v>
      </c>
      <c r="I19" s="4">
        <v>110.940876635723</v>
      </c>
      <c r="J19" s="1"/>
      <c r="K19" s="1"/>
    </row>
  </sheetData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>
      <selection activeCell="F21" sqref="F21"/>
    </sheetView>
  </sheetViews>
  <sheetFormatPr defaultColWidth="9" defaultRowHeight="14.25" x14ac:dyDescent="0.2"/>
  <sheetData>
    <row r="2" spans="1:5" x14ac:dyDescent="0.2">
      <c r="A2" s="5"/>
      <c r="B2" s="7"/>
      <c r="C2" s="7" t="s">
        <v>0</v>
      </c>
      <c r="D2" s="5"/>
      <c r="E2" s="5"/>
    </row>
    <row r="3" spans="1:5" x14ac:dyDescent="0.2">
      <c r="A3" s="5" t="s">
        <v>1</v>
      </c>
      <c r="B3" s="5">
        <v>1</v>
      </c>
      <c r="C3" s="5">
        <v>272.58981928144601</v>
      </c>
      <c r="D3" s="5">
        <f>AVERAGE(C3:C5)</f>
        <v>263.99306866970835</v>
      </c>
      <c r="E3" s="5">
        <f>STDEV(C3:C5)</f>
        <v>16.306826042133313</v>
      </c>
    </row>
    <row r="4" spans="1:5" x14ac:dyDescent="0.2">
      <c r="A4" s="5"/>
      <c r="B4" s="5">
        <v>2</v>
      </c>
      <c r="C4" s="5">
        <v>274.20277679198699</v>
      </c>
      <c r="D4" s="5"/>
      <c r="E4" s="5"/>
    </row>
    <row r="5" spans="1:5" x14ac:dyDescent="0.2">
      <c r="A5" s="5"/>
      <c r="B5" s="5">
        <v>3</v>
      </c>
      <c r="C5" s="5">
        <v>245.18660993569199</v>
      </c>
      <c r="D5" s="5"/>
      <c r="E5" s="5"/>
    </row>
    <row r="6" spans="1:5" x14ac:dyDescent="0.2">
      <c r="A6" s="5" t="s">
        <v>2</v>
      </c>
      <c r="B6" s="5">
        <v>1</v>
      </c>
      <c r="C6" s="5">
        <v>284.29613053893098</v>
      </c>
      <c r="D6" s="5">
        <f>AVERAGE(C6:C8)</f>
        <v>278.18880586479798</v>
      </c>
      <c r="E6" s="5">
        <f>STDEV(C6:C8)</f>
        <v>7.7868787658567182</v>
      </c>
    </row>
    <row r="7" spans="1:5" x14ac:dyDescent="0.2">
      <c r="A7" s="5"/>
      <c r="B7" s="5">
        <v>2</v>
      </c>
      <c r="C7" s="5">
        <v>269.42017022003398</v>
      </c>
      <c r="D7" s="5"/>
      <c r="E7" s="5"/>
    </row>
    <row r="8" spans="1:5" x14ac:dyDescent="0.2">
      <c r="A8" s="5"/>
      <c r="B8" s="5">
        <v>3</v>
      </c>
      <c r="C8" s="5">
        <v>280.85011683542899</v>
      </c>
      <c r="D8" s="5"/>
      <c r="E8" s="5"/>
    </row>
    <row r="9" spans="1:5" x14ac:dyDescent="0.2">
      <c r="A9" s="5" t="s">
        <v>3</v>
      </c>
      <c r="B9" s="5">
        <v>1</v>
      </c>
      <c r="C9" s="5">
        <v>212.58981928144601</v>
      </c>
      <c r="D9" s="5">
        <f>AVERAGE(C9:C11)</f>
        <v>208.418062069211</v>
      </c>
      <c r="E9" s="5">
        <f>STDEV(C9:C11)</f>
        <v>3.9237153280594179</v>
      </c>
    </row>
    <row r="10" spans="1:5" x14ac:dyDescent="0.2">
      <c r="A10" s="5"/>
      <c r="B10" s="5">
        <v>2</v>
      </c>
      <c r="C10" s="5">
        <v>204.80153873054701</v>
      </c>
      <c r="D10" s="5"/>
      <c r="E10" s="5"/>
    </row>
    <row r="11" spans="1:5" x14ac:dyDescent="0.2">
      <c r="A11" s="5"/>
      <c r="B11" s="5">
        <v>3</v>
      </c>
      <c r="C11" s="5">
        <v>207.86282819563999</v>
      </c>
      <c r="D11" s="5"/>
      <c r="E11" s="5"/>
    </row>
    <row r="12" spans="1:5" x14ac:dyDescent="0.2">
      <c r="A12" s="5" t="s">
        <v>4</v>
      </c>
      <c r="B12" s="5">
        <v>1</v>
      </c>
      <c r="C12" s="5">
        <v>223.29698453321501</v>
      </c>
      <c r="D12" s="5">
        <f>AVERAGE(C12:C14)</f>
        <v>225.83956449459868</v>
      </c>
      <c r="E12" s="5">
        <f>STDEV(C12:C14)</f>
        <v>3.1908421856842986</v>
      </c>
    </row>
    <row r="13" spans="1:5" x14ac:dyDescent="0.2">
      <c r="A13" s="5"/>
      <c r="B13" s="5">
        <v>2</v>
      </c>
      <c r="C13" s="5">
        <v>229.42017022003401</v>
      </c>
      <c r="D13" s="5"/>
      <c r="E13" s="5"/>
    </row>
    <row r="14" spans="1:5" x14ac:dyDescent="0.2">
      <c r="A14" s="5"/>
      <c r="B14" s="5">
        <v>3</v>
      </c>
      <c r="C14" s="5">
        <v>224.80153873054701</v>
      </c>
      <c r="D14" s="5"/>
      <c r="E14" s="5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5"/>
  <sheetViews>
    <sheetView workbookViewId="0">
      <selection activeCell="G23" sqref="G23"/>
    </sheetView>
  </sheetViews>
  <sheetFormatPr defaultColWidth="8.875" defaultRowHeight="14.25" x14ac:dyDescent="0.2"/>
  <sheetData>
    <row r="3" spans="1:5" x14ac:dyDescent="0.2">
      <c r="A3" s="5"/>
      <c r="B3" s="5"/>
      <c r="C3" s="5"/>
      <c r="D3" s="5"/>
      <c r="E3" s="5"/>
    </row>
    <row r="4" spans="1:5" x14ac:dyDescent="0.2">
      <c r="A4" s="5" t="s">
        <v>1</v>
      </c>
      <c r="B4" s="5">
        <v>1</v>
      </c>
      <c r="C4" s="5">
        <v>186.666666666667</v>
      </c>
      <c r="D4" s="5">
        <f>AVERAGE(C4:C6)</f>
        <v>189.20194513258102</v>
      </c>
      <c r="E4" s="5">
        <f>STDEV(C4:C6)</f>
        <v>8.6573900876466876</v>
      </c>
    </row>
    <row r="5" spans="1:5" x14ac:dyDescent="0.2">
      <c r="A5" s="5"/>
      <c r="B5" s="5">
        <v>2</v>
      </c>
      <c r="C5" s="5">
        <v>182.09523809523799</v>
      </c>
      <c r="D5" s="5"/>
      <c r="E5" s="5"/>
    </row>
    <row r="6" spans="1:5" x14ac:dyDescent="0.2">
      <c r="A6" s="5"/>
      <c r="B6" s="5">
        <v>3</v>
      </c>
      <c r="C6" s="5">
        <v>198.84393063583801</v>
      </c>
      <c r="D6" s="5"/>
      <c r="E6" s="5"/>
    </row>
    <row r="7" spans="1:5" x14ac:dyDescent="0.2">
      <c r="A7" s="5" t="s">
        <v>2</v>
      </c>
      <c r="B7" s="5">
        <v>1</v>
      </c>
      <c r="C7" s="5">
        <v>182.57575757575799</v>
      </c>
      <c r="D7" s="5">
        <f>AVERAGE(C7:C9)</f>
        <v>192.34031343333666</v>
      </c>
      <c r="E7" s="5">
        <f>STDEV(C7:C9)</f>
        <v>14.745504132785996</v>
      </c>
    </row>
    <row r="8" spans="1:5" x14ac:dyDescent="0.2">
      <c r="A8" s="5"/>
      <c r="B8" s="5">
        <v>2</v>
      </c>
      <c r="C8" s="5">
        <v>209.302325581395</v>
      </c>
      <c r="D8" s="5"/>
      <c r="E8" s="5"/>
    </row>
    <row r="9" spans="1:5" x14ac:dyDescent="0.2">
      <c r="A9" s="5"/>
      <c r="B9" s="5">
        <v>3</v>
      </c>
      <c r="C9" s="5">
        <v>185.142857142857</v>
      </c>
      <c r="D9" s="5"/>
      <c r="E9" s="5"/>
    </row>
    <row r="10" spans="1:5" x14ac:dyDescent="0.2">
      <c r="A10" s="5" t="s">
        <v>3</v>
      </c>
      <c r="B10" s="5">
        <v>1</v>
      </c>
      <c r="C10" s="5">
        <v>134.11764705882399</v>
      </c>
      <c r="D10" s="5">
        <f>AVERAGE(C10:C12)</f>
        <v>121.14125451480901</v>
      </c>
      <c r="E10" s="5">
        <f>STDEV(C10:C12)</f>
        <v>11.286237385566722</v>
      </c>
    </row>
    <row r="11" spans="1:5" x14ac:dyDescent="0.2">
      <c r="A11" s="5"/>
      <c r="B11" s="5">
        <v>2</v>
      </c>
      <c r="C11" s="5">
        <v>113.609467455621</v>
      </c>
      <c r="D11" s="5"/>
      <c r="E11" s="5"/>
    </row>
    <row r="12" spans="1:5" x14ac:dyDescent="0.2">
      <c r="A12" s="5"/>
      <c r="B12" s="5">
        <v>3</v>
      </c>
      <c r="C12" s="5">
        <v>115.696649029982</v>
      </c>
      <c r="D12" s="5"/>
      <c r="E12" s="5"/>
    </row>
    <row r="13" spans="1:5" x14ac:dyDescent="0.2">
      <c r="A13" s="5" t="s">
        <v>4</v>
      </c>
      <c r="B13" s="5">
        <v>1</v>
      </c>
      <c r="C13" s="5">
        <v>125.971370143149</v>
      </c>
      <c r="D13" s="5">
        <f>AVERAGE(C13:C15)</f>
        <v>140.86290209845603</v>
      </c>
      <c r="E13" s="5">
        <f>STDEV(C13:C15)</f>
        <v>13.208493817270519</v>
      </c>
    </row>
    <row r="14" spans="1:5" x14ac:dyDescent="0.2">
      <c r="A14" s="5"/>
      <c r="B14" s="5">
        <v>2</v>
      </c>
      <c r="C14" s="5">
        <v>151.16279069767401</v>
      </c>
      <c r="D14" s="5"/>
      <c r="E14" s="5"/>
    </row>
    <row r="15" spans="1:5" x14ac:dyDescent="0.2">
      <c r="A15" s="5"/>
      <c r="B15" s="5">
        <v>3</v>
      </c>
      <c r="C15" s="5">
        <v>145.45454545454501</v>
      </c>
      <c r="D15" s="5"/>
      <c r="E15" s="5"/>
    </row>
  </sheetData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15"/>
  <sheetViews>
    <sheetView workbookViewId="0">
      <selection activeCell="C13" sqref="C13:C15"/>
    </sheetView>
  </sheetViews>
  <sheetFormatPr defaultColWidth="8.875" defaultRowHeight="14.25" x14ac:dyDescent="0.2"/>
  <sheetData>
    <row r="3" spans="1:5" x14ac:dyDescent="0.2">
      <c r="A3" s="5"/>
      <c r="B3" s="5"/>
      <c r="C3" s="6" t="s">
        <v>6</v>
      </c>
      <c r="D3" s="5"/>
      <c r="E3" s="5"/>
    </row>
    <row r="4" spans="1:5" x14ac:dyDescent="0.2">
      <c r="A4" s="5" t="s">
        <v>1</v>
      </c>
      <c r="B4" s="5">
        <v>1</v>
      </c>
      <c r="C4" s="5">
        <v>1.3445378151260501</v>
      </c>
      <c r="D4" s="5">
        <f>AVERAGE(C5:C6)</f>
        <v>1.3573236889692599</v>
      </c>
      <c r="E4" s="5">
        <f>STDEV(C5:C6)</f>
        <v>0.10229392856225106</v>
      </c>
    </row>
    <row r="5" spans="1:5" x14ac:dyDescent="0.2">
      <c r="A5" s="5"/>
      <c r="B5" s="5">
        <v>2</v>
      </c>
      <c r="C5" s="5">
        <v>1.2849909584086801</v>
      </c>
      <c r="D5" s="5"/>
      <c r="E5" s="5"/>
    </row>
    <row r="6" spans="1:5" x14ac:dyDescent="0.2">
      <c r="A6" s="5"/>
      <c r="B6" s="5">
        <v>3</v>
      </c>
      <c r="C6" s="5">
        <v>1.42965641952984</v>
      </c>
      <c r="D6" s="5"/>
      <c r="E6" s="5"/>
    </row>
    <row r="7" spans="1:5" x14ac:dyDescent="0.2">
      <c r="A7" s="5" t="s">
        <v>2</v>
      </c>
      <c r="B7" s="5">
        <v>1</v>
      </c>
      <c r="C7" s="5">
        <v>1.9285714285714299</v>
      </c>
      <c r="D7" s="5">
        <f>AVERAGE(C8:C9)</f>
        <v>1.4584146341463402</v>
      </c>
      <c r="E7" s="5">
        <f>STDEV(C8:C9)</f>
        <v>7.0710678118654814E-3</v>
      </c>
    </row>
    <row r="8" spans="1:5" x14ac:dyDescent="0.2">
      <c r="A8" s="5"/>
      <c r="B8" s="5">
        <v>2</v>
      </c>
      <c r="C8" s="5">
        <v>1.4634146341463401</v>
      </c>
      <c r="D8" s="5"/>
      <c r="E8" s="5"/>
    </row>
    <row r="9" spans="1:5" x14ac:dyDescent="0.2">
      <c r="A9" s="5"/>
      <c r="B9" s="5">
        <v>3</v>
      </c>
      <c r="C9" s="5">
        <v>1.4534146341463401</v>
      </c>
      <c r="D9" s="5"/>
      <c r="E9" s="5"/>
    </row>
    <row r="10" spans="1:5" x14ac:dyDescent="0.2">
      <c r="A10" s="5" t="s">
        <v>3</v>
      </c>
      <c r="B10" s="5">
        <v>1</v>
      </c>
      <c r="C10" s="5">
        <v>1.2972972972973</v>
      </c>
      <c r="D10" s="5">
        <f>AVERAGE(C11:C12)</f>
        <v>0.95565588278868252</v>
      </c>
      <c r="E10" s="5">
        <f>STDEV(C11:C12)</f>
        <v>3.8815970272624852E-2</v>
      </c>
    </row>
    <row r="11" spans="1:5" x14ac:dyDescent="0.2">
      <c r="A11" s="5"/>
      <c r="B11" s="5">
        <v>2</v>
      </c>
      <c r="C11" s="5">
        <v>0.92820884699057404</v>
      </c>
      <c r="D11" s="5"/>
      <c r="E11" s="5"/>
    </row>
    <row r="12" spans="1:5" x14ac:dyDescent="0.2">
      <c r="A12" s="5"/>
      <c r="B12" s="5">
        <v>3</v>
      </c>
      <c r="C12" s="5">
        <v>0.983102918586791</v>
      </c>
      <c r="D12" s="5"/>
      <c r="E12" s="5"/>
    </row>
    <row r="13" spans="1:5" x14ac:dyDescent="0.2">
      <c r="A13" s="5" t="s">
        <v>4</v>
      </c>
      <c r="B13" s="5">
        <v>1</v>
      </c>
      <c r="C13" s="5">
        <v>1.4826254826254801</v>
      </c>
      <c r="D13" s="5">
        <f>AVERAGE(C14:C15)</f>
        <v>1.1187891916543151</v>
      </c>
      <c r="E13" s="5">
        <f>STDEV(C14:C15)</f>
        <v>8.0618718639483954E-3</v>
      </c>
    </row>
    <row r="14" spans="1:5" x14ac:dyDescent="0.2">
      <c r="A14" s="5"/>
      <c r="B14" s="5">
        <v>2</v>
      </c>
      <c r="C14" s="5">
        <v>1.1244897959183699</v>
      </c>
      <c r="D14" s="5"/>
      <c r="E14" s="5"/>
    </row>
    <row r="15" spans="1:5" x14ac:dyDescent="0.2">
      <c r="A15" s="5"/>
      <c r="B15" s="5">
        <v>3</v>
      </c>
      <c r="C15" s="5">
        <v>1.1130885873902601</v>
      </c>
      <c r="D15" s="5"/>
      <c r="E15" s="5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"/>
  <sheetViews>
    <sheetView workbookViewId="0">
      <selection activeCell="C12" sqref="C12:C14"/>
    </sheetView>
  </sheetViews>
  <sheetFormatPr defaultColWidth="8.875" defaultRowHeight="14.25" x14ac:dyDescent="0.2"/>
  <sheetData>
    <row r="2" spans="1:5" x14ac:dyDescent="0.2">
      <c r="A2" s="5"/>
      <c r="B2" s="5"/>
      <c r="C2" s="6" t="s">
        <v>7</v>
      </c>
      <c r="D2" s="5"/>
      <c r="E2" s="5"/>
    </row>
    <row r="3" spans="1:5" x14ac:dyDescent="0.2">
      <c r="A3" s="5" t="s">
        <v>1</v>
      </c>
      <c r="B3" s="5">
        <v>1</v>
      </c>
      <c r="C3" s="5">
        <v>234.375</v>
      </c>
      <c r="D3" s="5">
        <v>231.516768292683</v>
      </c>
      <c r="E3" s="5">
        <v>2.8582317073145602</v>
      </c>
    </row>
    <row r="4" spans="1:5" x14ac:dyDescent="0.2">
      <c r="A4" s="5"/>
      <c r="B4" s="5">
        <v>2</v>
      </c>
      <c r="C4" s="5">
        <v>231.516768292683</v>
      </c>
      <c r="D4" s="5"/>
      <c r="E4" s="5"/>
    </row>
    <row r="5" spans="1:5" x14ac:dyDescent="0.2">
      <c r="A5" s="5"/>
      <c r="B5" s="5">
        <v>3</v>
      </c>
      <c r="C5" s="5">
        <v>228.65853658536599</v>
      </c>
      <c r="D5" s="5"/>
      <c r="E5" s="5"/>
    </row>
    <row r="6" spans="1:5" x14ac:dyDescent="0.2">
      <c r="A6" s="5" t="s">
        <v>2</v>
      </c>
      <c r="B6" s="5">
        <v>1</v>
      </c>
      <c r="C6" s="5">
        <v>243.670886075949</v>
      </c>
      <c r="D6" s="5">
        <v>243.670886075949</v>
      </c>
      <c r="E6" s="5">
        <v>12.7100206238597</v>
      </c>
    </row>
    <row r="7" spans="1:5" x14ac:dyDescent="0.2">
      <c r="A7" s="5"/>
      <c r="B7" s="5">
        <v>2</v>
      </c>
      <c r="C7" s="5">
        <v>252.65822784810101</v>
      </c>
      <c r="D7" s="5"/>
      <c r="E7" s="5"/>
    </row>
    <row r="8" spans="1:5" x14ac:dyDescent="0.2">
      <c r="A8" s="5"/>
      <c r="B8" s="5">
        <v>3</v>
      </c>
      <c r="C8" s="5">
        <v>234.68354430379699</v>
      </c>
      <c r="D8" s="5"/>
      <c r="E8" s="5"/>
    </row>
    <row r="9" spans="1:5" x14ac:dyDescent="0.2">
      <c r="A9" s="5" t="s">
        <v>3</v>
      </c>
      <c r="B9" s="5">
        <v>1</v>
      </c>
      <c r="C9" s="5">
        <v>91.081081081081095</v>
      </c>
      <c r="D9" s="5">
        <v>96.406462328250001</v>
      </c>
      <c r="E9" s="5">
        <v>5.3253812471690898</v>
      </c>
    </row>
    <row r="10" spans="1:5" x14ac:dyDescent="0.2">
      <c r="A10" s="5"/>
      <c r="B10" s="5">
        <v>2</v>
      </c>
      <c r="C10" s="5">
        <v>96.4064623282501</v>
      </c>
      <c r="D10" s="5"/>
      <c r="E10" s="5"/>
    </row>
    <row r="11" spans="1:5" x14ac:dyDescent="0.2">
      <c r="A11" s="5"/>
      <c r="B11" s="5">
        <v>3</v>
      </c>
      <c r="C11" s="5">
        <v>101.73184357541901</v>
      </c>
      <c r="D11" s="5"/>
      <c r="E11" s="5"/>
    </row>
    <row r="12" spans="1:5" x14ac:dyDescent="0.2">
      <c r="A12" s="5" t="s">
        <v>4</v>
      </c>
      <c r="B12" s="5">
        <v>1</v>
      </c>
      <c r="C12" s="5">
        <v>200</v>
      </c>
      <c r="D12" s="5">
        <v>195.43010752688201</v>
      </c>
      <c r="E12" s="5">
        <v>4.5698924731189896</v>
      </c>
    </row>
    <row r="13" spans="1:5" x14ac:dyDescent="0.2">
      <c r="A13" s="5"/>
      <c r="B13" s="5">
        <v>2</v>
      </c>
      <c r="C13" s="5">
        <v>195.43010752688201</v>
      </c>
      <c r="D13" s="5"/>
      <c r="E13" s="5"/>
    </row>
    <row r="14" spans="1:5" x14ac:dyDescent="0.2">
      <c r="A14" s="5"/>
      <c r="B14" s="5">
        <v>3</v>
      </c>
      <c r="C14" s="5">
        <v>190.860215053763</v>
      </c>
      <c r="D14" s="5"/>
      <c r="E14" s="5"/>
    </row>
  </sheetData>
  <phoneticPr fontId="5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5"/>
  <sheetViews>
    <sheetView workbookViewId="0">
      <selection activeCell="D13" sqref="D13:D15"/>
    </sheetView>
  </sheetViews>
  <sheetFormatPr defaultColWidth="8.875" defaultRowHeight="14.25" x14ac:dyDescent="0.2"/>
  <sheetData>
    <row r="3" spans="2:6" x14ac:dyDescent="0.2">
      <c r="B3" s="5"/>
      <c r="C3" s="5"/>
      <c r="D3" s="6" t="s">
        <v>5</v>
      </c>
      <c r="E3" s="5"/>
      <c r="F3" s="5"/>
    </row>
    <row r="4" spans="2:6" x14ac:dyDescent="0.2">
      <c r="B4" s="5" t="s">
        <v>1</v>
      </c>
      <c r="C4" s="5">
        <v>1</v>
      </c>
      <c r="D4" s="5">
        <v>57.516339869280998</v>
      </c>
      <c r="E4" s="5">
        <v>54.615151264443902</v>
      </c>
      <c r="F4" s="5">
        <v>3.5667773663077602</v>
      </c>
    </row>
    <row r="5" spans="2:6" x14ac:dyDescent="0.2">
      <c r="B5" s="5"/>
      <c r="C5" s="5">
        <v>2</v>
      </c>
      <c r="D5" s="5">
        <v>50.632911392404999</v>
      </c>
      <c r="E5" s="5"/>
      <c r="F5" s="5"/>
    </row>
    <row r="6" spans="2:6" x14ac:dyDescent="0.2">
      <c r="B6" s="5"/>
      <c r="C6" s="5">
        <v>3</v>
      </c>
      <c r="D6" s="5">
        <v>55.696202531645604</v>
      </c>
      <c r="E6" s="5"/>
      <c r="F6" s="5"/>
    </row>
    <row r="7" spans="2:6" x14ac:dyDescent="0.2">
      <c r="B7" s="5" t="s">
        <v>2</v>
      </c>
      <c r="C7" s="5">
        <v>1</v>
      </c>
      <c r="D7" s="5">
        <v>58.000000000000099</v>
      </c>
      <c r="E7" s="5">
        <f>AVERAGE(D7:D9)</f>
        <v>53.333333333333336</v>
      </c>
      <c r="F7" s="5">
        <f>STDEV(D7:D9)</f>
        <v>4.0474089164725235</v>
      </c>
    </row>
    <row r="8" spans="2:6" x14ac:dyDescent="0.2">
      <c r="B8" s="5"/>
      <c r="C8" s="5">
        <v>2</v>
      </c>
      <c r="D8" s="5">
        <v>51.219512195121901</v>
      </c>
      <c r="E8" s="5"/>
      <c r="F8" s="5"/>
    </row>
    <row r="9" spans="2:6" x14ac:dyDescent="0.2">
      <c r="B9" s="5"/>
      <c r="C9" s="5">
        <v>3</v>
      </c>
      <c r="D9" s="5">
        <v>50.780487804878</v>
      </c>
      <c r="E9" s="5"/>
      <c r="F9" s="5"/>
    </row>
    <row r="10" spans="2:6" x14ac:dyDescent="0.2">
      <c r="B10" s="5" t="s">
        <v>3</v>
      </c>
      <c r="C10" s="5">
        <v>1</v>
      </c>
      <c r="D10" s="5">
        <v>32.4324324324324</v>
      </c>
      <c r="E10" s="5">
        <v>31.7157832468131</v>
      </c>
      <c r="F10" s="5">
        <v>1.09374606757296</v>
      </c>
    </row>
    <row r="11" spans="2:6" x14ac:dyDescent="0.2">
      <c r="B11" s="5"/>
      <c r="C11" s="5">
        <v>2</v>
      </c>
      <c r="D11" s="5">
        <v>30.456852791877999</v>
      </c>
      <c r="E11" s="5"/>
      <c r="F11" s="5"/>
    </row>
    <row r="12" spans="2:6" x14ac:dyDescent="0.2">
      <c r="B12" s="5"/>
      <c r="C12" s="5">
        <v>3</v>
      </c>
      <c r="D12" s="5">
        <v>32.258064516128997</v>
      </c>
      <c r="E12" s="5"/>
      <c r="F12" s="5"/>
    </row>
    <row r="13" spans="2:6" x14ac:dyDescent="0.2">
      <c r="B13" s="5" t="s">
        <v>4</v>
      </c>
      <c r="C13" s="5">
        <v>1</v>
      </c>
      <c r="D13" s="5">
        <v>46.891891891891902</v>
      </c>
      <c r="E13" s="5">
        <f>AVERAGE(D13:D15)</f>
        <v>45.998636305898863</v>
      </c>
      <c r="F13" s="5">
        <f>STDEV(D13:D15)</f>
        <v>0.83484771098141519</v>
      </c>
    </row>
    <row r="14" spans="2:6" x14ac:dyDescent="0.2">
      <c r="B14" s="5"/>
      <c r="C14" s="5">
        <v>2</v>
      </c>
      <c r="D14" s="5">
        <v>45.238095238095298</v>
      </c>
      <c r="E14" s="5"/>
      <c r="F14" s="5"/>
    </row>
    <row r="15" spans="2:6" x14ac:dyDescent="0.2">
      <c r="B15" s="5"/>
      <c r="C15" s="5">
        <v>3</v>
      </c>
      <c r="D15" s="5">
        <v>45.865921787709397</v>
      </c>
      <c r="E15" s="5"/>
      <c r="F15" s="5"/>
    </row>
  </sheetData>
  <phoneticPr fontId="5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15"/>
  <sheetViews>
    <sheetView workbookViewId="0">
      <selection activeCell="F25" sqref="F25"/>
    </sheetView>
  </sheetViews>
  <sheetFormatPr defaultColWidth="8.875" defaultRowHeight="14.25" x14ac:dyDescent="0.2"/>
  <sheetData>
    <row r="2" spans="2:6" x14ac:dyDescent="0.2">
      <c r="B2" s="5"/>
      <c r="C2" s="5"/>
      <c r="D2" s="5" t="s">
        <v>8</v>
      </c>
      <c r="E2" s="5"/>
      <c r="F2" s="5"/>
    </row>
    <row r="3" spans="2:6" x14ac:dyDescent="0.2">
      <c r="B3" s="5" t="s">
        <v>1</v>
      </c>
      <c r="C3" s="5">
        <v>1</v>
      </c>
      <c r="D3" s="5">
        <v>2.5510204081632701</v>
      </c>
      <c r="E3" s="5">
        <f>AVERAGE(D3:D5)</f>
        <v>2.6721582487743731</v>
      </c>
      <c r="F3" s="5">
        <f>STDEV(D3:D5)</f>
        <v>0.121137840611105</v>
      </c>
    </row>
    <row r="4" spans="2:6" x14ac:dyDescent="0.2">
      <c r="B4" s="5"/>
      <c r="C4" s="5">
        <v>2</v>
      </c>
      <c r="D4" s="5">
        <v>2.67215824877437</v>
      </c>
      <c r="E4" s="5"/>
      <c r="F4" s="5"/>
    </row>
    <row r="5" spans="2:6" x14ac:dyDescent="0.2">
      <c r="B5" s="5"/>
      <c r="C5" s="5">
        <v>3</v>
      </c>
      <c r="D5" s="5">
        <v>2.7932960893854801</v>
      </c>
      <c r="E5" s="5"/>
      <c r="F5" s="5"/>
    </row>
    <row r="6" spans="2:6" x14ac:dyDescent="0.2">
      <c r="B6" s="5" t="s">
        <v>2</v>
      </c>
      <c r="C6" s="5">
        <v>1</v>
      </c>
      <c r="D6" s="5">
        <v>2.4885340802987899</v>
      </c>
      <c r="E6" s="5">
        <f>AVERAGE(D6:D8)</f>
        <v>2.4697765801116565</v>
      </c>
      <c r="F6" s="5">
        <f>STDEV(D6:D8)</f>
        <v>1.6244471673548633E-2</v>
      </c>
    </row>
    <row r="7" spans="2:6" x14ac:dyDescent="0.2">
      <c r="B7" s="5"/>
      <c r="C7" s="5">
        <v>2</v>
      </c>
      <c r="D7" s="5">
        <v>2.4603978300180902</v>
      </c>
      <c r="E7" s="5"/>
      <c r="F7" s="5"/>
    </row>
    <row r="8" spans="2:6" x14ac:dyDescent="0.2">
      <c r="B8" s="5"/>
      <c r="C8" s="5">
        <v>3</v>
      </c>
      <c r="D8" s="5">
        <v>2.4603978300180902</v>
      </c>
      <c r="E8" s="5"/>
      <c r="F8" s="5"/>
    </row>
    <row r="9" spans="2:6" x14ac:dyDescent="0.2">
      <c r="B9" s="5" t="s">
        <v>3</v>
      </c>
      <c r="C9" s="5">
        <v>1</v>
      </c>
      <c r="D9" s="5">
        <v>1.78571428571429</v>
      </c>
      <c r="E9" s="5">
        <f>AVERAGE(D9:D11)</f>
        <v>1.6550522648083632</v>
      </c>
      <c r="F9" s="5">
        <f>STDEV(D9:D11)</f>
        <v>0.13066202090592505</v>
      </c>
    </row>
    <row r="10" spans="2:6" x14ac:dyDescent="0.2">
      <c r="B10" s="5"/>
      <c r="C10" s="5">
        <v>2</v>
      </c>
      <c r="D10" s="5">
        <v>1.6550522648083601</v>
      </c>
      <c r="E10" s="5"/>
      <c r="F10" s="5"/>
    </row>
    <row r="11" spans="2:6" x14ac:dyDescent="0.2">
      <c r="B11" s="5"/>
      <c r="C11" s="5">
        <v>3</v>
      </c>
      <c r="D11" s="5">
        <v>1.5243902439024399</v>
      </c>
      <c r="E11" s="5"/>
      <c r="F11" s="5"/>
    </row>
    <row r="12" spans="2:6" x14ac:dyDescent="0.2">
      <c r="B12" s="5" t="s">
        <v>4</v>
      </c>
      <c r="C12" s="5">
        <v>1</v>
      </c>
      <c r="D12" s="5">
        <v>2.0679536679536699</v>
      </c>
      <c r="E12" s="5">
        <f>AVERAGE(D12:D14)</f>
        <v>2.0325302061752066</v>
      </c>
      <c r="F12" s="5">
        <f>STDEV(D12:D14)</f>
        <v>3.2480558561356995E-2</v>
      </c>
    </row>
    <row r="13" spans="2:6" x14ac:dyDescent="0.2">
      <c r="B13" s="5"/>
      <c r="C13" s="5">
        <v>2</v>
      </c>
      <c r="D13" s="5">
        <v>2.0254894851341598</v>
      </c>
      <c r="E13" s="5"/>
      <c r="F13" s="5"/>
    </row>
    <row r="14" spans="2:6" x14ac:dyDescent="0.2">
      <c r="B14" s="5"/>
      <c r="C14" s="5">
        <v>3</v>
      </c>
      <c r="D14" s="5">
        <v>2.0041474654377902</v>
      </c>
      <c r="E14" s="5"/>
      <c r="F14" s="5"/>
    </row>
    <row r="15" spans="2:6" x14ac:dyDescent="0.2">
      <c r="B15" s="5"/>
      <c r="C15" s="5"/>
      <c r="D15" s="5"/>
      <c r="E15" s="5"/>
      <c r="F15" s="5"/>
    </row>
  </sheetData>
  <phoneticPr fontId="5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14"/>
  <sheetViews>
    <sheetView workbookViewId="0">
      <selection activeCell="C12" sqref="C12:C14"/>
    </sheetView>
  </sheetViews>
  <sheetFormatPr defaultColWidth="8.875" defaultRowHeight="14.25" x14ac:dyDescent="0.2"/>
  <sheetData>
    <row r="3" spans="1:5" x14ac:dyDescent="0.2">
      <c r="A3" s="5" t="s">
        <v>1</v>
      </c>
      <c r="B3" s="5">
        <v>1</v>
      </c>
      <c r="C3" s="5">
        <v>2.5777471264367802E-2</v>
      </c>
      <c r="D3" s="5">
        <v>2.5934010357458601E-2</v>
      </c>
      <c r="E3" s="5">
        <v>2.21379708490613E-4</v>
      </c>
    </row>
    <row r="4" spans="1:5" x14ac:dyDescent="0.2">
      <c r="A4" s="5"/>
      <c r="B4" s="5">
        <v>2</v>
      </c>
      <c r="C4" s="5">
        <v>2.6090549450549401E-2</v>
      </c>
      <c r="D4" s="5"/>
      <c r="E4" s="5"/>
    </row>
    <row r="5" spans="1:5" x14ac:dyDescent="0.2">
      <c r="A5" s="5"/>
      <c r="B5" s="5">
        <v>3</v>
      </c>
      <c r="C5" s="5">
        <v>2.9006000000000001E-2</v>
      </c>
      <c r="D5" s="5"/>
      <c r="E5" s="5"/>
    </row>
    <row r="6" spans="1:5" x14ac:dyDescent="0.2">
      <c r="A6" s="5" t="s">
        <v>2</v>
      </c>
      <c r="B6" s="5">
        <v>1</v>
      </c>
      <c r="C6" s="5">
        <v>2.4342608695652201E-2</v>
      </c>
      <c r="D6" s="5">
        <v>2.52616747181965E-2</v>
      </c>
      <c r="E6" s="5">
        <v>1.2997556337984201E-3</v>
      </c>
    </row>
    <row r="7" spans="1:5" x14ac:dyDescent="0.2">
      <c r="A7" s="5"/>
      <c r="B7" s="5">
        <v>2</v>
      </c>
      <c r="C7" s="5">
        <v>2.6180740740740699E-2</v>
      </c>
      <c r="D7" s="5"/>
      <c r="E7" s="5"/>
    </row>
    <row r="8" spans="1:5" x14ac:dyDescent="0.2">
      <c r="A8" s="5"/>
      <c r="B8" s="5">
        <v>3</v>
      </c>
      <c r="C8" s="5">
        <v>2.98866666666667E-2</v>
      </c>
      <c r="D8" s="5"/>
      <c r="E8" s="5"/>
    </row>
    <row r="9" spans="1:5" x14ac:dyDescent="0.2">
      <c r="A9" s="5" t="s">
        <v>3</v>
      </c>
      <c r="B9" s="5">
        <v>1</v>
      </c>
      <c r="C9" s="5">
        <v>3.1619393939393899E-2</v>
      </c>
      <c r="D9" s="5">
        <f>AVERAGE(C10:C11)</f>
        <v>5.4546825174825203E-2</v>
      </c>
      <c r="E9" s="5">
        <f>STDEV(C10:C11)</f>
        <v>6.3060079434376203E-4</v>
      </c>
    </row>
    <row r="10" spans="1:5" x14ac:dyDescent="0.2">
      <c r="A10" s="5"/>
      <c r="B10" s="5">
        <v>2</v>
      </c>
      <c r="C10" s="5">
        <v>5.4992727272727297E-2</v>
      </c>
      <c r="D10" s="5"/>
      <c r="E10" s="5"/>
    </row>
    <row r="11" spans="1:5" x14ac:dyDescent="0.2">
      <c r="A11" s="5"/>
      <c r="B11" s="5">
        <v>3</v>
      </c>
      <c r="C11" s="5">
        <v>5.4100923076923102E-2</v>
      </c>
      <c r="D11" s="5"/>
      <c r="E11" s="5"/>
    </row>
    <row r="12" spans="1:5" x14ac:dyDescent="0.2">
      <c r="A12" s="5" t="s">
        <v>4</v>
      </c>
      <c r="B12" s="5">
        <v>1</v>
      </c>
      <c r="C12" s="5">
        <v>3.9095172413793101E-2</v>
      </c>
      <c r="D12" s="5">
        <f>AVERAGE(C12:C13)</f>
        <v>3.998020159151195E-2</v>
      </c>
      <c r="E12" s="5">
        <f>STDEV(C12:C13)</f>
        <v>1.2516202662259045E-3</v>
      </c>
    </row>
    <row r="13" spans="1:5" x14ac:dyDescent="0.2">
      <c r="A13" s="5"/>
      <c r="B13" s="5">
        <v>2</v>
      </c>
      <c r="C13" s="5">
        <v>4.08652307692308E-2</v>
      </c>
      <c r="D13" s="5"/>
      <c r="E13" s="5"/>
    </row>
    <row r="14" spans="1:5" x14ac:dyDescent="0.2">
      <c r="A14" s="5"/>
      <c r="B14" s="5">
        <v>3</v>
      </c>
      <c r="C14" s="5">
        <v>3.7002666666666698E-2</v>
      </c>
      <c r="D14" s="5"/>
      <c r="E14" s="5"/>
    </row>
  </sheetData>
  <phoneticPr fontId="5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E14"/>
  <sheetViews>
    <sheetView workbookViewId="0">
      <selection activeCell="G34" sqref="G34"/>
    </sheetView>
  </sheetViews>
  <sheetFormatPr defaultColWidth="8.875" defaultRowHeight="14.25" x14ac:dyDescent="0.2"/>
  <sheetData>
    <row r="3" spans="1:5" x14ac:dyDescent="0.2">
      <c r="A3" s="5" t="s">
        <v>1</v>
      </c>
      <c r="B3" s="5">
        <v>1</v>
      </c>
      <c r="C3" s="5">
        <v>1.4780381944444401</v>
      </c>
      <c r="D3" s="5">
        <f>AVERAGE(C3:C4)</f>
        <v>1.4977184215465451</v>
      </c>
      <c r="E3" s="5">
        <f>STDEV(C3:C4)</f>
        <v>2.7832044078379345E-2</v>
      </c>
    </row>
    <row r="4" spans="1:5" x14ac:dyDescent="0.2">
      <c r="A4" s="5"/>
      <c r="B4" s="5">
        <v>2</v>
      </c>
      <c r="C4" s="5">
        <v>1.5173986486486499</v>
      </c>
      <c r="D4" s="5"/>
      <c r="E4" s="5"/>
    </row>
    <row r="5" spans="1:5" x14ac:dyDescent="0.2">
      <c r="A5" s="5"/>
      <c r="B5" s="5">
        <v>3</v>
      </c>
      <c r="C5" s="5">
        <v>1.49771842154655</v>
      </c>
      <c r="D5" s="5"/>
      <c r="E5" s="5"/>
    </row>
    <row r="6" spans="1:5" x14ac:dyDescent="0.2">
      <c r="A6" s="5" t="s">
        <v>2</v>
      </c>
      <c r="B6" s="5">
        <v>1</v>
      </c>
      <c r="C6" s="5">
        <v>1.25746621621622</v>
      </c>
      <c r="D6" s="5">
        <v>1.33543044313349</v>
      </c>
      <c r="E6" s="5">
        <v>7.79642269172659E-2</v>
      </c>
    </row>
    <row r="7" spans="1:5" x14ac:dyDescent="0.2">
      <c r="A7" s="5"/>
      <c r="B7" s="5">
        <v>2</v>
      </c>
      <c r="C7" s="5">
        <v>1.41339467005076</v>
      </c>
      <c r="D7" s="5"/>
      <c r="E7" s="5"/>
    </row>
    <row r="8" spans="1:5" x14ac:dyDescent="0.2">
      <c r="A8" s="5"/>
      <c r="B8" s="5">
        <v>3</v>
      </c>
      <c r="C8" s="5">
        <v>1.33543044313349</v>
      </c>
      <c r="D8" s="5"/>
      <c r="E8" s="5"/>
    </row>
    <row r="9" spans="1:5" x14ac:dyDescent="0.2">
      <c r="A9" s="5" t="s">
        <v>3</v>
      </c>
      <c r="B9" s="5">
        <v>1</v>
      </c>
      <c r="C9" s="5">
        <v>1.99746621621622</v>
      </c>
      <c r="D9" s="5">
        <f>AVERAGE(C9:C10)</f>
        <v>2.0754304431334898</v>
      </c>
      <c r="E9" s="5">
        <f>STDEV(C9:C10)</f>
        <v>0.11025806708633661</v>
      </c>
    </row>
    <row r="10" spans="1:5" x14ac:dyDescent="0.2">
      <c r="A10" s="5"/>
      <c r="B10" s="5">
        <v>2</v>
      </c>
      <c r="C10" s="5">
        <v>2.1533946700507598</v>
      </c>
      <c r="D10" s="5"/>
      <c r="E10" s="5"/>
    </row>
    <row r="11" spans="1:5" x14ac:dyDescent="0.2">
      <c r="A11" s="5"/>
      <c r="B11" s="5">
        <v>3</v>
      </c>
      <c r="C11" s="5">
        <v>2.0754304431334898</v>
      </c>
      <c r="D11" s="5"/>
      <c r="E11" s="5"/>
    </row>
    <row r="12" spans="1:5" x14ac:dyDescent="0.2">
      <c r="A12" s="5" t="s">
        <v>4</v>
      </c>
      <c r="B12" s="5">
        <v>1</v>
      </c>
      <c r="C12" s="5">
        <v>1.8769471677559899</v>
      </c>
      <c r="D12" s="5">
        <f>AVERAGE(C12:C14)</f>
        <v>1.7952707885193433</v>
      </c>
      <c r="E12" s="5">
        <f>STDEV(C12:C14)</f>
        <v>8.1676379236644947E-2</v>
      </c>
    </row>
    <row r="13" spans="1:5" x14ac:dyDescent="0.2">
      <c r="A13" s="5"/>
      <c r="B13" s="5">
        <v>2</v>
      </c>
      <c r="C13" s="5">
        <v>1.79527078851934</v>
      </c>
      <c r="D13" s="5"/>
      <c r="E13" s="5"/>
    </row>
    <row r="14" spans="1:5" x14ac:dyDescent="0.2">
      <c r="A14" s="5"/>
      <c r="B14" s="5">
        <v>3</v>
      </c>
      <c r="C14" s="5">
        <v>1.7135944092827</v>
      </c>
      <c r="D14" s="5"/>
      <c r="E14" s="5"/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Car</vt:lpstr>
      <vt:lpstr>SOD</vt:lpstr>
      <vt:lpstr>POD</vt:lpstr>
      <vt:lpstr>APX</vt:lpstr>
      <vt:lpstr>PPO</vt:lpstr>
      <vt:lpstr>CAT</vt:lpstr>
      <vt:lpstr>GR</vt:lpstr>
      <vt:lpstr>MDA</vt:lpstr>
      <vt:lpstr>O2</vt:lpstr>
      <vt:lpstr>SP</vt:lpstr>
      <vt:lpstr>SS</vt:lpstr>
      <vt:lpstr>Pro</vt:lpstr>
      <vt:lpstr>hormone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lemonc7</dc:creator>
  <cp:lastModifiedBy>li zhu</cp:lastModifiedBy>
  <dcterms:created xsi:type="dcterms:W3CDTF">2015-06-05T18:17:00Z</dcterms:created>
  <dcterms:modified xsi:type="dcterms:W3CDTF">2022-12-08T11:56:26Z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EDBAADFDDA2E4E92BD953A0ED01FB762</vt:lpwstr>
  </property>
  <property fmtid="{D5CDD505-2E9C-101B-9397-08002B2CF9AE}" pid="3" name="KSOProductBuildVer">
    <vt:lpwstr>2052-11.1.0.10495</vt:lpwstr>
  </property>
</Properties>
</file>