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ufeeth\MPhil_Biosystems Technology\Paper-01\Data\Data Analysis\Ceptometer Trial 02\"/>
    </mc:Choice>
  </mc:AlternateContent>
  <bookViews>
    <workbookView xWindow="0" yWindow="0" windowWidth="23040" windowHeight="9192"/>
  </bookViews>
  <sheets>
    <sheet name="SEU 2" sheetId="3" r:id="rId1"/>
    <sheet name="SEU6" sheetId="4" r:id="rId2"/>
    <sheet name="SEU9" sheetId="5" r:id="rId3"/>
    <sheet name="SEU10" sheetId="6" r:id="rId4"/>
    <sheet name="SEU14" sheetId="7" r:id="rId5"/>
    <sheet name="SEU15" sheetId="8" r:id="rId6"/>
    <sheet name="SEU16" sheetId="9" r:id="rId7"/>
    <sheet name="SEU17" sheetId="10" r:id="rId8"/>
    <sheet name="Pacific-999" sheetId="11" r:id="rId9"/>
    <sheet name="Bhadra" sheetId="12" r:id="rId10"/>
    <sheet name="Extinction Coefficienct" sheetId="13" r:id="rId11"/>
    <sheet name="Leaf Fractional Interception" sheetId="14" r:id="rId12"/>
    <sheet name="Sheet2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4" l="1"/>
  <c r="N5" i="14"/>
  <c r="N6" i="14"/>
  <c r="N7" i="14"/>
  <c r="N8" i="14"/>
  <c r="N9" i="14"/>
  <c r="N10" i="14"/>
  <c r="N11" i="14"/>
  <c r="N12" i="14"/>
  <c r="N3" i="14"/>
  <c r="M12" i="14"/>
  <c r="M3" i="14"/>
  <c r="L4" i="14"/>
  <c r="L5" i="14"/>
  <c r="L6" i="14"/>
  <c r="L7" i="14"/>
  <c r="L8" i="14"/>
  <c r="L9" i="14"/>
  <c r="L10" i="14"/>
  <c r="L11" i="14"/>
  <c r="L12" i="14"/>
  <c r="L3" i="14"/>
  <c r="K4" i="14"/>
  <c r="K5" i="14"/>
  <c r="K6" i="14"/>
  <c r="K7" i="14"/>
  <c r="K8" i="14"/>
  <c r="K9" i="14"/>
  <c r="K10" i="14"/>
  <c r="K11" i="14"/>
  <c r="K12" i="14"/>
  <c r="K3" i="14"/>
  <c r="J3" i="14"/>
  <c r="J10" i="14"/>
  <c r="M10" i="14" s="1"/>
  <c r="J4" i="14"/>
  <c r="M4" i="14" s="1"/>
  <c r="J5" i="14"/>
  <c r="M5" i="14" s="1"/>
  <c r="J6" i="14"/>
  <c r="J7" i="14"/>
  <c r="J8" i="14"/>
  <c r="J9" i="14"/>
  <c r="J11" i="14"/>
  <c r="J12" i="14"/>
  <c r="M11" i="14" l="1"/>
  <c r="M9" i="14"/>
  <c r="M8" i="14"/>
  <c r="M7" i="14"/>
  <c r="M6" i="14"/>
  <c r="E4" i="14" l="1"/>
  <c r="E5" i="14"/>
  <c r="E6" i="14"/>
  <c r="E7" i="14"/>
  <c r="E8" i="14"/>
  <c r="E9" i="14"/>
  <c r="E10" i="14"/>
  <c r="E11" i="14"/>
  <c r="E12" i="14"/>
  <c r="E3" i="14"/>
  <c r="F12" i="13" l="1"/>
  <c r="F4" i="13"/>
  <c r="F5" i="13"/>
  <c r="F6" i="13"/>
  <c r="F7" i="13"/>
  <c r="F8" i="13"/>
  <c r="F9" i="13"/>
  <c r="F10" i="13"/>
  <c r="F11" i="13"/>
  <c r="F3" i="13"/>
  <c r="E4" i="13" l="1"/>
  <c r="E5" i="13"/>
  <c r="E6" i="13"/>
  <c r="E7" i="13"/>
  <c r="E8" i="13"/>
  <c r="E9" i="13"/>
  <c r="E10" i="13"/>
  <c r="E11" i="13"/>
  <c r="E12" i="13"/>
  <c r="E3" i="13"/>
  <c r="E19" i="11" l="1"/>
  <c r="E20" i="11"/>
  <c r="E21" i="11"/>
  <c r="E22" i="10"/>
  <c r="E23" i="10"/>
  <c r="C22" i="10"/>
  <c r="C23" i="10"/>
  <c r="I23" i="12" l="1"/>
  <c r="K23" i="12" s="1"/>
  <c r="I22" i="12"/>
  <c r="K22" i="12" s="1"/>
  <c r="I21" i="12"/>
  <c r="K21" i="12" s="1"/>
  <c r="C21" i="12"/>
  <c r="E21" i="12" s="1"/>
  <c r="I20" i="12"/>
  <c r="K20" i="12" s="1"/>
  <c r="C20" i="12"/>
  <c r="E20" i="12" s="1"/>
  <c r="I19" i="12"/>
  <c r="K19" i="12" s="1"/>
  <c r="C19" i="12"/>
  <c r="E19" i="12" s="1"/>
  <c r="I18" i="12"/>
  <c r="K18" i="12" s="1"/>
  <c r="C18" i="12"/>
  <c r="E18" i="12" s="1"/>
  <c r="I17" i="12"/>
  <c r="K17" i="12" s="1"/>
  <c r="C17" i="12"/>
  <c r="E17" i="12" s="1"/>
  <c r="I16" i="12"/>
  <c r="K16" i="12" s="1"/>
  <c r="C16" i="12"/>
  <c r="E16" i="12" s="1"/>
  <c r="I15" i="12"/>
  <c r="K15" i="12" s="1"/>
  <c r="C15" i="12"/>
  <c r="E15" i="12" s="1"/>
  <c r="I14" i="12"/>
  <c r="K14" i="12" s="1"/>
  <c r="C14" i="12"/>
  <c r="E14" i="12" s="1"/>
  <c r="I13" i="12"/>
  <c r="K13" i="12" s="1"/>
  <c r="E13" i="12"/>
  <c r="C13" i="12"/>
  <c r="I12" i="12"/>
  <c r="K12" i="12" s="1"/>
  <c r="C12" i="12"/>
  <c r="E12" i="12" s="1"/>
  <c r="O11" i="12"/>
  <c r="Q11" i="12" s="1"/>
  <c r="I11" i="12"/>
  <c r="K11" i="12" s="1"/>
  <c r="C11" i="12"/>
  <c r="E11" i="12" s="1"/>
  <c r="O10" i="12"/>
  <c r="Q10" i="12" s="1"/>
  <c r="I10" i="12"/>
  <c r="K10" i="12" s="1"/>
  <c r="C10" i="12"/>
  <c r="E10" i="12" s="1"/>
  <c r="O9" i="12"/>
  <c r="Q9" i="12" s="1"/>
  <c r="I9" i="12"/>
  <c r="K9" i="12" s="1"/>
  <c r="C9" i="12"/>
  <c r="E9" i="12" s="1"/>
  <c r="O8" i="12"/>
  <c r="Q8" i="12" s="1"/>
  <c r="I8" i="12"/>
  <c r="K8" i="12" s="1"/>
  <c r="C8" i="12"/>
  <c r="E8" i="12" s="1"/>
  <c r="O7" i="12"/>
  <c r="Q7" i="12" s="1"/>
  <c r="I7" i="12"/>
  <c r="K7" i="12" s="1"/>
  <c r="C7" i="12"/>
  <c r="E7" i="12" s="1"/>
  <c r="O6" i="12"/>
  <c r="Q6" i="12" s="1"/>
  <c r="K6" i="12"/>
  <c r="I6" i="12"/>
  <c r="C6" i="12"/>
  <c r="E6" i="12" s="1"/>
  <c r="O5" i="12"/>
  <c r="Q5" i="12" s="1"/>
  <c r="I5" i="12"/>
  <c r="K5" i="12" s="1"/>
  <c r="E5" i="12"/>
  <c r="C5" i="12"/>
  <c r="O4" i="12"/>
  <c r="Q4" i="12" s="1"/>
  <c r="I4" i="12"/>
  <c r="K4" i="12" s="1"/>
  <c r="C4" i="12"/>
  <c r="E4" i="12" s="1"/>
  <c r="I23" i="11"/>
  <c r="K23" i="11" s="1"/>
  <c r="I22" i="11"/>
  <c r="K22" i="11" s="1"/>
  <c r="I21" i="11"/>
  <c r="K21" i="11" s="1"/>
  <c r="C21" i="11"/>
  <c r="I20" i="11"/>
  <c r="K20" i="11" s="1"/>
  <c r="C20" i="11"/>
  <c r="I19" i="11"/>
  <c r="K19" i="11" s="1"/>
  <c r="C19" i="11"/>
  <c r="I18" i="11"/>
  <c r="K18" i="11" s="1"/>
  <c r="C18" i="11"/>
  <c r="E18" i="11" s="1"/>
  <c r="I17" i="11"/>
  <c r="K17" i="11" s="1"/>
  <c r="C17" i="11"/>
  <c r="E17" i="11" s="1"/>
  <c r="I16" i="11"/>
  <c r="K16" i="11" s="1"/>
  <c r="C16" i="11"/>
  <c r="E16" i="11" s="1"/>
  <c r="I15" i="11"/>
  <c r="K15" i="11" s="1"/>
  <c r="C15" i="11"/>
  <c r="E15" i="11" s="1"/>
  <c r="I14" i="11"/>
  <c r="K14" i="11" s="1"/>
  <c r="C14" i="11"/>
  <c r="E14" i="11" s="1"/>
  <c r="I13" i="11"/>
  <c r="K13" i="11" s="1"/>
  <c r="C13" i="11"/>
  <c r="E13" i="11" s="1"/>
  <c r="I12" i="11"/>
  <c r="K12" i="11" s="1"/>
  <c r="C12" i="11"/>
  <c r="E12" i="11" s="1"/>
  <c r="O11" i="11"/>
  <c r="Q11" i="11" s="1"/>
  <c r="I11" i="11"/>
  <c r="K11" i="11" s="1"/>
  <c r="C11" i="11"/>
  <c r="E11" i="11" s="1"/>
  <c r="O10" i="11"/>
  <c r="Q10" i="11" s="1"/>
  <c r="I10" i="11"/>
  <c r="K10" i="11" s="1"/>
  <c r="C10" i="11"/>
  <c r="E10" i="11" s="1"/>
  <c r="O9" i="11"/>
  <c r="Q9" i="11" s="1"/>
  <c r="I9" i="11"/>
  <c r="K9" i="11" s="1"/>
  <c r="C9" i="11"/>
  <c r="E9" i="11" s="1"/>
  <c r="O8" i="11"/>
  <c r="Q8" i="11" s="1"/>
  <c r="I8" i="11"/>
  <c r="K8" i="11" s="1"/>
  <c r="C8" i="11"/>
  <c r="E8" i="11" s="1"/>
  <c r="O7" i="11"/>
  <c r="Q7" i="11" s="1"/>
  <c r="I7" i="11"/>
  <c r="K7" i="11" s="1"/>
  <c r="C7" i="11"/>
  <c r="E7" i="11" s="1"/>
  <c r="O6" i="11"/>
  <c r="Q6" i="11" s="1"/>
  <c r="I6" i="11"/>
  <c r="K6" i="11" s="1"/>
  <c r="C6" i="11"/>
  <c r="E6" i="11" s="1"/>
  <c r="O5" i="11"/>
  <c r="Q5" i="11" s="1"/>
  <c r="I5" i="11"/>
  <c r="K5" i="11" s="1"/>
  <c r="C5" i="11"/>
  <c r="E5" i="11" s="1"/>
  <c r="O4" i="11"/>
  <c r="Q4" i="11" s="1"/>
  <c r="I4" i="11"/>
  <c r="K4" i="11" s="1"/>
  <c r="C4" i="11"/>
  <c r="E4" i="11" s="1"/>
  <c r="I23" i="10"/>
  <c r="K23" i="10" s="1"/>
  <c r="I22" i="10"/>
  <c r="K22" i="10" s="1"/>
  <c r="I21" i="10"/>
  <c r="K21" i="10" s="1"/>
  <c r="C21" i="10"/>
  <c r="E21" i="10" s="1"/>
  <c r="I20" i="10"/>
  <c r="K20" i="10" s="1"/>
  <c r="C20" i="10"/>
  <c r="E20" i="10" s="1"/>
  <c r="I19" i="10"/>
  <c r="K19" i="10" s="1"/>
  <c r="C19" i="10"/>
  <c r="E19" i="10" s="1"/>
  <c r="I18" i="10"/>
  <c r="K18" i="10" s="1"/>
  <c r="C18" i="10"/>
  <c r="E18" i="10" s="1"/>
  <c r="I17" i="10"/>
  <c r="K17" i="10" s="1"/>
  <c r="C17" i="10"/>
  <c r="E17" i="10" s="1"/>
  <c r="I16" i="10"/>
  <c r="K16" i="10" s="1"/>
  <c r="C16" i="10"/>
  <c r="E16" i="10" s="1"/>
  <c r="I15" i="10"/>
  <c r="K15" i="10" s="1"/>
  <c r="C15" i="10"/>
  <c r="E15" i="10" s="1"/>
  <c r="I14" i="10"/>
  <c r="K14" i="10" s="1"/>
  <c r="C14" i="10"/>
  <c r="E14" i="10" s="1"/>
  <c r="I13" i="10"/>
  <c r="K13" i="10" s="1"/>
  <c r="C13" i="10"/>
  <c r="E13" i="10" s="1"/>
  <c r="I12" i="10"/>
  <c r="K12" i="10" s="1"/>
  <c r="C12" i="10"/>
  <c r="E12" i="10" s="1"/>
  <c r="O11" i="10"/>
  <c r="Q11" i="10" s="1"/>
  <c r="I11" i="10"/>
  <c r="K11" i="10" s="1"/>
  <c r="C11" i="10"/>
  <c r="E11" i="10" s="1"/>
  <c r="O10" i="10"/>
  <c r="Q10" i="10" s="1"/>
  <c r="I10" i="10"/>
  <c r="K10" i="10" s="1"/>
  <c r="C10" i="10"/>
  <c r="E10" i="10" s="1"/>
  <c r="O9" i="10"/>
  <c r="Q9" i="10" s="1"/>
  <c r="I9" i="10"/>
  <c r="K9" i="10" s="1"/>
  <c r="C9" i="10"/>
  <c r="E9" i="10" s="1"/>
  <c r="O8" i="10"/>
  <c r="Q8" i="10" s="1"/>
  <c r="I8" i="10"/>
  <c r="K8" i="10" s="1"/>
  <c r="C8" i="10"/>
  <c r="E8" i="10" s="1"/>
  <c r="O7" i="10"/>
  <c r="Q7" i="10" s="1"/>
  <c r="I7" i="10"/>
  <c r="K7" i="10" s="1"/>
  <c r="C7" i="10"/>
  <c r="E7" i="10" s="1"/>
  <c r="O6" i="10"/>
  <c r="Q6" i="10" s="1"/>
  <c r="K6" i="10"/>
  <c r="I6" i="10"/>
  <c r="C6" i="10"/>
  <c r="E6" i="10" s="1"/>
  <c r="O5" i="10"/>
  <c r="Q5" i="10" s="1"/>
  <c r="I5" i="10"/>
  <c r="K5" i="10" s="1"/>
  <c r="C5" i="10"/>
  <c r="E5" i="10" s="1"/>
  <c r="O4" i="10"/>
  <c r="Q4" i="10" s="1"/>
  <c r="I4" i="10"/>
  <c r="K4" i="10" s="1"/>
  <c r="C4" i="10"/>
  <c r="E4" i="10" s="1"/>
  <c r="I23" i="9"/>
  <c r="K23" i="9" s="1"/>
  <c r="K22" i="9"/>
  <c r="I22" i="9"/>
  <c r="K21" i="9"/>
  <c r="I21" i="9"/>
  <c r="C21" i="9"/>
  <c r="E21" i="9" s="1"/>
  <c r="I20" i="9"/>
  <c r="K20" i="9" s="1"/>
  <c r="C20" i="9"/>
  <c r="E20" i="9" s="1"/>
  <c r="I19" i="9"/>
  <c r="K19" i="9" s="1"/>
  <c r="C19" i="9"/>
  <c r="E19" i="9" s="1"/>
  <c r="K18" i="9"/>
  <c r="I18" i="9"/>
  <c r="C18" i="9"/>
  <c r="E18" i="9" s="1"/>
  <c r="K17" i="9"/>
  <c r="I17" i="9"/>
  <c r="E17" i="9"/>
  <c r="C17" i="9"/>
  <c r="I16" i="9"/>
  <c r="K16" i="9" s="1"/>
  <c r="C16" i="9"/>
  <c r="E16" i="9" s="1"/>
  <c r="I15" i="9"/>
  <c r="K15" i="9" s="1"/>
  <c r="C15" i="9"/>
  <c r="E15" i="9" s="1"/>
  <c r="K14" i="9"/>
  <c r="I14" i="9"/>
  <c r="C14" i="9"/>
  <c r="E14" i="9" s="1"/>
  <c r="K13" i="9"/>
  <c r="I13" i="9"/>
  <c r="C13" i="9"/>
  <c r="E13" i="9" s="1"/>
  <c r="E12" i="9"/>
  <c r="C12" i="9"/>
  <c r="O11" i="9"/>
  <c r="Q11" i="9" s="1"/>
  <c r="I11" i="9"/>
  <c r="K11" i="9" s="1"/>
  <c r="C11" i="9"/>
  <c r="E11" i="9" s="1"/>
  <c r="O10" i="9"/>
  <c r="Q10" i="9" s="1"/>
  <c r="I10" i="9"/>
  <c r="K10" i="9" s="1"/>
  <c r="C10" i="9"/>
  <c r="E10" i="9" s="1"/>
  <c r="O9" i="9"/>
  <c r="Q9" i="9" s="1"/>
  <c r="I9" i="9"/>
  <c r="K9" i="9" s="1"/>
  <c r="C9" i="9"/>
  <c r="E9" i="9" s="1"/>
  <c r="O8" i="9"/>
  <c r="Q8" i="9" s="1"/>
  <c r="I8" i="9"/>
  <c r="K8" i="9" s="1"/>
  <c r="E8" i="9"/>
  <c r="C8" i="9"/>
  <c r="O7" i="9"/>
  <c r="Q7" i="9" s="1"/>
  <c r="I7" i="9"/>
  <c r="K7" i="9" s="1"/>
  <c r="C7" i="9"/>
  <c r="E7" i="9" s="1"/>
  <c r="Q6" i="9"/>
  <c r="O6" i="9"/>
  <c r="I6" i="9"/>
  <c r="K6" i="9" s="1"/>
  <c r="C6" i="9"/>
  <c r="E6" i="9" s="1"/>
  <c r="O5" i="9"/>
  <c r="Q5" i="9" s="1"/>
  <c r="I5" i="9"/>
  <c r="K5" i="9" s="1"/>
  <c r="E5" i="9"/>
  <c r="C5" i="9"/>
  <c r="O4" i="9"/>
  <c r="Q4" i="9" s="1"/>
  <c r="I4" i="9"/>
  <c r="K4" i="9" s="1"/>
  <c r="C4" i="9"/>
  <c r="E4" i="9" s="1"/>
  <c r="I23" i="8"/>
  <c r="K23" i="8" s="1"/>
  <c r="I22" i="8"/>
  <c r="K22" i="8" s="1"/>
  <c r="I21" i="8"/>
  <c r="K21" i="8" s="1"/>
  <c r="C21" i="8"/>
  <c r="E21" i="8" s="1"/>
  <c r="I20" i="8"/>
  <c r="K20" i="8" s="1"/>
  <c r="C20" i="8"/>
  <c r="E20" i="8" s="1"/>
  <c r="I19" i="8"/>
  <c r="K19" i="8" s="1"/>
  <c r="C19" i="8"/>
  <c r="E19" i="8" s="1"/>
  <c r="I18" i="8"/>
  <c r="K18" i="8" s="1"/>
  <c r="C18" i="8"/>
  <c r="E18" i="8" s="1"/>
  <c r="I17" i="8"/>
  <c r="K17" i="8" s="1"/>
  <c r="C17" i="8"/>
  <c r="E17" i="8" s="1"/>
  <c r="I16" i="8"/>
  <c r="K16" i="8" s="1"/>
  <c r="C16" i="8"/>
  <c r="E16" i="8" s="1"/>
  <c r="I15" i="8"/>
  <c r="K15" i="8" s="1"/>
  <c r="C15" i="8"/>
  <c r="E15" i="8" s="1"/>
  <c r="I14" i="8"/>
  <c r="K14" i="8" s="1"/>
  <c r="C14" i="8"/>
  <c r="E14" i="8" s="1"/>
  <c r="I13" i="8"/>
  <c r="K13" i="8" s="1"/>
  <c r="C13" i="8"/>
  <c r="E13" i="8" s="1"/>
  <c r="I12" i="8"/>
  <c r="K12" i="8" s="1"/>
  <c r="C12" i="8"/>
  <c r="E12" i="8" s="1"/>
  <c r="O11" i="8"/>
  <c r="Q11" i="8" s="1"/>
  <c r="I11" i="8"/>
  <c r="K11" i="8" s="1"/>
  <c r="C11" i="8"/>
  <c r="E11" i="8" s="1"/>
  <c r="O10" i="8"/>
  <c r="Q10" i="8" s="1"/>
  <c r="I10" i="8"/>
  <c r="K10" i="8" s="1"/>
  <c r="C10" i="8"/>
  <c r="E10" i="8" s="1"/>
  <c r="O9" i="8"/>
  <c r="Q9" i="8" s="1"/>
  <c r="I9" i="8"/>
  <c r="K9" i="8" s="1"/>
  <c r="C9" i="8"/>
  <c r="E9" i="8" s="1"/>
  <c r="O8" i="8"/>
  <c r="Q8" i="8" s="1"/>
  <c r="I8" i="8"/>
  <c r="K8" i="8" s="1"/>
  <c r="C8" i="8"/>
  <c r="E8" i="8" s="1"/>
  <c r="O7" i="8"/>
  <c r="Q7" i="8" s="1"/>
  <c r="I7" i="8"/>
  <c r="K7" i="8" s="1"/>
  <c r="C7" i="8"/>
  <c r="E7" i="8" s="1"/>
  <c r="O6" i="8"/>
  <c r="Q6" i="8" s="1"/>
  <c r="I6" i="8"/>
  <c r="K6" i="8" s="1"/>
  <c r="C6" i="8"/>
  <c r="E6" i="8" s="1"/>
  <c r="O5" i="8"/>
  <c r="Q5" i="8" s="1"/>
  <c r="I5" i="8"/>
  <c r="K5" i="8" s="1"/>
  <c r="C5" i="8"/>
  <c r="E5" i="8" s="1"/>
  <c r="O4" i="8"/>
  <c r="Q4" i="8" s="1"/>
  <c r="I4" i="8"/>
  <c r="K4" i="8" s="1"/>
  <c r="C4" i="8"/>
  <c r="E4" i="8" s="1"/>
  <c r="I23" i="7"/>
  <c r="K23" i="7" s="1"/>
  <c r="I22" i="7"/>
  <c r="K22" i="7" s="1"/>
  <c r="I21" i="7"/>
  <c r="K21" i="7" s="1"/>
  <c r="C21" i="7"/>
  <c r="E21" i="7" s="1"/>
  <c r="I20" i="7"/>
  <c r="K20" i="7" s="1"/>
  <c r="C20" i="7"/>
  <c r="E20" i="7" s="1"/>
  <c r="I19" i="7"/>
  <c r="K19" i="7" s="1"/>
  <c r="C19" i="7"/>
  <c r="E19" i="7" s="1"/>
  <c r="I18" i="7"/>
  <c r="K18" i="7" s="1"/>
  <c r="C18" i="7"/>
  <c r="E18" i="7" s="1"/>
  <c r="I17" i="7"/>
  <c r="K17" i="7" s="1"/>
  <c r="E17" i="7"/>
  <c r="C17" i="7"/>
  <c r="I16" i="7"/>
  <c r="K16" i="7" s="1"/>
  <c r="C16" i="7"/>
  <c r="E16" i="7" s="1"/>
  <c r="I15" i="7"/>
  <c r="K15" i="7" s="1"/>
  <c r="C15" i="7"/>
  <c r="E15" i="7" s="1"/>
  <c r="K14" i="7"/>
  <c r="I14" i="7"/>
  <c r="C14" i="7"/>
  <c r="E14" i="7" s="1"/>
  <c r="I13" i="7"/>
  <c r="K13" i="7" s="1"/>
  <c r="I12" i="7"/>
  <c r="K12" i="7" s="1"/>
  <c r="C12" i="7"/>
  <c r="E12" i="7" s="1"/>
  <c r="O11" i="7"/>
  <c r="Q11" i="7" s="1"/>
  <c r="I11" i="7"/>
  <c r="K11" i="7" s="1"/>
  <c r="C11" i="7"/>
  <c r="E11" i="7" s="1"/>
  <c r="O10" i="7"/>
  <c r="Q10" i="7" s="1"/>
  <c r="K10" i="7"/>
  <c r="I10" i="7"/>
  <c r="C10" i="7"/>
  <c r="E10" i="7" s="1"/>
  <c r="O9" i="7"/>
  <c r="Q9" i="7" s="1"/>
  <c r="I9" i="7"/>
  <c r="K9" i="7" s="1"/>
  <c r="C9" i="7"/>
  <c r="E9" i="7" s="1"/>
  <c r="O8" i="7"/>
  <c r="Q8" i="7" s="1"/>
  <c r="I8" i="7"/>
  <c r="K8" i="7" s="1"/>
  <c r="C8" i="7"/>
  <c r="E8" i="7" s="1"/>
  <c r="O7" i="7"/>
  <c r="Q7" i="7" s="1"/>
  <c r="I7" i="7"/>
  <c r="K7" i="7" s="1"/>
  <c r="C7" i="7"/>
  <c r="E7" i="7" s="1"/>
  <c r="O6" i="7"/>
  <c r="Q6" i="7" s="1"/>
  <c r="I6" i="7"/>
  <c r="K6" i="7" s="1"/>
  <c r="C6" i="7"/>
  <c r="E6" i="7" s="1"/>
  <c r="O5" i="7"/>
  <c r="Q5" i="7" s="1"/>
  <c r="I5" i="7"/>
  <c r="K5" i="7" s="1"/>
  <c r="C5" i="7"/>
  <c r="E5" i="7" s="1"/>
  <c r="O4" i="7"/>
  <c r="Q4" i="7" s="1"/>
  <c r="I4" i="7"/>
  <c r="K4" i="7" s="1"/>
  <c r="C4" i="7"/>
  <c r="E4" i="7" s="1"/>
  <c r="I23" i="6"/>
  <c r="K23" i="6" s="1"/>
  <c r="I22" i="6"/>
  <c r="K22" i="6" s="1"/>
  <c r="I21" i="6"/>
  <c r="K21" i="6" s="1"/>
  <c r="C21" i="6"/>
  <c r="E21" i="6" s="1"/>
  <c r="I20" i="6"/>
  <c r="K20" i="6" s="1"/>
  <c r="C20" i="6"/>
  <c r="E20" i="6" s="1"/>
  <c r="I19" i="6"/>
  <c r="K19" i="6" s="1"/>
  <c r="C19" i="6"/>
  <c r="E19" i="6" s="1"/>
  <c r="I18" i="6"/>
  <c r="K18" i="6" s="1"/>
  <c r="C18" i="6"/>
  <c r="E18" i="6" s="1"/>
  <c r="I17" i="6"/>
  <c r="K17" i="6" s="1"/>
  <c r="C17" i="6"/>
  <c r="E17" i="6" s="1"/>
  <c r="I16" i="6"/>
  <c r="K16" i="6" s="1"/>
  <c r="C16" i="6"/>
  <c r="E16" i="6" s="1"/>
  <c r="I15" i="6"/>
  <c r="K15" i="6" s="1"/>
  <c r="C15" i="6"/>
  <c r="E15" i="6" s="1"/>
  <c r="I14" i="6"/>
  <c r="K14" i="6" s="1"/>
  <c r="C14" i="6"/>
  <c r="E14" i="6" s="1"/>
  <c r="I13" i="6"/>
  <c r="K13" i="6" s="1"/>
  <c r="C13" i="6"/>
  <c r="E13" i="6" s="1"/>
  <c r="I12" i="6"/>
  <c r="K12" i="6" s="1"/>
  <c r="C12" i="6"/>
  <c r="E12" i="6" s="1"/>
  <c r="O11" i="6"/>
  <c r="Q11" i="6" s="1"/>
  <c r="I11" i="6"/>
  <c r="K11" i="6" s="1"/>
  <c r="C11" i="6"/>
  <c r="E11" i="6" s="1"/>
  <c r="O10" i="6"/>
  <c r="Q10" i="6" s="1"/>
  <c r="I10" i="6"/>
  <c r="K10" i="6" s="1"/>
  <c r="C10" i="6"/>
  <c r="E10" i="6" s="1"/>
  <c r="O9" i="6"/>
  <c r="Q9" i="6" s="1"/>
  <c r="I9" i="6"/>
  <c r="K9" i="6" s="1"/>
  <c r="C9" i="6"/>
  <c r="E9" i="6" s="1"/>
  <c r="O8" i="6"/>
  <c r="Q8" i="6" s="1"/>
  <c r="I8" i="6"/>
  <c r="K8" i="6" s="1"/>
  <c r="C8" i="6"/>
  <c r="E8" i="6" s="1"/>
  <c r="O7" i="6"/>
  <c r="Q7" i="6" s="1"/>
  <c r="I7" i="6"/>
  <c r="K7" i="6" s="1"/>
  <c r="C7" i="6"/>
  <c r="E7" i="6" s="1"/>
  <c r="O6" i="6"/>
  <c r="Q6" i="6" s="1"/>
  <c r="I6" i="6"/>
  <c r="K6" i="6" s="1"/>
  <c r="C6" i="6"/>
  <c r="E6" i="6" s="1"/>
  <c r="O5" i="6"/>
  <c r="Q5" i="6" s="1"/>
  <c r="I5" i="6"/>
  <c r="K5" i="6" s="1"/>
  <c r="C5" i="6"/>
  <c r="E5" i="6" s="1"/>
  <c r="O4" i="6"/>
  <c r="Q4" i="6" s="1"/>
  <c r="I4" i="6"/>
  <c r="K4" i="6" s="1"/>
  <c r="C4" i="6"/>
  <c r="E4" i="6" s="1"/>
  <c r="I23" i="5"/>
  <c r="K23" i="5" s="1"/>
  <c r="I22" i="5"/>
  <c r="K22" i="5" s="1"/>
  <c r="I21" i="5"/>
  <c r="K21" i="5" s="1"/>
  <c r="E21" i="5"/>
  <c r="C21" i="5"/>
  <c r="I20" i="5"/>
  <c r="K20" i="5" s="1"/>
  <c r="C20" i="5"/>
  <c r="E20" i="5" s="1"/>
  <c r="K19" i="5"/>
  <c r="I19" i="5"/>
  <c r="C19" i="5"/>
  <c r="E19" i="5" s="1"/>
  <c r="I18" i="5"/>
  <c r="K18" i="5" s="1"/>
  <c r="C18" i="5"/>
  <c r="E18" i="5" s="1"/>
  <c r="I17" i="5"/>
  <c r="K17" i="5" s="1"/>
  <c r="E17" i="5"/>
  <c r="C17" i="5"/>
  <c r="I16" i="5"/>
  <c r="K16" i="5" s="1"/>
  <c r="C16" i="5"/>
  <c r="E16" i="5" s="1"/>
  <c r="I15" i="5"/>
  <c r="K15" i="5" s="1"/>
  <c r="C15" i="5"/>
  <c r="E15" i="5" s="1"/>
  <c r="K14" i="5"/>
  <c r="I14" i="5"/>
  <c r="E14" i="5"/>
  <c r="C14" i="5"/>
  <c r="I13" i="5"/>
  <c r="K13" i="5" s="1"/>
  <c r="C13" i="5"/>
  <c r="E13" i="5" s="1"/>
  <c r="I12" i="5"/>
  <c r="K12" i="5" s="1"/>
  <c r="C12" i="5"/>
  <c r="E12" i="5" s="1"/>
  <c r="O11" i="5"/>
  <c r="Q11" i="5" s="1"/>
  <c r="I11" i="5"/>
  <c r="K11" i="5" s="1"/>
  <c r="C11" i="5"/>
  <c r="E11" i="5" s="1"/>
  <c r="O10" i="5"/>
  <c r="Q10" i="5" s="1"/>
  <c r="I10" i="5"/>
  <c r="K10" i="5" s="1"/>
  <c r="E10" i="5"/>
  <c r="C10" i="5"/>
  <c r="O9" i="5"/>
  <c r="Q9" i="5" s="1"/>
  <c r="I9" i="5"/>
  <c r="K9" i="5" s="1"/>
  <c r="C9" i="5"/>
  <c r="E9" i="5" s="1"/>
  <c r="O8" i="5"/>
  <c r="Q8" i="5" s="1"/>
  <c r="I8" i="5"/>
  <c r="K8" i="5" s="1"/>
  <c r="C8" i="5"/>
  <c r="E8" i="5" s="1"/>
  <c r="O7" i="5"/>
  <c r="Q7" i="5" s="1"/>
  <c r="I7" i="5"/>
  <c r="K7" i="5" s="1"/>
  <c r="C7" i="5"/>
  <c r="E7" i="5" s="1"/>
  <c r="O6" i="5"/>
  <c r="Q6" i="5" s="1"/>
  <c r="I6" i="5"/>
  <c r="K6" i="5" s="1"/>
  <c r="C6" i="5"/>
  <c r="E6" i="5" s="1"/>
  <c r="O5" i="5"/>
  <c r="Q5" i="5" s="1"/>
  <c r="I5" i="5"/>
  <c r="K5" i="5" s="1"/>
  <c r="E5" i="5"/>
  <c r="C5" i="5"/>
  <c r="O4" i="5"/>
  <c r="Q4" i="5" s="1"/>
  <c r="I4" i="5"/>
  <c r="K4" i="5" s="1"/>
  <c r="C4" i="5"/>
  <c r="E4" i="5" s="1"/>
  <c r="I23" i="4"/>
  <c r="K23" i="4" s="1"/>
  <c r="I22" i="4"/>
  <c r="K22" i="4" s="1"/>
  <c r="I21" i="4"/>
  <c r="K21" i="4" s="1"/>
  <c r="C21" i="4"/>
  <c r="E21" i="4" s="1"/>
  <c r="I20" i="4"/>
  <c r="K20" i="4" s="1"/>
  <c r="C20" i="4"/>
  <c r="E20" i="4" s="1"/>
  <c r="I19" i="4"/>
  <c r="K19" i="4" s="1"/>
  <c r="C19" i="4"/>
  <c r="E19" i="4" s="1"/>
  <c r="I18" i="4"/>
  <c r="K18" i="4" s="1"/>
  <c r="C18" i="4"/>
  <c r="E18" i="4" s="1"/>
  <c r="I17" i="4"/>
  <c r="K17" i="4" s="1"/>
  <c r="C17" i="4"/>
  <c r="E17" i="4" s="1"/>
  <c r="I16" i="4"/>
  <c r="K16" i="4" s="1"/>
  <c r="C16" i="4"/>
  <c r="E16" i="4" s="1"/>
  <c r="I15" i="4"/>
  <c r="K15" i="4" s="1"/>
  <c r="C15" i="4"/>
  <c r="E15" i="4" s="1"/>
  <c r="I14" i="4"/>
  <c r="K14" i="4" s="1"/>
  <c r="C14" i="4"/>
  <c r="E14" i="4" s="1"/>
  <c r="I13" i="4"/>
  <c r="K13" i="4" s="1"/>
  <c r="C13" i="4"/>
  <c r="E13" i="4" s="1"/>
  <c r="I12" i="4"/>
  <c r="K12" i="4" s="1"/>
  <c r="C12" i="4"/>
  <c r="E12" i="4" s="1"/>
  <c r="O11" i="4"/>
  <c r="Q11" i="4" s="1"/>
  <c r="I11" i="4"/>
  <c r="K11" i="4" s="1"/>
  <c r="C11" i="4"/>
  <c r="E11" i="4" s="1"/>
  <c r="O10" i="4"/>
  <c r="Q10" i="4" s="1"/>
  <c r="I10" i="4"/>
  <c r="K10" i="4" s="1"/>
  <c r="C10" i="4"/>
  <c r="E10" i="4" s="1"/>
  <c r="O9" i="4"/>
  <c r="Q9" i="4" s="1"/>
  <c r="I9" i="4"/>
  <c r="K9" i="4" s="1"/>
  <c r="C9" i="4"/>
  <c r="E9" i="4" s="1"/>
  <c r="O8" i="4"/>
  <c r="Q8" i="4" s="1"/>
  <c r="I8" i="4"/>
  <c r="K8" i="4" s="1"/>
  <c r="C8" i="4"/>
  <c r="E8" i="4" s="1"/>
  <c r="O7" i="4"/>
  <c r="Q7" i="4" s="1"/>
  <c r="I7" i="4"/>
  <c r="K7" i="4" s="1"/>
  <c r="C7" i="4"/>
  <c r="E7" i="4" s="1"/>
  <c r="O6" i="4"/>
  <c r="Q6" i="4" s="1"/>
  <c r="I6" i="4"/>
  <c r="K6" i="4" s="1"/>
  <c r="C6" i="4"/>
  <c r="E6" i="4" s="1"/>
  <c r="O5" i="4"/>
  <c r="Q5" i="4" s="1"/>
  <c r="I5" i="4"/>
  <c r="K5" i="4" s="1"/>
  <c r="C5" i="4"/>
  <c r="E5" i="4" s="1"/>
  <c r="O4" i="4"/>
  <c r="Q4" i="4" s="1"/>
  <c r="I4" i="4"/>
  <c r="K4" i="4" s="1"/>
  <c r="C4" i="4"/>
  <c r="E4" i="4" s="1"/>
  <c r="C4" i="3" l="1"/>
  <c r="E4" i="3" s="1"/>
  <c r="I4" i="3"/>
  <c r="K4" i="3" s="1"/>
  <c r="O4" i="3"/>
  <c r="Q4" i="3" s="1"/>
  <c r="C5" i="3"/>
  <c r="E5" i="3" s="1"/>
  <c r="I5" i="3"/>
  <c r="K5" i="3" s="1"/>
  <c r="O5" i="3"/>
  <c r="Q5" i="3" s="1"/>
  <c r="C6" i="3"/>
  <c r="E6" i="3" s="1"/>
  <c r="I6" i="3"/>
  <c r="K6" i="3" s="1"/>
  <c r="O6" i="3"/>
  <c r="Q6" i="3" s="1"/>
  <c r="C7" i="3"/>
  <c r="E7" i="3" s="1"/>
  <c r="I7" i="3"/>
  <c r="K7" i="3"/>
  <c r="O7" i="3"/>
  <c r="Q7" i="3" s="1"/>
  <c r="C8" i="3"/>
  <c r="E8" i="3" s="1"/>
  <c r="I8" i="3"/>
  <c r="K8" i="3" s="1"/>
  <c r="O8" i="3"/>
  <c r="Q8" i="3" s="1"/>
  <c r="C9" i="3"/>
  <c r="E9" i="3" s="1"/>
  <c r="I9" i="3"/>
  <c r="K9" i="3" s="1"/>
  <c r="O9" i="3"/>
  <c r="Q9" i="3" s="1"/>
  <c r="C10" i="3"/>
  <c r="E10" i="3" s="1"/>
  <c r="I10" i="3"/>
  <c r="K10" i="3" s="1"/>
  <c r="O10" i="3"/>
  <c r="Q10" i="3" s="1"/>
  <c r="C11" i="3"/>
  <c r="E11" i="3" s="1"/>
  <c r="I11" i="3"/>
  <c r="K11" i="3" s="1"/>
  <c r="O11" i="3"/>
  <c r="Q11" i="3" s="1"/>
  <c r="C12" i="3"/>
  <c r="E12" i="3" s="1"/>
  <c r="I12" i="3"/>
  <c r="K12" i="3" s="1"/>
  <c r="C13" i="3"/>
  <c r="E13" i="3" s="1"/>
  <c r="I13" i="3"/>
  <c r="K13" i="3" s="1"/>
  <c r="C14" i="3"/>
  <c r="E14" i="3" s="1"/>
  <c r="I14" i="3"/>
  <c r="K14" i="3"/>
  <c r="C15" i="3"/>
  <c r="E15" i="3" s="1"/>
  <c r="I15" i="3"/>
  <c r="K15" i="3" s="1"/>
  <c r="C16" i="3"/>
  <c r="E16" i="3" s="1"/>
  <c r="I16" i="3"/>
  <c r="K16" i="3" s="1"/>
  <c r="C17" i="3"/>
  <c r="E17" i="3" s="1"/>
  <c r="I17" i="3"/>
  <c r="K17" i="3" s="1"/>
  <c r="C18" i="3"/>
  <c r="E18" i="3" s="1"/>
  <c r="I18" i="3"/>
  <c r="K18" i="3"/>
  <c r="C19" i="3"/>
  <c r="E19" i="3" s="1"/>
  <c r="I19" i="3"/>
  <c r="K19" i="3"/>
  <c r="C20" i="3"/>
  <c r="E20" i="3" s="1"/>
  <c r="I20" i="3"/>
  <c r="K20" i="3" s="1"/>
  <c r="C21" i="3"/>
  <c r="I21" i="3"/>
  <c r="K21" i="3" s="1"/>
  <c r="C22" i="3"/>
  <c r="I22" i="3"/>
  <c r="K22" i="3"/>
  <c r="C23" i="3"/>
  <c r="I23" i="3"/>
  <c r="K23" i="3" s="1"/>
</calcChain>
</file>

<file path=xl/sharedStrings.xml><?xml version="1.0" encoding="utf-8"?>
<sst xmlns="http://schemas.openxmlformats.org/spreadsheetml/2006/main" count="226" uniqueCount="31">
  <si>
    <t>LAI</t>
  </si>
  <si>
    <t>3 WAP</t>
  </si>
  <si>
    <t>5 WAP</t>
  </si>
  <si>
    <t xml:space="preserve">Above PAR </t>
  </si>
  <si>
    <t xml:space="preserve"> Below PAR  </t>
  </si>
  <si>
    <t>I/Io</t>
  </si>
  <si>
    <t>ln(I/Io)</t>
  </si>
  <si>
    <t>10 WAP</t>
  </si>
  <si>
    <t>Extinction Coefficients</t>
  </si>
  <si>
    <t>SEU6</t>
  </si>
  <si>
    <t>SEU9</t>
  </si>
  <si>
    <t>SEU10</t>
  </si>
  <si>
    <t>SEU15</t>
  </si>
  <si>
    <t>SEU16</t>
  </si>
  <si>
    <t>Pacific-999</t>
  </si>
  <si>
    <t>Bhadra</t>
  </si>
  <si>
    <t>SEU14</t>
  </si>
  <si>
    <t>SEU2</t>
  </si>
  <si>
    <t>3WAP</t>
  </si>
  <si>
    <t>5WAP</t>
  </si>
  <si>
    <t>10WAP</t>
  </si>
  <si>
    <t>SEU17</t>
  </si>
  <si>
    <t>Average</t>
  </si>
  <si>
    <t>SE</t>
  </si>
  <si>
    <t>Treatment</t>
  </si>
  <si>
    <t xml:space="preserve"> Average</t>
  </si>
  <si>
    <t>Light Interception</t>
  </si>
  <si>
    <t>Fractional Interception</t>
  </si>
  <si>
    <t xml:space="preserve">Trt </t>
  </si>
  <si>
    <t>Light Extiction Coefficient</t>
  </si>
  <si>
    <t>Light Fractional Interception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</si>
</sst>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/>
    <xf numFmtId="2" fontId="0" fillId="0" borderId="1" xfId="0" applyNumberFormat="1" applyBorder="1" applyAlignment="1"/>
    <xf numFmtId="0" fontId="0" fillId="0" borderId="0" xfId="0" applyAlignment="1"/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 applyProtection="1">
      <alignment wrapText="1"/>
    </xf>
    <xf numFmtId="2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7559055118111"/>
          <c:y val="0.12494961708988311"/>
          <c:w val="0.79518285214348206"/>
          <c:h val="0.75783894606886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'SEU 2'!$A$1:$E$1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0692913385826778E-2"/>
                  <c:y val="-0.112482266802502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 2'!$D$4:$D$23</c:f>
              <c:numCache>
                <c:formatCode>0.00</c:formatCode>
                <c:ptCount val="20"/>
                <c:pt idx="0">
                  <c:v>0.93</c:v>
                </c:pt>
                <c:pt idx="1">
                  <c:v>0.93</c:v>
                </c:pt>
                <c:pt idx="2">
                  <c:v>1.07</c:v>
                </c:pt>
                <c:pt idx="3">
                  <c:v>0.98</c:v>
                </c:pt>
                <c:pt idx="4">
                  <c:v>0.86</c:v>
                </c:pt>
                <c:pt idx="5">
                  <c:v>0.96</c:v>
                </c:pt>
                <c:pt idx="6">
                  <c:v>1.62</c:v>
                </c:pt>
                <c:pt idx="7">
                  <c:v>1.6</c:v>
                </c:pt>
                <c:pt idx="8">
                  <c:v>1.56</c:v>
                </c:pt>
                <c:pt idx="9">
                  <c:v>1.45</c:v>
                </c:pt>
                <c:pt idx="10">
                  <c:v>1.43</c:v>
                </c:pt>
                <c:pt idx="11">
                  <c:v>1.81</c:v>
                </c:pt>
                <c:pt idx="12">
                  <c:v>1.49</c:v>
                </c:pt>
                <c:pt idx="13">
                  <c:v>1.58</c:v>
                </c:pt>
                <c:pt idx="14">
                  <c:v>1.33</c:v>
                </c:pt>
                <c:pt idx="15">
                  <c:v>1.8</c:v>
                </c:pt>
                <c:pt idx="16">
                  <c:v>1.78</c:v>
                </c:pt>
              </c:numCache>
            </c:numRef>
          </c:xVal>
          <c:yVal>
            <c:numRef>
              <c:f>'SEU 2'!$E$4:$E$23</c:f>
              <c:numCache>
                <c:formatCode>0.00</c:formatCode>
                <c:ptCount val="20"/>
                <c:pt idx="0">
                  <c:v>-0.6373207766179918</c:v>
                </c:pt>
                <c:pt idx="1">
                  <c:v>-0.6346390364610992</c:v>
                </c:pt>
                <c:pt idx="2">
                  <c:v>-0.70941809975089531</c:v>
                </c:pt>
                <c:pt idx="3">
                  <c:v>-0.69362047866769994</c:v>
                </c:pt>
                <c:pt idx="4">
                  <c:v>-0.62296473219697657</c:v>
                </c:pt>
                <c:pt idx="5">
                  <c:v>-0.55784121620323901</c:v>
                </c:pt>
                <c:pt idx="6">
                  <c:v>-0.94501159510505861</c:v>
                </c:pt>
                <c:pt idx="7">
                  <c:v>-0.97598940278518465</c:v>
                </c:pt>
                <c:pt idx="8">
                  <c:v>-0.91037218146517529</c:v>
                </c:pt>
                <c:pt idx="9">
                  <c:v>-0.83617989270680926</c:v>
                </c:pt>
                <c:pt idx="10">
                  <c:v>-0.52064197327694073</c:v>
                </c:pt>
                <c:pt idx="11">
                  <c:v>-0.7905178534586923</c:v>
                </c:pt>
                <c:pt idx="12">
                  <c:v>-0.55739352294810596</c:v>
                </c:pt>
                <c:pt idx="13">
                  <c:v>-0.62609375586129068</c:v>
                </c:pt>
                <c:pt idx="14">
                  <c:v>-0.5553529040376699</c:v>
                </c:pt>
                <c:pt idx="15">
                  <c:v>-0.71674751957616423</c:v>
                </c:pt>
                <c:pt idx="16">
                  <c:v>-0.70886919699236917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6-4364-A535-8ECEAD17E943}"/>
            </c:ext>
          </c:extLst>
        </c:ser>
        <c:ser>
          <c:idx val="1"/>
          <c:order val="1"/>
          <c:tx>
            <c:strRef>
              <c:f>'SEU 2'!$G$1:$K$1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0216316710411203E-2"/>
                  <c:y val="1.02187226596675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 2'!$J$4:$J$23</c:f>
              <c:numCache>
                <c:formatCode>0.00</c:formatCode>
                <c:ptCount val="20"/>
                <c:pt idx="0">
                  <c:v>1.1000000000000001</c:v>
                </c:pt>
                <c:pt idx="1">
                  <c:v>1.86</c:v>
                </c:pt>
                <c:pt idx="2">
                  <c:v>1.35</c:v>
                </c:pt>
                <c:pt idx="3">
                  <c:v>1.63</c:v>
                </c:pt>
                <c:pt idx="4">
                  <c:v>1.99</c:v>
                </c:pt>
                <c:pt idx="5">
                  <c:v>2.15</c:v>
                </c:pt>
                <c:pt idx="6">
                  <c:v>2.6</c:v>
                </c:pt>
                <c:pt idx="7">
                  <c:v>1.93</c:v>
                </c:pt>
                <c:pt idx="8">
                  <c:v>1.49</c:v>
                </c:pt>
                <c:pt idx="9">
                  <c:v>1.82</c:v>
                </c:pt>
                <c:pt idx="10">
                  <c:v>2.89</c:v>
                </c:pt>
                <c:pt idx="11">
                  <c:v>3.26</c:v>
                </c:pt>
                <c:pt idx="12">
                  <c:v>3.34</c:v>
                </c:pt>
                <c:pt idx="13">
                  <c:v>3.28</c:v>
                </c:pt>
                <c:pt idx="14">
                  <c:v>2.2599999999999998</c:v>
                </c:pt>
                <c:pt idx="15">
                  <c:v>3.58</c:v>
                </c:pt>
                <c:pt idx="16">
                  <c:v>3.19</c:v>
                </c:pt>
                <c:pt idx="17">
                  <c:v>2.79</c:v>
                </c:pt>
                <c:pt idx="18">
                  <c:v>3.07</c:v>
                </c:pt>
                <c:pt idx="19">
                  <c:v>2.23</c:v>
                </c:pt>
              </c:numCache>
            </c:numRef>
          </c:xVal>
          <c:yVal>
            <c:numRef>
              <c:f>'SEU 2'!$K$4:$K$23</c:f>
              <c:numCache>
                <c:formatCode>0.00</c:formatCode>
                <c:ptCount val="20"/>
                <c:pt idx="0">
                  <c:v>-0.71426836770732216</c:v>
                </c:pt>
                <c:pt idx="1">
                  <c:v>-0.99171428696726027</c:v>
                </c:pt>
                <c:pt idx="2">
                  <c:v>-1.0120433638018997</c:v>
                </c:pt>
                <c:pt idx="3">
                  <c:v>-0.92901397956605436</c:v>
                </c:pt>
                <c:pt idx="4">
                  <c:v>-1.0353049448808667</c:v>
                </c:pt>
                <c:pt idx="5">
                  <c:v>-1.1872214382466277</c:v>
                </c:pt>
                <c:pt idx="6">
                  <c:v>-1.5310313535625151</c:v>
                </c:pt>
                <c:pt idx="7">
                  <c:v>-1.0600734536651832</c:v>
                </c:pt>
                <c:pt idx="8">
                  <c:v>-0.8160978960870019</c:v>
                </c:pt>
                <c:pt idx="9">
                  <c:v>-1.0011249811987326</c:v>
                </c:pt>
                <c:pt idx="10">
                  <c:v>-1.6589529769614808</c:v>
                </c:pt>
                <c:pt idx="11">
                  <c:v>-1.9264397979733121</c:v>
                </c:pt>
                <c:pt idx="12">
                  <c:v>-1.9421694604359681</c:v>
                </c:pt>
                <c:pt idx="13">
                  <c:v>-1.8554196709010822</c:v>
                </c:pt>
                <c:pt idx="14">
                  <c:v>-1.1658125366590937</c:v>
                </c:pt>
                <c:pt idx="15">
                  <c:v>-2.0365543212818875</c:v>
                </c:pt>
                <c:pt idx="16">
                  <c:v>-1.7139388838251333</c:v>
                </c:pt>
                <c:pt idx="17">
                  <c:v>-1.3624297337370641</c:v>
                </c:pt>
                <c:pt idx="18">
                  <c:v>-1.7849292004631485</c:v>
                </c:pt>
                <c:pt idx="19">
                  <c:v>-1.0504225448109215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6-4364-A535-8ECEAD17E943}"/>
            </c:ext>
          </c:extLst>
        </c:ser>
        <c:ser>
          <c:idx val="2"/>
          <c:order val="2"/>
          <c:tx>
            <c:strRef>
              <c:f>'SEU 2'!$M$1:$Q$1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913823272090989"/>
                  <c:y val="-0.128258603091280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 2'!$P$4:$P$11</c:f>
              <c:numCache>
                <c:formatCode>0.00</c:formatCode>
                <c:ptCount val="8"/>
                <c:pt idx="0">
                  <c:v>2.33</c:v>
                </c:pt>
                <c:pt idx="1">
                  <c:v>2.95</c:v>
                </c:pt>
                <c:pt idx="2">
                  <c:v>2.1800000000000002</c:v>
                </c:pt>
                <c:pt idx="3">
                  <c:v>2.12</c:v>
                </c:pt>
                <c:pt idx="4">
                  <c:v>2.9</c:v>
                </c:pt>
                <c:pt idx="5">
                  <c:v>2.83</c:v>
                </c:pt>
                <c:pt idx="6">
                  <c:v>2.79</c:v>
                </c:pt>
                <c:pt idx="7">
                  <c:v>2.2400000000000002</c:v>
                </c:pt>
              </c:numCache>
            </c:numRef>
          </c:xVal>
          <c:yVal>
            <c:numRef>
              <c:f>'SEU 2'!$Q$4:$Q$11</c:f>
              <c:numCache>
                <c:formatCode>0.00</c:formatCode>
                <c:ptCount val="8"/>
                <c:pt idx="0">
                  <c:v>-0.89188869164191731</c:v>
                </c:pt>
                <c:pt idx="1">
                  <c:v>-1.1460708947180294</c:v>
                </c:pt>
                <c:pt idx="2">
                  <c:v>-1.0066931711545677</c:v>
                </c:pt>
                <c:pt idx="3">
                  <c:v>-1.0909657830971902</c:v>
                </c:pt>
                <c:pt idx="4">
                  <c:v>-1.6491782410836147</c:v>
                </c:pt>
                <c:pt idx="5">
                  <c:v>-1.5716292212374721</c:v>
                </c:pt>
                <c:pt idx="6">
                  <c:v>-1.4521058488654777</c:v>
                </c:pt>
                <c:pt idx="7">
                  <c:v>-1.0930127609513727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86-4364-A535-8ECEAD17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layout>
            <c:manualLayout>
              <c:xMode val="edge"/>
              <c:yMode val="edge"/>
              <c:x val="0.50732524059492567"/>
              <c:y val="2.84423032368837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Bhadra!$A$1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2015660542432195"/>
                  <c:y val="7.30056138815981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Bhadra!$D$4:$D$23</c:f>
              <c:numCache>
                <c:formatCode>0.00</c:formatCode>
                <c:ptCount val="20"/>
                <c:pt idx="0">
                  <c:v>0.68</c:v>
                </c:pt>
                <c:pt idx="1">
                  <c:v>0.99</c:v>
                </c:pt>
                <c:pt idx="2">
                  <c:v>1.33</c:v>
                </c:pt>
                <c:pt idx="3">
                  <c:v>1.49</c:v>
                </c:pt>
                <c:pt idx="4">
                  <c:v>1.26</c:v>
                </c:pt>
                <c:pt idx="5">
                  <c:v>1.06</c:v>
                </c:pt>
                <c:pt idx="6">
                  <c:v>1.17</c:v>
                </c:pt>
                <c:pt idx="7">
                  <c:v>0.96</c:v>
                </c:pt>
                <c:pt idx="8">
                  <c:v>0.95</c:v>
                </c:pt>
                <c:pt idx="9">
                  <c:v>0.56999999999999995</c:v>
                </c:pt>
                <c:pt idx="10">
                  <c:v>0.47</c:v>
                </c:pt>
                <c:pt idx="11">
                  <c:v>0.79</c:v>
                </c:pt>
                <c:pt idx="12">
                  <c:v>1.36</c:v>
                </c:pt>
                <c:pt idx="13">
                  <c:v>1.32</c:v>
                </c:pt>
                <c:pt idx="14">
                  <c:v>2.16</c:v>
                </c:pt>
                <c:pt idx="15">
                  <c:v>1.63</c:v>
                </c:pt>
                <c:pt idx="16">
                  <c:v>1.8</c:v>
                </c:pt>
                <c:pt idx="17">
                  <c:v>1.77</c:v>
                </c:pt>
              </c:numCache>
            </c:numRef>
          </c:xVal>
          <c:yVal>
            <c:numRef>
              <c:f>Bhadra!$E$4:$E$23</c:f>
              <c:numCache>
                <c:formatCode>0.00</c:formatCode>
                <c:ptCount val="20"/>
                <c:pt idx="0">
                  <c:v>-0.47502183639043272</c:v>
                </c:pt>
                <c:pt idx="1">
                  <c:v>-0.62532562342569387</c:v>
                </c:pt>
                <c:pt idx="2">
                  <c:v>-0.79425213274175854</c:v>
                </c:pt>
                <c:pt idx="3">
                  <c:v>-0.90812299255991347</c:v>
                </c:pt>
                <c:pt idx="4">
                  <c:v>-0.76777820127275553</c:v>
                </c:pt>
                <c:pt idx="5">
                  <c:v>-0.65266937083090859</c:v>
                </c:pt>
                <c:pt idx="6">
                  <c:v>-0.76350586150119182</c:v>
                </c:pt>
                <c:pt idx="7">
                  <c:v>-0.63314268477766955</c:v>
                </c:pt>
                <c:pt idx="8">
                  <c:v>-0.60118870580982942</c:v>
                </c:pt>
                <c:pt idx="9">
                  <c:v>-0.35949576758368529</c:v>
                </c:pt>
                <c:pt idx="10">
                  <c:v>-0.22860133183336911</c:v>
                </c:pt>
                <c:pt idx="11">
                  <c:v>-0.40683315034364742</c:v>
                </c:pt>
                <c:pt idx="12">
                  <c:v>-0.58202224695828753</c:v>
                </c:pt>
                <c:pt idx="13">
                  <c:v>-0.54069907172815368</c:v>
                </c:pt>
                <c:pt idx="14">
                  <c:v>-0.86776496135391856</c:v>
                </c:pt>
                <c:pt idx="15">
                  <c:v>-0.64361080271983784</c:v>
                </c:pt>
                <c:pt idx="16">
                  <c:v>-0.69319423384780265</c:v>
                </c:pt>
                <c:pt idx="17">
                  <c:v>-0.76293841778775506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32-4D02-9E80-A86DFD21570A}"/>
            </c:ext>
          </c:extLst>
        </c:ser>
        <c:ser>
          <c:idx val="1"/>
          <c:order val="1"/>
          <c:tx>
            <c:strRef>
              <c:f>Bhadra!$G$1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37620297462817E-3"/>
                  <c:y val="-1.36566783318751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Bhadra!$J$4:$J$23</c:f>
              <c:numCache>
                <c:formatCode>0.00</c:formatCode>
                <c:ptCount val="20"/>
                <c:pt idx="0">
                  <c:v>1.99</c:v>
                </c:pt>
                <c:pt idx="1">
                  <c:v>2.33</c:v>
                </c:pt>
                <c:pt idx="2">
                  <c:v>2.11</c:v>
                </c:pt>
                <c:pt idx="3">
                  <c:v>1.27</c:v>
                </c:pt>
                <c:pt idx="4">
                  <c:v>1.61</c:v>
                </c:pt>
                <c:pt idx="5">
                  <c:v>2.9</c:v>
                </c:pt>
                <c:pt idx="6">
                  <c:v>2.84</c:v>
                </c:pt>
                <c:pt idx="7">
                  <c:v>2.52</c:v>
                </c:pt>
                <c:pt idx="8">
                  <c:v>2.0299999999999998</c:v>
                </c:pt>
                <c:pt idx="9">
                  <c:v>1.96</c:v>
                </c:pt>
                <c:pt idx="10">
                  <c:v>2.5499999999999998</c:v>
                </c:pt>
                <c:pt idx="11">
                  <c:v>1.9</c:v>
                </c:pt>
                <c:pt idx="12">
                  <c:v>2.15</c:v>
                </c:pt>
                <c:pt idx="13">
                  <c:v>2.14</c:v>
                </c:pt>
                <c:pt idx="14">
                  <c:v>2.2000000000000002</c:v>
                </c:pt>
                <c:pt idx="15">
                  <c:v>1.87</c:v>
                </c:pt>
                <c:pt idx="16">
                  <c:v>2.73</c:v>
                </c:pt>
                <c:pt idx="17">
                  <c:v>1.83</c:v>
                </c:pt>
                <c:pt idx="18">
                  <c:v>1.66</c:v>
                </c:pt>
                <c:pt idx="19">
                  <c:v>1.25</c:v>
                </c:pt>
              </c:numCache>
            </c:numRef>
          </c:xVal>
          <c:yVal>
            <c:numRef>
              <c:f>Bhadra!$K$4:$K$23</c:f>
              <c:numCache>
                <c:formatCode>0.00</c:formatCode>
                <c:ptCount val="20"/>
                <c:pt idx="0">
                  <c:v>-0.96727488539525475</c:v>
                </c:pt>
                <c:pt idx="1">
                  <c:v>-1.0505423261862716</c:v>
                </c:pt>
                <c:pt idx="2">
                  <c:v>-0.87481712504932896</c:v>
                </c:pt>
                <c:pt idx="3">
                  <c:v>-0.58781495384538751</c:v>
                </c:pt>
                <c:pt idx="4">
                  <c:v>-0.77544563429079472</c:v>
                </c:pt>
                <c:pt idx="5">
                  <c:v>-1.6176634135573262</c:v>
                </c:pt>
                <c:pt idx="6">
                  <c:v>-1.6380898506801571</c:v>
                </c:pt>
                <c:pt idx="7">
                  <c:v>-1.4251730685460819</c:v>
                </c:pt>
                <c:pt idx="8">
                  <c:v>-1.0739498641032008</c:v>
                </c:pt>
                <c:pt idx="9">
                  <c:v>-1.0845691701484452</c:v>
                </c:pt>
                <c:pt idx="10">
                  <c:v>-1.2702567313414055</c:v>
                </c:pt>
                <c:pt idx="11">
                  <c:v>-0.89865290667621778</c:v>
                </c:pt>
                <c:pt idx="12">
                  <c:v>-1.0114087589016507</c:v>
                </c:pt>
                <c:pt idx="13">
                  <c:v>-1.0985564055755248</c:v>
                </c:pt>
                <c:pt idx="14">
                  <c:v>-1.2133784707671289</c:v>
                </c:pt>
                <c:pt idx="15">
                  <c:v>-0.92000760988198804</c:v>
                </c:pt>
                <c:pt idx="16">
                  <c:v>-1.4906193453746621</c:v>
                </c:pt>
                <c:pt idx="17">
                  <c:v>-0.92139396725933254</c:v>
                </c:pt>
                <c:pt idx="18">
                  <c:v>-0.83145780158053384</c:v>
                </c:pt>
                <c:pt idx="19">
                  <c:v>-0.63022849654685587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32-4D02-9E80-A86DFD21570A}"/>
            </c:ext>
          </c:extLst>
        </c:ser>
        <c:ser>
          <c:idx val="2"/>
          <c:order val="2"/>
          <c:tx>
            <c:strRef>
              <c:f>Bhadra!$M$1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00962379702536"/>
                  <c:y val="-0.22956401283172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Bhadra!$P$4:$P$11</c:f>
              <c:numCache>
                <c:formatCode>0.00</c:formatCode>
                <c:ptCount val="8"/>
                <c:pt idx="0">
                  <c:v>2.36</c:v>
                </c:pt>
                <c:pt idx="1">
                  <c:v>2.86</c:v>
                </c:pt>
                <c:pt idx="2">
                  <c:v>1.58</c:v>
                </c:pt>
                <c:pt idx="3">
                  <c:v>1.52</c:v>
                </c:pt>
                <c:pt idx="4">
                  <c:v>1.71</c:v>
                </c:pt>
                <c:pt idx="5">
                  <c:v>2.3199999999999998</c:v>
                </c:pt>
                <c:pt idx="6">
                  <c:v>2.71</c:v>
                </c:pt>
                <c:pt idx="7">
                  <c:v>2.11</c:v>
                </c:pt>
              </c:numCache>
            </c:numRef>
          </c:xVal>
          <c:yVal>
            <c:numRef>
              <c:f>Bhadra!$Q$4:$Q$11</c:f>
              <c:numCache>
                <c:formatCode>0.00</c:formatCode>
                <c:ptCount val="8"/>
                <c:pt idx="0">
                  <c:v>-1.02998353788161</c:v>
                </c:pt>
                <c:pt idx="1">
                  <c:v>-1.2012921277233584</c:v>
                </c:pt>
                <c:pt idx="2">
                  <c:v>-0.66099108154364972</c:v>
                </c:pt>
                <c:pt idx="3">
                  <c:v>-0.84086320817642446</c:v>
                </c:pt>
                <c:pt idx="4">
                  <c:v>-0.89162615151065283</c:v>
                </c:pt>
                <c:pt idx="5">
                  <c:v>-1.1547060024061824</c:v>
                </c:pt>
                <c:pt idx="6">
                  <c:v>-1.4420821484202735</c:v>
                </c:pt>
                <c:pt idx="7">
                  <c:v>-0.98441618193707336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32-4D02-9E80-A86DFD21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'Extinction Coefficienct'!$A$3</c:f>
              <c:strCache>
                <c:ptCount val="1"/>
                <c:pt idx="0">
                  <c:v>SEU2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Coefficienct'!$B$3:$D$3</c:f>
              <c:numCache>
                <c:formatCode>General</c:formatCode>
                <c:ptCount val="3"/>
                <c:pt idx="0">
                  <c:v>0.19</c:v>
                </c:pt>
                <c:pt idx="1">
                  <c:v>0.55000000000000004</c:v>
                </c:pt>
                <c:pt idx="2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F-4335-9757-3C0F8D581119}"/>
            </c:ext>
          </c:extLst>
        </c:ser>
        <c:ser>
          <c:idx val="1"/>
          <c:order val="1"/>
          <c:tx>
            <c:strRef>
              <c:f>'Extinction Coefficienct'!$A$4</c:f>
              <c:strCache>
                <c:ptCount val="1"/>
                <c:pt idx="0">
                  <c:v>SEU6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Coefficienct'!$B$4:$D$4</c:f>
              <c:numCache>
                <c:formatCode>General</c:formatCode>
                <c:ptCount val="3"/>
                <c:pt idx="0">
                  <c:v>0.26</c:v>
                </c:pt>
                <c:pt idx="1">
                  <c:v>0.56000000000000005</c:v>
                </c:pt>
                <c:pt idx="2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F-4335-9757-3C0F8D581119}"/>
            </c:ext>
          </c:extLst>
        </c:ser>
        <c:ser>
          <c:idx val="2"/>
          <c:order val="2"/>
          <c:tx>
            <c:strRef>
              <c:f>'Extinction Coefficienct'!$A$5</c:f>
              <c:strCache>
                <c:ptCount val="1"/>
                <c:pt idx="0">
                  <c:v>SEU9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Coefficienct'!$B$5:$D$5</c:f>
              <c:numCache>
                <c:formatCode>General</c:formatCode>
                <c:ptCount val="3"/>
                <c:pt idx="0">
                  <c:v>0.49</c:v>
                </c:pt>
                <c:pt idx="1">
                  <c:v>0.56999999999999995</c:v>
                </c:pt>
                <c:pt idx="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F-4335-9757-3C0F8D581119}"/>
            </c:ext>
          </c:extLst>
        </c:ser>
        <c:ser>
          <c:idx val="3"/>
          <c:order val="3"/>
          <c:tx>
            <c:strRef>
              <c:f>'Extinction Coefficienct'!$A$6</c:f>
              <c:strCache>
                <c:ptCount val="1"/>
                <c:pt idx="0">
                  <c:v>SEU10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Coefficienct'!$B$6:$D$6</c:f>
              <c:numCache>
                <c:formatCode>General</c:formatCode>
                <c:ptCount val="3"/>
                <c:pt idx="0">
                  <c:v>0.32</c:v>
                </c:pt>
                <c:pt idx="1">
                  <c:v>0.61</c:v>
                </c:pt>
                <c:pt idx="2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DF-4335-9757-3C0F8D581119}"/>
            </c:ext>
          </c:extLst>
        </c:ser>
        <c:ser>
          <c:idx val="4"/>
          <c:order val="4"/>
          <c:tx>
            <c:strRef>
              <c:f>'Extinction Coefficienct'!$A$7</c:f>
              <c:strCache>
                <c:ptCount val="1"/>
                <c:pt idx="0">
                  <c:v>SEU14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Coefficienct'!$B$7:$D$7</c:f>
              <c:numCache>
                <c:formatCode>General</c:formatCode>
                <c:ptCount val="3"/>
                <c:pt idx="0">
                  <c:v>0.27</c:v>
                </c:pt>
                <c:pt idx="1">
                  <c:v>0.57999999999999996</c:v>
                </c:pt>
                <c:pt idx="2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F-4335-9757-3C0F8D581119}"/>
            </c:ext>
          </c:extLst>
        </c:ser>
        <c:ser>
          <c:idx val="5"/>
          <c:order val="5"/>
          <c:tx>
            <c:strRef>
              <c:f>'Extinction Coefficienct'!$A$8</c:f>
              <c:strCache>
                <c:ptCount val="1"/>
                <c:pt idx="0">
                  <c:v>SEU15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Coefficienct'!$B$8:$D$8</c:f>
              <c:numCache>
                <c:formatCode>General</c:formatCode>
                <c:ptCount val="3"/>
                <c:pt idx="0">
                  <c:v>0.3</c:v>
                </c:pt>
                <c:pt idx="1">
                  <c:v>0.65</c:v>
                </c:pt>
                <c:pt idx="2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DF-4335-9757-3C0F8D581119}"/>
            </c:ext>
          </c:extLst>
        </c:ser>
        <c:ser>
          <c:idx val="6"/>
          <c:order val="6"/>
          <c:tx>
            <c:strRef>
              <c:f>'Extinction Coefficienct'!$A$9</c:f>
              <c:strCache>
                <c:ptCount val="1"/>
                <c:pt idx="0">
                  <c:v>SEU16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Coefficienct'!$B$9:$D$9</c:f>
              <c:numCache>
                <c:formatCode>General</c:formatCode>
                <c:ptCount val="3"/>
                <c:pt idx="0">
                  <c:v>0.25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DF-4335-9757-3C0F8D581119}"/>
            </c:ext>
          </c:extLst>
        </c:ser>
        <c:ser>
          <c:idx val="7"/>
          <c:order val="7"/>
          <c:tx>
            <c:strRef>
              <c:f>'Extinction Coefficienct'!$A$10</c:f>
              <c:strCache>
                <c:ptCount val="1"/>
                <c:pt idx="0">
                  <c:v>SEU17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Coefficienct'!$B$10:$D$10</c:f>
              <c:numCache>
                <c:formatCode>General</c:formatCode>
                <c:ptCount val="3"/>
                <c:pt idx="0">
                  <c:v>0.18</c:v>
                </c:pt>
                <c:pt idx="1">
                  <c:v>0.57999999999999996</c:v>
                </c:pt>
                <c:pt idx="2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DF-4335-9757-3C0F8D581119}"/>
            </c:ext>
          </c:extLst>
        </c:ser>
        <c:ser>
          <c:idx val="8"/>
          <c:order val="8"/>
          <c:tx>
            <c:strRef>
              <c:f>'Extinction Coefficienct'!$A$11</c:f>
              <c:strCache>
                <c:ptCount val="1"/>
                <c:pt idx="0">
                  <c:v>Pacific-999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Coefficienct'!$B$11:$D$11</c:f>
              <c:numCache>
                <c:formatCode>General</c:formatCode>
                <c:ptCount val="3"/>
                <c:pt idx="0">
                  <c:v>0.26</c:v>
                </c:pt>
                <c:pt idx="1">
                  <c:v>0.6</c:v>
                </c:pt>
                <c:pt idx="2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DF-4335-9757-3C0F8D581119}"/>
            </c:ext>
          </c:extLst>
        </c:ser>
        <c:ser>
          <c:idx val="9"/>
          <c:order val="9"/>
          <c:tx>
            <c:strRef>
              <c:f>'Extinction Coefficienct'!$A$12</c:f>
              <c:strCache>
                <c:ptCount val="1"/>
                <c:pt idx="0">
                  <c:v>Bhadra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'Extinction Coefficienct'!$B$2:$D$2</c:f>
              <c:strCache>
                <c:ptCount val="3"/>
                <c:pt idx="0">
                  <c:v>3WAP</c:v>
                </c:pt>
                <c:pt idx="1">
                  <c:v>5WAP</c:v>
                </c:pt>
                <c:pt idx="2">
                  <c:v>10WAP</c:v>
                </c:pt>
              </c:strCache>
            </c:strRef>
          </c:cat>
          <c:val>
            <c:numRef>
              <c:f>'Extinction Coefficienct'!$B$12:$D$12</c:f>
              <c:numCache>
                <c:formatCode>General</c:formatCode>
                <c:ptCount val="3"/>
                <c:pt idx="0">
                  <c:v>0.42</c:v>
                </c:pt>
                <c:pt idx="1">
                  <c:v>0.62</c:v>
                </c:pt>
                <c:pt idx="2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DF-4335-9757-3C0F8D58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515407"/>
        <c:axId val="1831513327"/>
      </c:lineChart>
      <c:catAx>
        <c:axId val="183151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1513327"/>
        <c:crosses val="autoZero"/>
        <c:auto val="1"/>
        <c:lblAlgn val="ctr"/>
        <c:lblOffset val="100"/>
        <c:noMultiLvlLbl val="0"/>
      </c:catAx>
      <c:valAx>
        <c:axId val="183151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1515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 2'!$A$1:$E$1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4136264216972872E-2"/>
                  <c:y val="-5.406641878098571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'SEU6'!$D$4:$D$23</c:f>
              <c:numCache>
                <c:formatCode>0.00</c:formatCode>
                <c:ptCount val="20"/>
                <c:pt idx="0">
                  <c:v>0.61</c:v>
                </c:pt>
                <c:pt idx="1">
                  <c:v>0.72</c:v>
                </c:pt>
                <c:pt idx="2">
                  <c:v>0.84</c:v>
                </c:pt>
                <c:pt idx="3">
                  <c:v>0.97</c:v>
                </c:pt>
                <c:pt idx="4">
                  <c:v>0.98</c:v>
                </c:pt>
                <c:pt idx="5">
                  <c:v>0.93</c:v>
                </c:pt>
                <c:pt idx="6">
                  <c:v>0.62</c:v>
                </c:pt>
                <c:pt idx="7">
                  <c:v>0.57999999999999996</c:v>
                </c:pt>
                <c:pt idx="8">
                  <c:v>0.63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1.03</c:v>
                </c:pt>
                <c:pt idx="14">
                  <c:v>1.1399999999999999</c:v>
                </c:pt>
                <c:pt idx="15">
                  <c:v>1.05</c:v>
                </c:pt>
                <c:pt idx="16">
                  <c:v>1.1599999999999999</c:v>
                </c:pt>
                <c:pt idx="17">
                  <c:v>1.55</c:v>
                </c:pt>
              </c:numCache>
            </c:numRef>
          </c:xVal>
          <c:yVal>
            <c:numRef>
              <c:f>'SEU6'!$E$4:$E$23</c:f>
              <c:numCache>
                <c:formatCode>0.00</c:formatCode>
                <c:ptCount val="20"/>
                <c:pt idx="0">
                  <c:v>-0.42126209911452833</c:v>
                </c:pt>
                <c:pt idx="1">
                  <c:v>-0.49134359724580257</c:v>
                </c:pt>
                <c:pt idx="2">
                  <c:v>-0.58191742556944481</c:v>
                </c:pt>
                <c:pt idx="3">
                  <c:v>-0.6896451075760327</c:v>
                </c:pt>
                <c:pt idx="4">
                  <c:v>-0.70317375732405796</c:v>
                </c:pt>
                <c:pt idx="5">
                  <c:v>-0.55412763821888489</c:v>
                </c:pt>
                <c:pt idx="6">
                  <c:v>-0.37222960734088006</c:v>
                </c:pt>
                <c:pt idx="7">
                  <c:v>-0.37537563140054031</c:v>
                </c:pt>
                <c:pt idx="8">
                  <c:v>-0.37948009213225742</c:v>
                </c:pt>
                <c:pt idx="9">
                  <c:v>-0.45961861525374964</c:v>
                </c:pt>
                <c:pt idx="10">
                  <c:v>-0.34187030760177378</c:v>
                </c:pt>
                <c:pt idx="11">
                  <c:v>-0.40655643219088061</c:v>
                </c:pt>
                <c:pt idx="12">
                  <c:v>-0.35194300288048552</c:v>
                </c:pt>
                <c:pt idx="13">
                  <c:v>-0.48460014957109687</c:v>
                </c:pt>
                <c:pt idx="14">
                  <c:v>-0.4815601160778839</c:v>
                </c:pt>
                <c:pt idx="15">
                  <c:v>-0.44767524197371111</c:v>
                </c:pt>
                <c:pt idx="16">
                  <c:v>-0.50652882831053514</c:v>
                </c:pt>
                <c:pt idx="17">
                  <c:v>-0.61376036701283831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3-4B9A-B11F-EB6410FF5A3C}"/>
            </c:ext>
          </c:extLst>
        </c:ser>
        <c:ser>
          <c:idx val="1"/>
          <c:order val="1"/>
          <c:tx>
            <c:strRef>
              <c:f>'SEU6'!$G$1:$K$1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354111986001748E-2"/>
                  <c:y val="-4.39151356080489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'SEU6'!$J$4:$J$23</c:f>
              <c:numCache>
                <c:formatCode>0.00</c:formatCode>
                <c:ptCount val="20"/>
                <c:pt idx="0">
                  <c:v>1.6</c:v>
                </c:pt>
                <c:pt idx="1">
                  <c:v>2.73</c:v>
                </c:pt>
                <c:pt idx="2">
                  <c:v>2.17</c:v>
                </c:pt>
                <c:pt idx="3">
                  <c:v>1.6</c:v>
                </c:pt>
                <c:pt idx="4">
                  <c:v>1.26</c:v>
                </c:pt>
                <c:pt idx="5">
                  <c:v>1.6</c:v>
                </c:pt>
                <c:pt idx="6">
                  <c:v>2.54</c:v>
                </c:pt>
                <c:pt idx="7">
                  <c:v>2.73</c:v>
                </c:pt>
                <c:pt idx="8">
                  <c:v>2.44</c:v>
                </c:pt>
                <c:pt idx="9">
                  <c:v>2.17</c:v>
                </c:pt>
                <c:pt idx="10">
                  <c:v>1.65</c:v>
                </c:pt>
                <c:pt idx="11">
                  <c:v>2</c:v>
                </c:pt>
                <c:pt idx="12">
                  <c:v>2.2599999999999998</c:v>
                </c:pt>
                <c:pt idx="13">
                  <c:v>2.1800000000000002</c:v>
                </c:pt>
                <c:pt idx="14">
                  <c:v>2.23</c:v>
                </c:pt>
                <c:pt idx="15">
                  <c:v>2.4900000000000002</c:v>
                </c:pt>
                <c:pt idx="16">
                  <c:v>3.25</c:v>
                </c:pt>
                <c:pt idx="17">
                  <c:v>2.4700000000000002</c:v>
                </c:pt>
                <c:pt idx="18">
                  <c:v>2.14</c:v>
                </c:pt>
                <c:pt idx="19">
                  <c:v>2.6</c:v>
                </c:pt>
              </c:numCache>
            </c:numRef>
          </c:xVal>
          <c:yVal>
            <c:numRef>
              <c:f>'SEU6'!$K$4:$K$23</c:f>
              <c:numCache>
                <c:formatCode>0.00</c:formatCode>
                <c:ptCount val="20"/>
                <c:pt idx="0">
                  <c:v>-0.90085384688278569</c:v>
                </c:pt>
                <c:pt idx="1">
                  <c:v>-1.5852831459995602</c:v>
                </c:pt>
                <c:pt idx="2">
                  <c:v>-1.0339566334811336</c:v>
                </c:pt>
                <c:pt idx="3">
                  <c:v>-0.90085384688278569</c:v>
                </c:pt>
                <c:pt idx="4">
                  <c:v>-0.62269617554640078</c:v>
                </c:pt>
                <c:pt idx="5">
                  <c:v>-0.90085384688278569</c:v>
                </c:pt>
                <c:pt idx="6">
                  <c:v>-1.414600945951981</c:v>
                </c:pt>
                <c:pt idx="7">
                  <c:v>-1.5852831459995602</c:v>
                </c:pt>
                <c:pt idx="8">
                  <c:v>-1.3104985329587884</c:v>
                </c:pt>
                <c:pt idx="9">
                  <c:v>-1.0339566334811336</c:v>
                </c:pt>
                <c:pt idx="10">
                  <c:v>-0.85681288815372869</c:v>
                </c:pt>
                <c:pt idx="11">
                  <c:v>-1.0447077876393498</c:v>
                </c:pt>
                <c:pt idx="12">
                  <c:v>-1.1925986345817952</c:v>
                </c:pt>
                <c:pt idx="13">
                  <c:v>-1.0818691273726322</c:v>
                </c:pt>
                <c:pt idx="14">
                  <c:v>-1.1471707766593637</c:v>
                </c:pt>
                <c:pt idx="15">
                  <c:v>-1.2394977754883212</c:v>
                </c:pt>
                <c:pt idx="16">
                  <c:v>-1.7533803822409413</c:v>
                </c:pt>
                <c:pt idx="17">
                  <c:v>-1.2849082653990564</c:v>
                </c:pt>
                <c:pt idx="18">
                  <c:v>-1.0581936752200838</c:v>
                </c:pt>
                <c:pt idx="19">
                  <c:v>-1.304003341629731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3-4B9A-B11F-EB6410FF5A3C}"/>
            </c:ext>
          </c:extLst>
        </c:ser>
        <c:ser>
          <c:idx val="2"/>
          <c:order val="2"/>
          <c:tx>
            <c:strRef>
              <c:f>'SEU6'!$M$1:$Q$1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81167979002625"/>
                  <c:y val="-0.124497666958296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'SEU6'!$P$4:$P$11</c:f>
              <c:numCache>
                <c:formatCode>0.00</c:formatCode>
                <c:ptCount val="8"/>
                <c:pt idx="0">
                  <c:v>2.4500000000000002</c:v>
                </c:pt>
                <c:pt idx="1">
                  <c:v>1.86</c:v>
                </c:pt>
                <c:pt idx="2">
                  <c:v>1.28</c:v>
                </c:pt>
                <c:pt idx="3">
                  <c:v>1.48</c:v>
                </c:pt>
                <c:pt idx="4">
                  <c:v>1.61</c:v>
                </c:pt>
                <c:pt idx="5">
                  <c:v>2.2400000000000002</c:v>
                </c:pt>
                <c:pt idx="6">
                  <c:v>2.7</c:v>
                </c:pt>
                <c:pt idx="7">
                  <c:v>2.4900000000000002</c:v>
                </c:pt>
              </c:numCache>
            </c:numRef>
          </c:xVal>
          <c:yVal>
            <c:numRef>
              <c:f>'SEU6'!$Q$4:$Q$11</c:f>
              <c:numCache>
                <c:formatCode>0.00</c:formatCode>
                <c:ptCount val="8"/>
                <c:pt idx="0">
                  <c:v>-1.0724273091211038</c:v>
                </c:pt>
                <c:pt idx="1">
                  <c:v>-0.71547318275141247</c:v>
                </c:pt>
                <c:pt idx="2">
                  <c:v>-0.6807965995037194</c:v>
                </c:pt>
                <c:pt idx="3">
                  <c:v>-0.78776435964353497</c:v>
                </c:pt>
                <c:pt idx="4">
                  <c:v>-0.93071331054326756</c:v>
                </c:pt>
                <c:pt idx="5">
                  <c:v>-1.1352247224924588</c:v>
                </c:pt>
                <c:pt idx="6">
                  <c:v>-1.3877852625142293</c:v>
                </c:pt>
                <c:pt idx="7">
                  <c:v>-1.1631782136979487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B3-4B9A-B11F-EB6410FF5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'SEU9'!$A$1:$E$1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767935258092742E-2"/>
                  <c:y val="-0.12224117818606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'SEU9'!$D$4:$D$23</c:f>
              <c:numCache>
                <c:formatCode>0.00</c:formatCode>
                <c:ptCount val="20"/>
                <c:pt idx="0">
                  <c:v>1.2</c:v>
                </c:pt>
                <c:pt idx="1">
                  <c:v>1.03</c:v>
                </c:pt>
                <c:pt idx="2">
                  <c:v>0.93</c:v>
                </c:pt>
                <c:pt idx="3">
                  <c:v>1.03</c:v>
                </c:pt>
                <c:pt idx="4">
                  <c:v>0.96</c:v>
                </c:pt>
                <c:pt idx="5">
                  <c:v>1.84</c:v>
                </c:pt>
                <c:pt idx="6">
                  <c:v>1.69</c:v>
                </c:pt>
                <c:pt idx="7">
                  <c:v>0.89</c:v>
                </c:pt>
                <c:pt idx="8">
                  <c:v>1.1599999999999999</c:v>
                </c:pt>
                <c:pt idx="9">
                  <c:v>1.06</c:v>
                </c:pt>
                <c:pt idx="10">
                  <c:v>1.17</c:v>
                </c:pt>
                <c:pt idx="11">
                  <c:v>1.37</c:v>
                </c:pt>
                <c:pt idx="12">
                  <c:v>0.89</c:v>
                </c:pt>
                <c:pt idx="13">
                  <c:v>0.55000000000000004</c:v>
                </c:pt>
                <c:pt idx="14">
                  <c:v>1</c:v>
                </c:pt>
                <c:pt idx="15">
                  <c:v>1.51</c:v>
                </c:pt>
                <c:pt idx="16">
                  <c:v>1.78</c:v>
                </c:pt>
                <c:pt idx="17">
                  <c:v>1.06</c:v>
                </c:pt>
              </c:numCache>
            </c:numRef>
          </c:xVal>
          <c:yVal>
            <c:numRef>
              <c:f>'SEU9'!$E$4:$E$23</c:f>
              <c:numCache>
                <c:formatCode>0.00</c:formatCode>
                <c:ptCount val="20"/>
                <c:pt idx="0">
                  <c:v>-0.84921923822150602</c:v>
                </c:pt>
                <c:pt idx="1">
                  <c:v>-0.69498995556268173</c:v>
                </c:pt>
                <c:pt idx="2">
                  <c:v>-0.61858661731454223</c:v>
                </c:pt>
                <c:pt idx="3">
                  <c:v>-0.73972979302432929</c:v>
                </c:pt>
                <c:pt idx="4">
                  <c:v>-0.67870705696667655</c:v>
                </c:pt>
                <c:pt idx="5">
                  <c:v>-1.1654619779738442</c:v>
                </c:pt>
                <c:pt idx="6">
                  <c:v>-1.0181669234493704</c:v>
                </c:pt>
                <c:pt idx="7">
                  <c:v>-0.54701624387331116</c:v>
                </c:pt>
                <c:pt idx="8">
                  <c:v>-0.71872026503457243</c:v>
                </c:pt>
                <c:pt idx="9">
                  <c:v>-0.64164741590983121</c:v>
                </c:pt>
                <c:pt idx="10">
                  <c:v>-0.49731872516053183</c:v>
                </c:pt>
                <c:pt idx="11">
                  <c:v>-0.55576756464624832</c:v>
                </c:pt>
                <c:pt idx="12">
                  <c:v>-0.37323992570846298</c:v>
                </c:pt>
                <c:pt idx="13">
                  <c:v>-0.25088447882801607</c:v>
                </c:pt>
                <c:pt idx="14">
                  <c:v>-0.45155005738857656</c:v>
                </c:pt>
                <c:pt idx="15">
                  <c:v>-0.62779963425352225</c:v>
                </c:pt>
                <c:pt idx="16">
                  <c:v>-0.76212639075139588</c:v>
                </c:pt>
                <c:pt idx="17">
                  <c:v>-0.50630126791160335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7B-422E-9467-DCAF969D7BF1}"/>
            </c:ext>
          </c:extLst>
        </c:ser>
        <c:ser>
          <c:idx val="1"/>
          <c:order val="1"/>
          <c:tx>
            <c:strRef>
              <c:f>'SEU6'!$G$1:$K$1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926509186351703E-2"/>
                  <c:y val="2.8153980752405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'SEU9'!$J$4:$J$23</c:f>
              <c:numCache>
                <c:formatCode>0.00</c:formatCode>
                <c:ptCount val="20"/>
                <c:pt idx="0">
                  <c:v>2.34</c:v>
                </c:pt>
                <c:pt idx="1">
                  <c:v>1.91</c:v>
                </c:pt>
                <c:pt idx="2">
                  <c:v>1.55</c:v>
                </c:pt>
                <c:pt idx="3">
                  <c:v>2.02</c:v>
                </c:pt>
                <c:pt idx="4">
                  <c:v>1.48</c:v>
                </c:pt>
                <c:pt idx="5">
                  <c:v>2.2999999999999998</c:v>
                </c:pt>
                <c:pt idx="6">
                  <c:v>1.87</c:v>
                </c:pt>
                <c:pt idx="7">
                  <c:v>3.4</c:v>
                </c:pt>
                <c:pt idx="8">
                  <c:v>3.09</c:v>
                </c:pt>
                <c:pt idx="9">
                  <c:v>2.83</c:v>
                </c:pt>
                <c:pt idx="10">
                  <c:v>2.2799999999999998</c:v>
                </c:pt>
                <c:pt idx="11">
                  <c:v>2.21</c:v>
                </c:pt>
                <c:pt idx="12">
                  <c:v>2.86</c:v>
                </c:pt>
                <c:pt idx="13">
                  <c:v>1.91</c:v>
                </c:pt>
                <c:pt idx="14">
                  <c:v>1.76</c:v>
                </c:pt>
                <c:pt idx="15">
                  <c:v>2.86</c:v>
                </c:pt>
                <c:pt idx="16">
                  <c:v>2.95</c:v>
                </c:pt>
                <c:pt idx="17">
                  <c:v>3.42</c:v>
                </c:pt>
                <c:pt idx="18">
                  <c:v>2.59</c:v>
                </c:pt>
                <c:pt idx="19">
                  <c:v>2.74</c:v>
                </c:pt>
              </c:numCache>
            </c:numRef>
          </c:xVal>
          <c:yVal>
            <c:numRef>
              <c:f>'SEU9'!$K$4:$K$23</c:f>
              <c:numCache>
                <c:formatCode>0.00</c:formatCode>
                <c:ptCount val="20"/>
                <c:pt idx="0">
                  <c:v>-1.1973781892595818</c:v>
                </c:pt>
                <c:pt idx="1">
                  <c:v>-0.92819187656290814</c:v>
                </c:pt>
                <c:pt idx="2">
                  <c:v>-0.75746366984000368</c:v>
                </c:pt>
                <c:pt idx="3">
                  <c:v>-0.99289962041361923</c:v>
                </c:pt>
                <c:pt idx="4">
                  <c:v>-0.71984727410648275</c:v>
                </c:pt>
                <c:pt idx="5">
                  <c:v>-1.2340313895668487</c:v>
                </c:pt>
                <c:pt idx="6">
                  <c:v>-1.0032550068171922</c:v>
                </c:pt>
                <c:pt idx="7">
                  <c:v>-1.9067716092055753</c:v>
                </c:pt>
                <c:pt idx="8">
                  <c:v>-1.6539919715627442</c:v>
                </c:pt>
                <c:pt idx="9">
                  <c:v>-1.5723208821018402</c:v>
                </c:pt>
                <c:pt idx="10">
                  <c:v>-1.2653174549746307</c:v>
                </c:pt>
                <c:pt idx="11">
                  <c:v>-1.2452524405911047</c:v>
                </c:pt>
                <c:pt idx="12">
                  <c:v>-1.7284675719793341</c:v>
                </c:pt>
                <c:pt idx="13">
                  <c:v>-1.0179073049484377</c:v>
                </c:pt>
                <c:pt idx="14">
                  <c:v>-0.89775908077779631</c:v>
                </c:pt>
                <c:pt idx="15">
                  <c:v>-1.5261162992953614</c:v>
                </c:pt>
                <c:pt idx="16">
                  <c:v>-1.510864188633108</c:v>
                </c:pt>
                <c:pt idx="17">
                  <c:v>-1.6629851450117501</c:v>
                </c:pt>
                <c:pt idx="18">
                  <c:v>-1.2808708553200006</c:v>
                </c:pt>
                <c:pt idx="19">
                  <c:v>-1.5177753337415889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7B-422E-9467-DCAF969D7BF1}"/>
            </c:ext>
          </c:extLst>
        </c:ser>
        <c:ser>
          <c:idx val="2"/>
          <c:order val="2"/>
          <c:tx>
            <c:strRef>
              <c:f>'SEU6'!$M$1:$Q$1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22353455818023"/>
                  <c:y val="-9.08934820647418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'SEU9'!$P$4:$P$11</c:f>
              <c:numCache>
                <c:formatCode>0.00</c:formatCode>
                <c:ptCount val="8"/>
                <c:pt idx="0">
                  <c:v>1.78</c:v>
                </c:pt>
                <c:pt idx="1">
                  <c:v>2.94</c:v>
                </c:pt>
                <c:pt idx="2">
                  <c:v>1.32</c:v>
                </c:pt>
                <c:pt idx="3">
                  <c:v>1.25</c:v>
                </c:pt>
                <c:pt idx="4">
                  <c:v>1.96</c:v>
                </c:pt>
                <c:pt idx="5">
                  <c:v>2.1800000000000002</c:v>
                </c:pt>
                <c:pt idx="6">
                  <c:v>2.23</c:v>
                </c:pt>
                <c:pt idx="7">
                  <c:v>2.46</c:v>
                </c:pt>
              </c:numCache>
            </c:numRef>
          </c:xVal>
          <c:yVal>
            <c:numRef>
              <c:f>'SEU9'!$Q$4:$Q$11</c:f>
              <c:numCache>
                <c:formatCode>0.00</c:formatCode>
                <c:ptCount val="8"/>
                <c:pt idx="0">
                  <c:v>-0.8419319638823296</c:v>
                </c:pt>
                <c:pt idx="1">
                  <c:v>-1.4068705740237615</c:v>
                </c:pt>
                <c:pt idx="2">
                  <c:v>-1.0496880672560343</c:v>
                </c:pt>
                <c:pt idx="3">
                  <c:v>-1.0253785832214031</c:v>
                </c:pt>
                <c:pt idx="4">
                  <c:v>-0.94021207395250028</c:v>
                </c:pt>
                <c:pt idx="5">
                  <c:v>-1.0597511941083013</c:v>
                </c:pt>
                <c:pt idx="6">
                  <c:v>-0.99973657965323548</c:v>
                </c:pt>
                <c:pt idx="7">
                  <c:v>-1.1754963941123155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7B-422E-9467-DCAF969D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'SEU10'!$A$1:$E$1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767935258092742E-2"/>
                  <c:y val="-0.12224117818606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'SEU10'!$D$4:$D$23</c:f>
              <c:numCache>
                <c:formatCode>0.00</c:formatCode>
                <c:ptCount val="20"/>
                <c:pt idx="0">
                  <c:v>0.81</c:v>
                </c:pt>
                <c:pt idx="1">
                  <c:v>0.83</c:v>
                </c:pt>
                <c:pt idx="2">
                  <c:v>0.62</c:v>
                </c:pt>
                <c:pt idx="3">
                  <c:v>0.61</c:v>
                </c:pt>
                <c:pt idx="4">
                  <c:v>0.68</c:v>
                </c:pt>
                <c:pt idx="5">
                  <c:v>1.17</c:v>
                </c:pt>
                <c:pt idx="6">
                  <c:v>1.1200000000000001</c:v>
                </c:pt>
                <c:pt idx="7">
                  <c:v>1.66</c:v>
                </c:pt>
                <c:pt idx="8">
                  <c:v>1.19</c:v>
                </c:pt>
                <c:pt idx="9">
                  <c:v>1.1499999999999999</c:v>
                </c:pt>
                <c:pt idx="10">
                  <c:v>2.4700000000000002</c:v>
                </c:pt>
                <c:pt idx="11">
                  <c:v>1.85</c:v>
                </c:pt>
                <c:pt idx="12">
                  <c:v>1.58</c:v>
                </c:pt>
                <c:pt idx="13">
                  <c:v>1.42</c:v>
                </c:pt>
                <c:pt idx="14">
                  <c:v>1.47</c:v>
                </c:pt>
                <c:pt idx="15">
                  <c:v>1.45</c:v>
                </c:pt>
                <c:pt idx="16">
                  <c:v>1.68</c:v>
                </c:pt>
                <c:pt idx="17">
                  <c:v>0.88</c:v>
                </c:pt>
              </c:numCache>
            </c:numRef>
          </c:xVal>
          <c:yVal>
            <c:numRef>
              <c:f>'SEU10'!$E$4:$E$23</c:f>
              <c:numCache>
                <c:formatCode>0.00</c:formatCode>
                <c:ptCount val="20"/>
                <c:pt idx="0">
                  <c:v>-0.443736280580523</c:v>
                </c:pt>
                <c:pt idx="1">
                  <c:v>-0.49011925004274198</c:v>
                </c:pt>
                <c:pt idx="2">
                  <c:v>-0.3884263678044001</c:v>
                </c:pt>
                <c:pt idx="3">
                  <c:v>-0.40380921610261844</c:v>
                </c:pt>
                <c:pt idx="4">
                  <c:v>-0.48092137725005824</c:v>
                </c:pt>
                <c:pt idx="5">
                  <c:v>-0.6883127500661459</c:v>
                </c:pt>
                <c:pt idx="6">
                  <c:v>-0.6908571704578651</c:v>
                </c:pt>
                <c:pt idx="7">
                  <c:v>-0.99736909561956699</c:v>
                </c:pt>
                <c:pt idx="8">
                  <c:v>-0.68522111528752461</c:v>
                </c:pt>
                <c:pt idx="9">
                  <c:v>-0.6507833068245179</c:v>
                </c:pt>
                <c:pt idx="10">
                  <c:v>-1.0389926258076529</c:v>
                </c:pt>
                <c:pt idx="11">
                  <c:v>-0.70037299358822735</c:v>
                </c:pt>
                <c:pt idx="12">
                  <c:v>-0.62474883463501862</c:v>
                </c:pt>
                <c:pt idx="13">
                  <c:v>-0.63848467066477421</c:v>
                </c:pt>
                <c:pt idx="14">
                  <c:v>-0.62872885895374053</c:v>
                </c:pt>
                <c:pt idx="15">
                  <c:v>-0.56480038880432026</c:v>
                </c:pt>
                <c:pt idx="16">
                  <c:v>-0.6846721500681191</c:v>
                </c:pt>
                <c:pt idx="17">
                  <c:v>-0.38753159503495516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24-47DE-A0FE-EF83EF0433C5}"/>
            </c:ext>
          </c:extLst>
        </c:ser>
        <c:ser>
          <c:idx val="1"/>
          <c:order val="1"/>
          <c:tx>
            <c:strRef>
              <c:f>'SEU10'!$G$1:$K$1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926509186351703E-2"/>
                  <c:y val="2.8153980752405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'SEU10'!$J$4:$J$23</c:f>
              <c:numCache>
                <c:formatCode>0.00</c:formatCode>
                <c:ptCount val="20"/>
                <c:pt idx="0">
                  <c:v>1.41</c:v>
                </c:pt>
                <c:pt idx="1">
                  <c:v>1.58</c:v>
                </c:pt>
                <c:pt idx="2">
                  <c:v>2.2599999999999998</c:v>
                </c:pt>
                <c:pt idx="3">
                  <c:v>2.04</c:v>
                </c:pt>
                <c:pt idx="4">
                  <c:v>2.25</c:v>
                </c:pt>
                <c:pt idx="5">
                  <c:v>1.2</c:v>
                </c:pt>
                <c:pt idx="6">
                  <c:v>1.8</c:v>
                </c:pt>
                <c:pt idx="7">
                  <c:v>2.3199999999999998</c:v>
                </c:pt>
                <c:pt idx="8">
                  <c:v>2.78</c:v>
                </c:pt>
                <c:pt idx="9">
                  <c:v>2.11</c:v>
                </c:pt>
                <c:pt idx="10">
                  <c:v>2.29</c:v>
                </c:pt>
                <c:pt idx="11">
                  <c:v>3.16</c:v>
                </c:pt>
                <c:pt idx="12">
                  <c:v>2.76</c:v>
                </c:pt>
                <c:pt idx="13">
                  <c:v>2.78</c:v>
                </c:pt>
                <c:pt idx="14">
                  <c:v>2.42</c:v>
                </c:pt>
                <c:pt idx="15">
                  <c:v>1.1499999999999999</c:v>
                </c:pt>
                <c:pt idx="16">
                  <c:v>1.81</c:v>
                </c:pt>
                <c:pt idx="17">
                  <c:v>1.96</c:v>
                </c:pt>
                <c:pt idx="18">
                  <c:v>1.67</c:v>
                </c:pt>
                <c:pt idx="19">
                  <c:v>2.1800000000000002</c:v>
                </c:pt>
              </c:numCache>
            </c:numRef>
          </c:xVal>
          <c:yVal>
            <c:numRef>
              <c:f>'SEU10'!$K$4:$K$23</c:f>
              <c:numCache>
                <c:formatCode>0.00</c:formatCode>
                <c:ptCount val="20"/>
                <c:pt idx="0">
                  <c:v>-0.66420732615753042</c:v>
                </c:pt>
                <c:pt idx="1">
                  <c:v>-0.76678455864189798</c:v>
                </c:pt>
                <c:pt idx="2">
                  <c:v>-1.1141729403330232</c:v>
                </c:pt>
                <c:pt idx="3">
                  <c:v>-0.97624814687939221</c:v>
                </c:pt>
                <c:pt idx="4">
                  <c:v>-1.0153983563205506</c:v>
                </c:pt>
                <c:pt idx="5">
                  <c:v>-0.69039075481543166</c:v>
                </c:pt>
                <c:pt idx="6">
                  <c:v>-1.055395268900654</c:v>
                </c:pt>
                <c:pt idx="7">
                  <c:v>-1.3767695411885437</c:v>
                </c:pt>
                <c:pt idx="8">
                  <c:v>-1.704810186684097</c:v>
                </c:pt>
                <c:pt idx="9">
                  <c:v>-1.3051316692852188</c:v>
                </c:pt>
                <c:pt idx="10">
                  <c:v>-1.3021962297960825</c:v>
                </c:pt>
                <c:pt idx="11">
                  <c:v>-1.7966540377082179</c:v>
                </c:pt>
                <c:pt idx="12">
                  <c:v>-1.4369091730477053</c:v>
                </c:pt>
                <c:pt idx="13">
                  <c:v>-1.4750732250064866</c:v>
                </c:pt>
                <c:pt idx="14">
                  <c:v>-1.1594509744904995</c:v>
                </c:pt>
                <c:pt idx="15">
                  <c:v>-0.49593885833370371</c:v>
                </c:pt>
                <c:pt idx="16">
                  <c:v>-0.90234073007956583</c:v>
                </c:pt>
                <c:pt idx="17">
                  <c:v>-0.98518751898081769</c:v>
                </c:pt>
                <c:pt idx="18">
                  <c:v>-0.83721952940485267</c:v>
                </c:pt>
                <c:pt idx="19">
                  <c:v>-1.1783068675304713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24-47DE-A0FE-EF83EF0433C5}"/>
            </c:ext>
          </c:extLst>
        </c:ser>
        <c:ser>
          <c:idx val="2"/>
          <c:order val="2"/>
          <c:tx>
            <c:strRef>
              <c:f>'SEU6'!$M$1:$Q$1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22353455818023"/>
                  <c:y val="-9.08934820647418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'SEU10'!$P$4:$P$11</c:f>
              <c:numCache>
                <c:formatCode>0.00</c:formatCode>
                <c:ptCount val="8"/>
                <c:pt idx="0">
                  <c:v>2.0699999999999998</c:v>
                </c:pt>
                <c:pt idx="1">
                  <c:v>3.02</c:v>
                </c:pt>
                <c:pt idx="2">
                  <c:v>2.58</c:v>
                </c:pt>
                <c:pt idx="3">
                  <c:v>2.6</c:v>
                </c:pt>
                <c:pt idx="4">
                  <c:v>2.13</c:v>
                </c:pt>
                <c:pt idx="5">
                  <c:v>2.67</c:v>
                </c:pt>
                <c:pt idx="6">
                  <c:v>2.2999999999999998</c:v>
                </c:pt>
                <c:pt idx="7">
                  <c:v>2.98</c:v>
                </c:pt>
              </c:numCache>
            </c:numRef>
          </c:xVal>
          <c:yVal>
            <c:numRef>
              <c:f>'SEU10'!$Q$4:$Q$11</c:f>
              <c:numCache>
                <c:formatCode>0.00</c:formatCode>
                <c:ptCount val="8"/>
                <c:pt idx="0">
                  <c:v>-0.96572292662754233</c:v>
                </c:pt>
                <c:pt idx="1">
                  <c:v>-1.2552931919425208</c:v>
                </c:pt>
                <c:pt idx="2">
                  <c:v>-1.1032121127858552</c:v>
                </c:pt>
                <c:pt idx="3">
                  <c:v>-1.2728842751792742</c:v>
                </c:pt>
                <c:pt idx="4">
                  <c:v>-1.0187566192444406</c:v>
                </c:pt>
                <c:pt idx="5">
                  <c:v>-1.2836130165221129</c:v>
                </c:pt>
                <c:pt idx="6">
                  <c:v>-1.1210226923036481</c:v>
                </c:pt>
                <c:pt idx="7">
                  <c:v>-1.7051320332697999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24-47DE-A0FE-EF83EF043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'SEU10'!$A$1:$E$1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767935258092742E-2"/>
                  <c:y val="-0.12224117818606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'SEU14'!$D$4:$D$23</c:f>
              <c:numCache>
                <c:formatCode>0.00</c:formatCode>
                <c:ptCount val="20"/>
                <c:pt idx="0">
                  <c:v>0.67</c:v>
                </c:pt>
                <c:pt idx="1">
                  <c:v>0.66</c:v>
                </c:pt>
                <c:pt idx="2">
                  <c:v>0.85</c:v>
                </c:pt>
                <c:pt idx="3">
                  <c:v>0.83</c:v>
                </c:pt>
                <c:pt idx="4">
                  <c:v>0.8</c:v>
                </c:pt>
                <c:pt idx="5">
                  <c:v>0.66</c:v>
                </c:pt>
                <c:pt idx="6">
                  <c:v>0.73</c:v>
                </c:pt>
                <c:pt idx="7">
                  <c:v>0.69</c:v>
                </c:pt>
                <c:pt idx="8">
                  <c:v>0.77</c:v>
                </c:pt>
                <c:pt idx="10">
                  <c:v>1.06</c:v>
                </c:pt>
                <c:pt idx="11">
                  <c:v>1.34</c:v>
                </c:pt>
                <c:pt idx="12">
                  <c:v>0.99</c:v>
                </c:pt>
                <c:pt idx="13">
                  <c:v>0.8</c:v>
                </c:pt>
                <c:pt idx="14">
                  <c:v>1.17</c:v>
                </c:pt>
                <c:pt idx="15">
                  <c:v>0.81</c:v>
                </c:pt>
                <c:pt idx="16">
                  <c:v>2.1800000000000002</c:v>
                </c:pt>
                <c:pt idx="17">
                  <c:v>1.89</c:v>
                </c:pt>
              </c:numCache>
            </c:numRef>
          </c:xVal>
          <c:yVal>
            <c:numRef>
              <c:f>'SEU14'!$E$4:$E$23</c:f>
              <c:numCache>
                <c:formatCode>0.00</c:formatCode>
                <c:ptCount val="20"/>
                <c:pt idx="0">
                  <c:v>-0.47132601812395547</c:v>
                </c:pt>
                <c:pt idx="1">
                  <c:v>-0.43084177251223532</c:v>
                </c:pt>
                <c:pt idx="2">
                  <c:v>-0.55008438396444792</c:v>
                </c:pt>
                <c:pt idx="3">
                  <c:v>-0.53504814009333379</c:v>
                </c:pt>
                <c:pt idx="4">
                  <c:v>-0.48615510689110314</c:v>
                </c:pt>
                <c:pt idx="5">
                  <c:v>-0.42706949985500048</c:v>
                </c:pt>
                <c:pt idx="6">
                  <c:v>-0.47923197768787973</c:v>
                </c:pt>
                <c:pt idx="7">
                  <c:v>-0.49565740229281929</c:v>
                </c:pt>
                <c:pt idx="8">
                  <c:v>-0.55861441931474642</c:v>
                </c:pt>
                <c:pt idx="10">
                  <c:v>-0.42677367502542768</c:v>
                </c:pt>
                <c:pt idx="11">
                  <c:v>-0.5119083034228421</c:v>
                </c:pt>
                <c:pt idx="12">
                  <c:v>-0.40909645787536425</c:v>
                </c:pt>
                <c:pt idx="13">
                  <c:v>-0.34552599458910455</c:v>
                </c:pt>
                <c:pt idx="14">
                  <c:v>-0.45010459146170489</c:v>
                </c:pt>
                <c:pt idx="15">
                  <c:v>-0.33765642373262034</c:v>
                </c:pt>
                <c:pt idx="16">
                  <c:v>-0.91208259373358447</c:v>
                </c:pt>
                <c:pt idx="17">
                  <c:v>-0.78471743660524651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D1-4732-BB3B-906A179CD67A}"/>
            </c:ext>
          </c:extLst>
        </c:ser>
        <c:ser>
          <c:idx val="1"/>
          <c:order val="1"/>
          <c:tx>
            <c:strRef>
              <c:f>'SEU14'!$G$1:$K$1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926509186351703E-2"/>
                  <c:y val="2.8153980752405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'SEU14'!$J$4:$J$23</c:f>
              <c:numCache>
                <c:formatCode>0.00</c:formatCode>
                <c:ptCount val="20"/>
                <c:pt idx="0">
                  <c:v>1.67</c:v>
                </c:pt>
                <c:pt idx="1">
                  <c:v>1.63</c:v>
                </c:pt>
                <c:pt idx="2">
                  <c:v>1.59</c:v>
                </c:pt>
                <c:pt idx="3">
                  <c:v>1.31</c:v>
                </c:pt>
                <c:pt idx="4">
                  <c:v>2.4500000000000002</c:v>
                </c:pt>
                <c:pt idx="5">
                  <c:v>1.81</c:v>
                </c:pt>
                <c:pt idx="6">
                  <c:v>3.12</c:v>
                </c:pt>
                <c:pt idx="7">
                  <c:v>2.13</c:v>
                </c:pt>
                <c:pt idx="8">
                  <c:v>1.34</c:v>
                </c:pt>
                <c:pt idx="9">
                  <c:v>2.4500000000000002</c:v>
                </c:pt>
                <c:pt idx="10">
                  <c:v>1.1599999999999999</c:v>
                </c:pt>
                <c:pt idx="11">
                  <c:v>2.13</c:v>
                </c:pt>
                <c:pt idx="12">
                  <c:v>2.4700000000000002</c:v>
                </c:pt>
                <c:pt idx="13">
                  <c:v>1.99</c:v>
                </c:pt>
                <c:pt idx="14">
                  <c:v>1.95</c:v>
                </c:pt>
                <c:pt idx="15">
                  <c:v>2.04</c:v>
                </c:pt>
                <c:pt idx="16">
                  <c:v>2.13</c:v>
                </c:pt>
                <c:pt idx="17">
                  <c:v>2.56</c:v>
                </c:pt>
                <c:pt idx="18">
                  <c:v>2.4</c:v>
                </c:pt>
                <c:pt idx="19">
                  <c:v>3.06</c:v>
                </c:pt>
              </c:numCache>
            </c:numRef>
          </c:xVal>
          <c:yVal>
            <c:numRef>
              <c:f>'SEU14'!$K$4:$K$23</c:f>
              <c:numCache>
                <c:formatCode>0.00</c:formatCode>
                <c:ptCount val="20"/>
                <c:pt idx="0">
                  <c:v>-0.76570538750525452</c:v>
                </c:pt>
                <c:pt idx="1">
                  <c:v>-0.71792632346997676</c:v>
                </c:pt>
                <c:pt idx="2">
                  <c:v>-0.75224594870992223</c:v>
                </c:pt>
                <c:pt idx="3">
                  <c:v>-0.68047336960681803</c:v>
                </c:pt>
                <c:pt idx="4">
                  <c:v>-1.4202511411115686</c:v>
                </c:pt>
                <c:pt idx="5">
                  <c:v>-1.0634159870219511</c:v>
                </c:pt>
                <c:pt idx="6">
                  <c:v>-1.7635795534895469</c:v>
                </c:pt>
                <c:pt idx="7">
                  <c:v>-1.1244929277893714</c:v>
                </c:pt>
                <c:pt idx="8">
                  <c:v>-0.79478455771494183</c:v>
                </c:pt>
                <c:pt idx="9">
                  <c:v>-1.4202511411115686</c:v>
                </c:pt>
                <c:pt idx="10">
                  <c:v>-0.692807506643636</c:v>
                </c:pt>
                <c:pt idx="11">
                  <c:v>-1.0942579912191228</c:v>
                </c:pt>
                <c:pt idx="12">
                  <c:v>-1.2607630111624444</c:v>
                </c:pt>
                <c:pt idx="13">
                  <c:v>-0.97387207583500968</c:v>
                </c:pt>
                <c:pt idx="14">
                  <c:v>-0.99931865024871935</c:v>
                </c:pt>
                <c:pt idx="15">
                  <c:v>-1.1108588795223968</c:v>
                </c:pt>
                <c:pt idx="16">
                  <c:v>-1.0595701708628942</c:v>
                </c:pt>
                <c:pt idx="17">
                  <c:v>-1.3279132494118369</c:v>
                </c:pt>
                <c:pt idx="18">
                  <c:v>-1.4053209183283615</c:v>
                </c:pt>
                <c:pt idx="19">
                  <c:v>-1.6495323696359785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D1-4732-BB3B-906A179CD67A}"/>
            </c:ext>
          </c:extLst>
        </c:ser>
        <c:ser>
          <c:idx val="2"/>
          <c:order val="2"/>
          <c:tx>
            <c:strRef>
              <c:f>'SEU14'!$M$1:$Q$1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22353455818023"/>
                  <c:y val="-9.08934820647418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'SEU14'!$P$4:$P$11</c:f>
              <c:numCache>
                <c:formatCode>0.00</c:formatCode>
                <c:ptCount val="8"/>
                <c:pt idx="0">
                  <c:v>2.25</c:v>
                </c:pt>
                <c:pt idx="1">
                  <c:v>2.75</c:v>
                </c:pt>
                <c:pt idx="2">
                  <c:v>1.1000000000000001</c:v>
                </c:pt>
                <c:pt idx="3">
                  <c:v>1.19</c:v>
                </c:pt>
                <c:pt idx="4">
                  <c:v>2.1</c:v>
                </c:pt>
                <c:pt idx="5">
                  <c:v>1.92</c:v>
                </c:pt>
                <c:pt idx="6">
                  <c:v>1.77</c:v>
                </c:pt>
                <c:pt idx="7">
                  <c:v>1.73</c:v>
                </c:pt>
              </c:numCache>
            </c:numRef>
          </c:xVal>
          <c:yVal>
            <c:numRef>
              <c:f>'SEU14'!$Q$4:$Q$11</c:f>
              <c:numCache>
                <c:formatCode>0.00</c:formatCode>
                <c:ptCount val="8"/>
                <c:pt idx="0">
                  <c:v>-0.84385127509567692</c:v>
                </c:pt>
                <c:pt idx="1">
                  <c:v>-1.3262019065090644</c:v>
                </c:pt>
                <c:pt idx="2">
                  <c:v>-0.91126932735590849</c:v>
                </c:pt>
                <c:pt idx="3">
                  <c:v>-0.96911831239935797</c:v>
                </c:pt>
                <c:pt idx="4">
                  <c:v>-1.0296094257238542</c:v>
                </c:pt>
                <c:pt idx="5">
                  <c:v>-0.94539777702530869</c:v>
                </c:pt>
                <c:pt idx="6">
                  <c:v>-0.89981988076042319</c:v>
                </c:pt>
                <c:pt idx="7">
                  <c:v>-1.1479316550232457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D1-4732-BB3B-906A179C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'SEU15'!$A$1:$E$1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767935258092742E-2"/>
                  <c:y val="-0.12224117818606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'SEU15'!$D$4:$D$23</c:f>
              <c:numCache>
                <c:formatCode>0.00</c:formatCode>
                <c:ptCount val="20"/>
                <c:pt idx="0">
                  <c:v>1.1100000000000001</c:v>
                </c:pt>
                <c:pt idx="1">
                  <c:v>1.3</c:v>
                </c:pt>
                <c:pt idx="2">
                  <c:v>1.1399999999999999</c:v>
                </c:pt>
                <c:pt idx="3">
                  <c:v>1.47</c:v>
                </c:pt>
                <c:pt idx="4">
                  <c:v>1.38</c:v>
                </c:pt>
                <c:pt idx="5">
                  <c:v>0.97</c:v>
                </c:pt>
                <c:pt idx="6">
                  <c:v>0.69</c:v>
                </c:pt>
                <c:pt idx="7">
                  <c:v>1.03</c:v>
                </c:pt>
                <c:pt idx="8">
                  <c:v>0.9</c:v>
                </c:pt>
                <c:pt idx="9">
                  <c:v>1.51</c:v>
                </c:pt>
                <c:pt idx="10">
                  <c:v>1.59</c:v>
                </c:pt>
                <c:pt idx="11">
                  <c:v>2.0099999999999998</c:v>
                </c:pt>
                <c:pt idx="12">
                  <c:v>1.95</c:v>
                </c:pt>
                <c:pt idx="13">
                  <c:v>0.93</c:v>
                </c:pt>
                <c:pt idx="14">
                  <c:v>0.83</c:v>
                </c:pt>
                <c:pt idx="15">
                  <c:v>1.48</c:v>
                </c:pt>
                <c:pt idx="16">
                  <c:v>1.62</c:v>
                </c:pt>
                <c:pt idx="17">
                  <c:v>1.64</c:v>
                </c:pt>
              </c:numCache>
            </c:numRef>
          </c:xVal>
          <c:yVal>
            <c:numRef>
              <c:f>'SEU15'!$E$4:$E$23</c:f>
              <c:numCache>
                <c:formatCode>0.00</c:formatCode>
                <c:ptCount val="20"/>
                <c:pt idx="0">
                  <c:v>-0.75935496592047624</c:v>
                </c:pt>
                <c:pt idx="1">
                  <c:v>-0.86641502477550625</c:v>
                </c:pt>
                <c:pt idx="2">
                  <c:v>-0.75471091654776334</c:v>
                </c:pt>
                <c:pt idx="3">
                  <c:v>-1.0222756621635714</c:v>
                </c:pt>
                <c:pt idx="4">
                  <c:v>-0.96115583417582295</c:v>
                </c:pt>
                <c:pt idx="5">
                  <c:v>-0.56210317176930424</c:v>
                </c:pt>
                <c:pt idx="6">
                  <c:v>-0.44022921810995191</c:v>
                </c:pt>
                <c:pt idx="7">
                  <c:v>-0.67547951349976454</c:v>
                </c:pt>
                <c:pt idx="8">
                  <c:v>-0.55525098111703919</c:v>
                </c:pt>
                <c:pt idx="9">
                  <c:v>-1.0006148034649585</c:v>
                </c:pt>
                <c:pt idx="10">
                  <c:v>-0.62044534878321322</c:v>
                </c:pt>
                <c:pt idx="11">
                  <c:v>-0.84834760870805226</c:v>
                </c:pt>
                <c:pt idx="12">
                  <c:v>-0.78786429916274192</c:v>
                </c:pt>
                <c:pt idx="13">
                  <c:v>-0.40640135483959366</c:v>
                </c:pt>
                <c:pt idx="14">
                  <c:v>-0.36560322753471758</c:v>
                </c:pt>
                <c:pt idx="15">
                  <c:v>-0.60248448779791941</c:v>
                </c:pt>
                <c:pt idx="16">
                  <c:v>-0.63598876671999649</c:v>
                </c:pt>
                <c:pt idx="17">
                  <c:v>-0.68298498325888879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61-4945-9E17-D2DE8F035744}"/>
            </c:ext>
          </c:extLst>
        </c:ser>
        <c:ser>
          <c:idx val="1"/>
          <c:order val="1"/>
          <c:tx>
            <c:strRef>
              <c:f>'SEU15'!$G$1:$K$1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926509186351703E-2"/>
                  <c:y val="2.8153980752405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'SEU15'!$J$4:$J$23</c:f>
              <c:numCache>
                <c:formatCode>0.00</c:formatCode>
                <c:ptCount val="20"/>
                <c:pt idx="0">
                  <c:v>2.0699999999999998</c:v>
                </c:pt>
                <c:pt idx="1">
                  <c:v>1.83</c:v>
                </c:pt>
                <c:pt idx="2">
                  <c:v>2.64</c:v>
                </c:pt>
                <c:pt idx="3">
                  <c:v>2.11</c:v>
                </c:pt>
                <c:pt idx="4">
                  <c:v>1.99</c:v>
                </c:pt>
                <c:pt idx="5">
                  <c:v>2.37</c:v>
                </c:pt>
                <c:pt idx="6">
                  <c:v>2.4700000000000002</c:v>
                </c:pt>
                <c:pt idx="7">
                  <c:v>2.86</c:v>
                </c:pt>
                <c:pt idx="8">
                  <c:v>3.12</c:v>
                </c:pt>
                <c:pt idx="9">
                  <c:v>2.41</c:v>
                </c:pt>
                <c:pt idx="10">
                  <c:v>2.82</c:v>
                </c:pt>
                <c:pt idx="11">
                  <c:v>2.57</c:v>
                </c:pt>
                <c:pt idx="12">
                  <c:v>2.38</c:v>
                </c:pt>
                <c:pt idx="13">
                  <c:v>2.66</c:v>
                </c:pt>
                <c:pt idx="14">
                  <c:v>2.7</c:v>
                </c:pt>
                <c:pt idx="15">
                  <c:v>1.1399999999999999</c:v>
                </c:pt>
                <c:pt idx="16">
                  <c:v>2.6</c:v>
                </c:pt>
                <c:pt idx="17">
                  <c:v>2.57</c:v>
                </c:pt>
                <c:pt idx="18">
                  <c:v>2.4900000000000002</c:v>
                </c:pt>
                <c:pt idx="19">
                  <c:v>2.38</c:v>
                </c:pt>
              </c:numCache>
            </c:numRef>
          </c:xVal>
          <c:yVal>
            <c:numRef>
              <c:f>'SEU15'!$K$4:$K$23</c:f>
              <c:numCache>
                <c:formatCode>0.00</c:formatCode>
                <c:ptCount val="20"/>
                <c:pt idx="0">
                  <c:v>-0.96559887218117757</c:v>
                </c:pt>
                <c:pt idx="1">
                  <c:v>-0.88841154872735761</c:v>
                </c:pt>
                <c:pt idx="2">
                  <c:v>-1.4478854467208406</c:v>
                </c:pt>
                <c:pt idx="3">
                  <c:v>-1.1832634410088227</c:v>
                </c:pt>
                <c:pt idx="4">
                  <c:v>-0.9324154693810619</c:v>
                </c:pt>
                <c:pt idx="5">
                  <c:v>-1.3073187921845499</c:v>
                </c:pt>
                <c:pt idx="6">
                  <c:v>-1.3546139877435599</c:v>
                </c:pt>
                <c:pt idx="7">
                  <c:v>-1.6246232344217646</c:v>
                </c:pt>
                <c:pt idx="8">
                  <c:v>-1.8786554650889644</c:v>
                </c:pt>
                <c:pt idx="9">
                  <c:v>-1.2491884025730577</c:v>
                </c:pt>
                <c:pt idx="10">
                  <c:v>-1.5038513825364148</c:v>
                </c:pt>
                <c:pt idx="11">
                  <c:v>-1.3464079552329558</c:v>
                </c:pt>
                <c:pt idx="12">
                  <c:v>-1.2152870729855916</c:v>
                </c:pt>
                <c:pt idx="13">
                  <c:v>-1.4675973084057148</c:v>
                </c:pt>
                <c:pt idx="14">
                  <c:v>-1.3739180900518353</c:v>
                </c:pt>
                <c:pt idx="15">
                  <c:v>-0.5078911634512786</c:v>
                </c:pt>
                <c:pt idx="16">
                  <c:v>-1.2338486634933536</c:v>
                </c:pt>
                <c:pt idx="17">
                  <c:v>-1.2690561361552724</c:v>
                </c:pt>
                <c:pt idx="18">
                  <c:v>-1.3724383504920199</c:v>
                </c:pt>
                <c:pt idx="19">
                  <c:v>-1.2685512061632478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61-4945-9E17-D2DE8F035744}"/>
            </c:ext>
          </c:extLst>
        </c:ser>
        <c:ser>
          <c:idx val="2"/>
          <c:order val="2"/>
          <c:tx>
            <c:strRef>
              <c:f>'SEU14'!$M$1:$Q$1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22353455818023"/>
                  <c:y val="-9.08934820647418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'SEU15'!$P$4:$P$11</c:f>
              <c:numCache>
                <c:formatCode>0.00</c:formatCode>
                <c:ptCount val="8"/>
                <c:pt idx="0">
                  <c:v>2.76</c:v>
                </c:pt>
                <c:pt idx="1">
                  <c:v>2.98</c:v>
                </c:pt>
                <c:pt idx="2">
                  <c:v>1.54</c:v>
                </c:pt>
                <c:pt idx="3">
                  <c:v>1.62</c:v>
                </c:pt>
                <c:pt idx="4">
                  <c:v>1.86</c:v>
                </c:pt>
                <c:pt idx="5">
                  <c:v>2.25</c:v>
                </c:pt>
                <c:pt idx="6">
                  <c:v>2.19</c:v>
                </c:pt>
                <c:pt idx="7">
                  <c:v>2.75</c:v>
                </c:pt>
              </c:numCache>
            </c:numRef>
          </c:xVal>
          <c:yVal>
            <c:numRef>
              <c:f>'SEU15'!$Q$4:$Q$11</c:f>
              <c:numCache>
                <c:formatCode>0.00</c:formatCode>
                <c:ptCount val="8"/>
                <c:pt idx="0">
                  <c:v>-1.3407776391868933</c:v>
                </c:pt>
                <c:pt idx="1">
                  <c:v>-1.3250284265514183</c:v>
                </c:pt>
                <c:pt idx="2">
                  <c:v>-1.2551264770406629</c:v>
                </c:pt>
                <c:pt idx="3">
                  <c:v>-1.11926595174815</c:v>
                </c:pt>
                <c:pt idx="4">
                  <c:v>-0.91196372775007761</c:v>
                </c:pt>
                <c:pt idx="5">
                  <c:v>-1.2340627532382908</c:v>
                </c:pt>
                <c:pt idx="6">
                  <c:v>-1.1138931471293514</c:v>
                </c:pt>
                <c:pt idx="7">
                  <c:v>-1.4860775314711825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61-4945-9E17-D2DE8F035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'SEU15'!$A$1:$E$1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7767935258092742E-2"/>
                  <c:y val="-0.122241178186060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'SEU16'!$D$4:$D$23</c:f>
              <c:numCache>
                <c:formatCode>0.00</c:formatCode>
                <c:ptCount val="20"/>
                <c:pt idx="0">
                  <c:v>1.1599999999999999</c:v>
                </c:pt>
                <c:pt idx="1">
                  <c:v>1.17</c:v>
                </c:pt>
                <c:pt idx="2">
                  <c:v>0.91</c:v>
                </c:pt>
                <c:pt idx="3">
                  <c:v>0.98</c:v>
                </c:pt>
                <c:pt idx="4">
                  <c:v>1.05</c:v>
                </c:pt>
                <c:pt idx="5">
                  <c:v>0.96</c:v>
                </c:pt>
                <c:pt idx="6">
                  <c:v>0.9</c:v>
                </c:pt>
                <c:pt idx="7">
                  <c:v>0.83</c:v>
                </c:pt>
                <c:pt idx="8">
                  <c:v>0.64</c:v>
                </c:pt>
                <c:pt idx="9">
                  <c:v>0.82</c:v>
                </c:pt>
                <c:pt idx="10">
                  <c:v>1.27</c:v>
                </c:pt>
                <c:pt idx="11">
                  <c:v>1.01</c:v>
                </c:pt>
                <c:pt idx="12">
                  <c:v>1.67</c:v>
                </c:pt>
                <c:pt idx="13">
                  <c:v>1.21</c:v>
                </c:pt>
                <c:pt idx="14">
                  <c:v>0.96</c:v>
                </c:pt>
                <c:pt idx="15">
                  <c:v>1.68</c:v>
                </c:pt>
                <c:pt idx="16">
                  <c:v>1.85</c:v>
                </c:pt>
                <c:pt idx="17">
                  <c:v>1.93</c:v>
                </c:pt>
              </c:numCache>
            </c:numRef>
          </c:xVal>
          <c:yVal>
            <c:numRef>
              <c:f>'SEU16'!$E$4:$E$23</c:f>
              <c:numCache>
                <c:formatCode>0.00</c:formatCode>
                <c:ptCount val="20"/>
                <c:pt idx="0">
                  <c:v>-0.6772165244745495</c:v>
                </c:pt>
                <c:pt idx="1">
                  <c:v>-0.65773948526551718</c:v>
                </c:pt>
                <c:pt idx="2">
                  <c:v>-0.51833194506336944</c:v>
                </c:pt>
                <c:pt idx="3">
                  <c:v>-0.56671787120724404</c:v>
                </c:pt>
                <c:pt idx="4">
                  <c:v>-0.59877832096301842</c:v>
                </c:pt>
                <c:pt idx="5">
                  <c:v>-0.57508211169869261</c:v>
                </c:pt>
                <c:pt idx="6">
                  <c:v>-0.54626907830252447</c:v>
                </c:pt>
                <c:pt idx="7">
                  <c:v>-0.49666089042986622</c:v>
                </c:pt>
                <c:pt idx="8">
                  <c:v>-0.37496039373172291</c:v>
                </c:pt>
                <c:pt idx="9">
                  <c:v>-0.47101454123382774</c:v>
                </c:pt>
                <c:pt idx="10">
                  <c:v>-0.52568806533744628</c:v>
                </c:pt>
                <c:pt idx="11">
                  <c:v>-0.46200059148518641</c:v>
                </c:pt>
                <c:pt idx="12">
                  <c:v>-0.67627399719847481</c:v>
                </c:pt>
                <c:pt idx="13">
                  <c:v>-0.54762948759715602</c:v>
                </c:pt>
                <c:pt idx="14">
                  <c:v>-0.39130579297618356</c:v>
                </c:pt>
                <c:pt idx="15">
                  <c:v>-0.70131206878228036</c:v>
                </c:pt>
                <c:pt idx="16">
                  <c:v>-0.73447657067674454</c:v>
                </c:pt>
                <c:pt idx="17">
                  <c:v>-0.73885003578164443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2-41A0-B9F6-657A08DA2188}"/>
            </c:ext>
          </c:extLst>
        </c:ser>
        <c:ser>
          <c:idx val="1"/>
          <c:order val="1"/>
          <c:tx>
            <c:strRef>
              <c:f>'SEU15'!$G$1:$K$1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926509186351703E-2"/>
                  <c:y val="2.8153980752405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'SEU16'!$J$4:$J$23</c:f>
              <c:numCache>
                <c:formatCode>0.00</c:formatCode>
                <c:ptCount val="20"/>
                <c:pt idx="0">
                  <c:v>1.54</c:v>
                </c:pt>
                <c:pt idx="1">
                  <c:v>1.37</c:v>
                </c:pt>
                <c:pt idx="2">
                  <c:v>1.73</c:v>
                </c:pt>
                <c:pt idx="3">
                  <c:v>1.99</c:v>
                </c:pt>
                <c:pt idx="4">
                  <c:v>1.79</c:v>
                </c:pt>
                <c:pt idx="5">
                  <c:v>1.37</c:v>
                </c:pt>
                <c:pt idx="6">
                  <c:v>1.54</c:v>
                </c:pt>
                <c:pt idx="7">
                  <c:v>2.4500000000000002</c:v>
                </c:pt>
                <c:pt idx="9">
                  <c:v>1.59</c:v>
                </c:pt>
                <c:pt idx="10">
                  <c:v>2.4700000000000002</c:v>
                </c:pt>
                <c:pt idx="11">
                  <c:v>2.7</c:v>
                </c:pt>
                <c:pt idx="12">
                  <c:v>2.37</c:v>
                </c:pt>
                <c:pt idx="13">
                  <c:v>1.85</c:v>
                </c:pt>
                <c:pt idx="14">
                  <c:v>2.52</c:v>
                </c:pt>
                <c:pt idx="15">
                  <c:v>2.2200000000000002</c:v>
                </c:pt>
                <c:pt idx="16">
                  <c:v>1.73</c:v>
                </c:pt>
                <c:pt idx="17">
                  <c:v>2.19</c:v>
                </c:pt>
                <c:pt idx="18">
                  <c:v>2.04</c:v>
                </c:pt>
                <c:pt idx="19">
                  <c:v>1.48</c:v>
                </c:pt>
              </c:numCache>
            </c:numRef>
          </c:xVal>
          <c:yVal>
            <c:numRef>
              <c:f>'SEU16'!$K$4:$K$23</c:f>
              <c:numCache>
                <c:formatCode>0.00</c:formatCode>
                <c:ptCount val="20"/>
                <c:pt idx="0">
                  <c:v>-0.64475613832756173</c:v>
                </c:pt>
                <c:pt idx="1">
                  <c:v>-0.62742676589157864</c:v>
                </c:pt>
                <c:pt idx="2">
                  <c:v>-0.79997990848220646</c:v>
                </c:pt>
                <c:pt idx="3">
                  <c:v>-0.95864475906393798</c:v>
                </c:pt>
                <c:pt idx="4">
                  <c:v>-0.85511650850500143</c:v>
                </c:pt>
                <c:pt idx="5">
                  <c:v>-0.54131204294389468</c:v>
                </c:pt>
                <c:pt idx="6">
                  <c:v>-0.64475613832756173</c:v>
                </c:pt>
                <c:pt idx="7">
                  <c:v>-1.2669647705956359</c:v>
                </c:pt>
                <c:pt idx="9">
                  <c:v>-0.74159218534979077</c:v>
                </c:pt>
                <c:pt idx="10">
                  <c:v>-1.2346569998607735</c:v>
                </c:pt>
                <c:pt idx="11">
                  <c:v>-1.3968380787737384</c:v>
                </c:pt>
                <c:pt idx="12">
                  <c:v>-1.2326928235700922</c:v>
                </c:pt>
                <c:pt idx="13">
                  <c:v>-0.90547320171308432</c:v>
                </c:pt>
                <c:pt idx="14">
                  <c:v>-1.3546880095337113</c:v>
                </c:pt>
                <c:pt idx="15">
                  <c:v>-1.2422849852306344</c:v>
                </c:pt>
                <c:pt idx="16">
                  <c:v>-0.79910254900925071</c:v>
                </c:pt>
                <c:pt idx="17">
                  <c:v>-1.1893164267886756</c:v>
                </c:pt>
                <c:pt idx="18">
                  <c:v>-1.0438349613670568</c:v>
                </c:pt>
                <c:pt idx="19">
                  <c:v>-0.79499409427361367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2-41A0-B9F6-657A08DA2188}"/>
            </c:ext>
          </c:extLst>
        </c:ser>
        <c:ser>
          <c:idx val="2"/>
          <c:order val="2"/>
          <c:tx>
            <c:strRef>
              <c:f>'SEU14'!$M$1:$Q$1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722353455818023"/>
                  <c:y val="-9.08934820647418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'SEU16'!$P$4:$P$11</c:f>
              <c:numCache>
                <c:formatCode>0.00</c:formatCode>
                <c:ptCount val="8"/>
                <c:pt idx="0">
                  <c:v>3.18</c:v>
                </c:pt>
                <c:pt idx="1">
                  <c:v>2.58</c:v>
                </c:pt>
                <c:pt idx="2">
                  <c:v>2.92</c:v>
                </c:pt>
                <c:pt idx="3">
                  <c:v>2.99</c:v>
                </c:pt>
                <c:pt idx="4">
                  <c:v>2.4900000000000002</c:v>
                </c:pt>
                <c:pt idx="5">
                  <c:v>2.58</c:v>
                </c:pt>
                <c:pt idx="6">
                  <c:v>1.65</c:v>
                </c:pt>
                <c:pt idx="7">
                  <c:v>2.0099999999999998</c:v>
                </c:pt>
              </c:numCache>
            </c:numRef>
          </c:xVal>
          <c:yVal>
            <c:numRef>
              <c:f>'SEU16'!$Q$4:$Q$11</c:f>
              <c:numCache>
                <c:formatCode>0.00</c:formatCode>
                <c:ptCount val="8"/>
                <c:pt idx="0">
                  <c:v>-1.5124666218950291</c:v>
                </c:pt>
                <c:pt idx="1">
                  <c:v>-1.0821561335867027</c:v>
                </c:pt>
                <c:pt idx="2">
                  <c:v>-1.2936328915701338</c:v>
                </c:pt>
                <c:pt idx="3">
                  <c:v>-1.4256684994914646</c:v>
                </c:pt>
                <c:pt idx="4">
                  <c:v>-1.1822141578822751</c:v>
                </c:pt>
                <c:pt idx="5">
                  <c:v>-1.1709053301347678</c:v>
                </c:pt>
                <c:pt idx="6">
                  <c:v>-0.77312081394405607</c:v>
                </c:pt>
                <c:pt idx="7">
                  <c:v>-1.0714134462091591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B2-41A0-B9F6-657A08DA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'SEU17'!$A$1:$E$1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2015660542432195"/>
                  <c:y val="7.30056138815981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'SEU17'!$D$4:$D$23</c:f>
              <c:numCache>
                <c:formatCode>0.00</c:formatCode>
                <c:ptCount val="20"/>
                <c:pt idx="0">
                  <c:v>0.75</c:v>
                </c:pt>
                <c:pt idx="1">
                  <c:v>0.87</c:v>
                </c:pt>
                <c:pt idx="2">
                  <c:v>0.95</c:v>
                </c:pt>
                <c:pt idx="3">
                  <c:v>0.81</c:v>
                </c:pt>
                <c:pt idx="4">
                  <c:v>1.07</c:v>
                </c:pt>
                <c:pt idx="5">
                  <c:v>0.97</c:v>
                </c:pt>
                <c:pt idx="6">
                  <c:v>1.43</c:v>
                </c:pt>
                <c:pt idx="7">
                  <c:v>1.45</c:v>
                </c:pt>
                <c:pt idx="8">
                  <c:v>1.2</c:v>
                </c:pt>
                <c:pt idx="9">
                  <c:v>1.36</c:v>
                </c:pt>
                <c:pt idx="10">
                  <c:v>2.5099999999999998</c:v>
                </c:pt>
                <c:pt idx="11">
                  <c:v>2.7</c:v>
                </c:pt>
                <c:pt idx="12">
                  <c:v>2.67</c:v>
                </c:pt>
                <c:pt idx="13">
                  <c:v>2.33</c:v>
                </c:pt>
                <c:pt idx="14">
                  <c:v>1.86</c:v>
                </c:pt>
                <c:pt idx="15">
                  <c:v>0.82</c:v>
                </c:pt>
                <c:pt idx="16">
                  <c:v>1.37</c:v>
                </c:pt>
                <c:pt idx="17">
                  <c:v>1.24</c:v>
                </c:pt>
                <c:pt idx="18">
                  <c:v>1.35</c:v>
                </c:pt>
                <c:pt idx="19">
                  <c:v>0.95</c:v>
                </c:pt>
              </c:numCache>
            </c:numRef>
          </c:xVal>
          <c:yVal>
            <c:numRef>
              <c:f>'SEU17'!$E$4:$E$23</c:f>
              <c:numCache>
                <c:formatCode>0.00</c:formatCode>
                <c:ptCount val="20"/>
                <c:pt idx="0">
                  <c:v>-0.43674537125579593</c:v>
                </c:pt>
                <c:pt idx="1">
                  <c:v>-0.51643093525968808</c:v>
                </c:pt>
                <c:pt idx="2">
                  <c:v>-0.58484537994838603</c:v>
                </c:pt>
                <c:pt idx="3">
                  <c:v>-0.51060863342120966</c:v>
                </c:pt>
                <c:pt idx="4">
                  <c:v>-0.66828594453395462</c:v>
                </c:pt>
                <c:pt idx="5">
                  <c:v>-0.55041331620967771</c:v>
                </c:pt>
                <c:pt idx="6">
                  <c:v>-0.81565420193077909</c:v>
                </c:pt>
                <c:pt idx="7">
                  <c:v>-0.84944330532770185</c:v>
                </c:pt>
                <c:pt idx="8">
                  <c:v>-0.73255296329079267</c:v>
                </c:pt>
                <c:pt idx="9">
                  <c:v>-0.84022296594231316</c:v>
                </c:pt>
                <c:pt idx="10">
                  <c:v>-1.005223675421888</c:v>
                </c:pt>
                <c:pt idx="11">
                  <c:v>-0.99682335249209908</c:v>
                </c:pt>
                <c:pt idx="12">
                  <c:v>-1.089786444731212</c:v>
                </c:pt>
                <c:pt idx="13">
                  <c:v>-0.93499927904844715</c:v>
                </c:pt>
                <c:pt idx="14">
                  <c:v>-0.79629370869358607</c:v>
                </c:pt>
                <c:pt idx="15">
                  <c:v>-0.33317278694225344</c:v>
                </c:pt>
                <c:pt idx="16">
                  <c:v>-0.52513511564519799</c:v>
                </c:pt>
                <c:pt idx="17">
                  <c:v>-0.50650367232397586</c:v>
                </c:pt>
                <c:pt idx="18">
                  <c:v>-0.5368990803418654</c:v>
                </c:pt>
                <c:pt idx="19">
                  <c:v>-0.35775431966624327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55-42B0-9FF2-F6A7A75994AE}"/>
            </c:ext>
          </c:extLst>
        </c:ser>
        <c:ser>
          <c:idx val="1"/>
          <c:order val="1"/>
          <c:tx>
            <c:strRef>
              <c:f>'SEU17'!$G$1:$K$1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37620297462817E-3"/>
                  <c:y val="-1.36566783318751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'SEU17'!$J$4:$J$23</c:f>
              <c:numCache>
                <c:formatCode>0.00</c:formatCode>
                <c:ptCount val="20"/>
                <c:pt idx="0">
                  <c:v>2.31</c:v>
                </c:pt>
                <c:pt idx="1">
                  <c:v>1.71</c:v>
                </c:pt>
                <c:pt idx="2">
                  <c:v>1.48</c:v>
                </c:pt>
                <c:pt idx="3">
                  <c:v>2.58</c:v>
                </c:pt>
                <c:pt idx="4">
                  <c:v>1.25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2.4300000000000002</c:v>
                </c:pt>
                <c:pt idx="8">
                  <c:v>2.4900000000000002</c:v>
                </c:pt>
                <c:pt idx="9">
                  <c:v>2.39</c:v>
                </c:pt>
                <c:pt idx="10">
                  <c:v>2.31</c:v>
                </c:pt>
                <c:pt idx="11">
                  <c:v>3.18</c:v>
                </c:pt>
                <c:pt idx="12">
                  <c:v>2.69</c:v>
                </c:pt>
                <c:pt idx="13">
                  <c:v>2.58</c:v>
                </c:pt>
                <c:pt idx="14">
                  <c:v>2.58</c:v>
                </c:pt>
                <c:pt idx="15">
                  <c:v>2.17</c:v>
                </c:pt>
                <c:pt idx="16">
                  <c:v>2.72</c:v>
                </c:pt>
                <c:pt idx="17">
                  <c:v>1.99</c:v>
                </c:pt>
                <c:pt idx="18">
                  <c:v>3.42</c:v>
                </c:pt>
                <c:pt idx="19">
                  <c:v>2.14</c:v>
                </c:pt>
              </c:numCache>
            </c:numRef>
          </c:xVal>
          <c:yVal>
            <c:numRef>
              <c:f>'SEU17'!$K$4:$K$23</c:f>
              <c:numCache>
                <c:formatCode>0.00</c:formatCode>
                <c:ptCount val="20"/>
                <c:pt idx="0">
                  <c:v>-1.2307881899906654</c:v>
                </c:pt>
                <c:pt idx="1">
                  <c:v>-0.85452132342088993</c:v>
                </c:pt>
                <c:pt idx="2">
                  <c:v>-0.71768254372002205</c:v>
                </c:pt>
                <c:pt idx="3">
                  <c:v>-1.3233129325906234</c:v>
                </c:pt>
                <c:pt idx="4">
                  <c:v>-0.61717266563378892</c:v>
                </c:pt>
                <c:pt idx="5">
                  <c:v>-1.1687935144244399</c:v>
                </c:pt>
                <c:pt idx="6">
                  <c:v>-1.1219241019259176</c:v>
                </c:pt>
                <c:pt idx="7">
                  <c:v>-1.1745601658089035</c:v>
                </c:pt>
                <c:pt idx="8">
                  <c:v>-1.4143740724753686</c:v>
                </c:pt>
                <c:pt idx="9">
                  <c:v>-1.3279741291364282</c:v>
                </c:pt>
                <c:pt idx="10">
                  <c:v>-1.2307881899906654</c:v>
                </c:pt>
                <c:pt idx="11">
                  <c:v>-1.8208747526523239</c:v>
                </c:pt>
                <c:pt idx="12">
                  <c:v>-1.435533266993827</c:v>
                </c:pt>
                <c:pt idx="13">
                  <c:v>-1.3233129325906234</c:v>
                </c:pt>
                <c:pt idx="14">
                  <c:v>-1.3362632579150184</c:v>
                </c:pt>
                <c:pt idx="15">
                  <c:v>-1.1074891994377758</c:v>
                </c:pt>
                <c:pt idx="16">
                  <c:v>-1.4475814202200978</c:v>
                </c:pt>
                <c:pt idx="17">
                  <c:v>-1.1484386880895043</c:v>
                </c:pt>
                <c:pt idx="18">
                  <c:v>-1.8397628231569747</c:v>
                </c:pt>
                <c:pt idx="19">
                  <c:v>-1.0965944377700061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55-42B0-9FF2-F6A7A75994AE}"/>
            </c:ext>
          </c:extLst>
        </c:ser>
        <c:ser>
          <c:idx val="2"/>
          <c:order val="2"/>
          <c:tx>
            <c:strRef>
              <c:f>'SEU17'!$M$1:$Q$1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00962379702536"/>
                  <c:y val="-0.22956401283172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'SEU17'!$P$4:$P$11</c:f>
              <c:numCache>
                <c:formatCode>0.00</c:formatCode>
                <c:ptCount val="8"/>
                <c:pt idx="0">
                  <c:v>2.4900000000000002</c:v>
                </c:pt>
                <c:pt idx="1">
                  <c:v>3.3</c:v>
                </c:pt>
                <c:pt idx="2">
                  <c:v>1.26</c:v>
                </c:pt>
                <c:pt idx="3">
                  <c:v>1.3</c:v>
                </c:pt>
                <c:pt idx="4">
                  <c:v>2.84</c:v>
                </c:pt>
                <c:pt idx="5">
                  <c:v>2.72</c:v>
                </c:pt>
                <c:pt idx="6">
                  <c:v>2.2599999999999998</c:v>
                </c:pt>
                <c:pt idx="7">
                  <c:v>2.62</c:v>
                </c:pt>
              </c:numCache>
            </c:numRef>
          </c:xVal>
          <c:yVal>
            <c:numRef>
              <c:f>'SEU17'!$Q$4:$Q$11</c:f>
              <c:numCache>
                <c:formatCode>0.00</c:formatCode>
                <c:ptCount val="8"/>
                <c:pt idx="0">
                  <c:v>-1.0043679014833182</c:v>
                </c:pt>
                <c:pt idx="1">
                  <c:v>-0.95851779942287785</c:v>
                </c:pt>
                <c:pt idx="2">
                  <c:v>-0.66933863158391971</c:v>
                </c:pt>
                <c:pt idx="3">
                  <c:v>-0.62979717985451711</c:v>
                </c:pt>
                <c:pt idx="4">
                  <c:v>-0.90443223302052311</c:v>
                </c:pt>
                <c:pt idx="5">
                  <c:v>-1.0080087260936146</c:v>
                </c:pt>
                <c:pt idx="6">
                  <c:v>-1.3579339801154229</c:v>
                </c:pt>
                <c:pt idx="7">
                  <c:v>-1.0568452766686149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55-42B0-9FF2-F6A7A759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'Pacific-999'!$A$1:$E$1</c:f>
              <c:strCache>
                <c:ptCount val="1"/>
                <c:pt idx="0">
                  <c:v>3 WAP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2015660542432195"/>
                  <c:y val="7.30056138815981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'Pacific-999'!$D$4:$D$23</c:f>
              <c:numCache>
                <c:formatCode>0.00</c:formatCode>
                <c:ptCount val="20"/>
                <c:pt idx="0">
                  <c:v>0.51</c:v>
                </c:pt>
                <c:pt idx="1">
                  <c:v>0.36</c:v>
                </c:pt>
                <c:pt idx="2">
                  <c:v>0.39</c:v>
                </c:pt>
                <c:pt idx="3">
                  <c:v>0.48</c:v>
                </c:pt>
                <c:pt idx="4">
                  <c:v>0.47</c:v>
                </c:pt>
                <c:pt idx="5">
                  <c:v>1.05</c:v>
                </c:pt>
                <c:pt idx="6">
                  <c:v>0.97</c:v>
                </c:pt>
                <c:pt idx="7">
                  <c:v>0.54</c:v>
                </c:pt>
                <c:pt idx="8">
                  <c:v>0.5</c:v>
                </c:pt>
                <c:pt idx="9">
                  <c:v>1.1100000000000001</c:v>
                </c:pt>
                <c:pt idx="10">
                  <c:v>0.84</c:v>
                </c:pt>
                <c:pt idx="11">
                  <c:v>1.35</c:v>
                </c:pt>
                <c:pt idx="12">
                  <c:v>2.06</c:v>
                </c:pt>
                <c:pt idx="13">
                  <c:v>1.1499999999999999</c:v>
                </c:pt>
                <c:pt idx="14">
                  <c:v>1.4</c:v>
                </c:pt>
                <c:pt idx="15">
                  <c:v>0.84</c:v>
                </c:pt>
                <c:pt idx="16">
                  <c:v>0.75</c:v>
                </c:pt>
                <c:pt idx="17">
                  <c:v>0.81</c:v>
                </c:pt>
              </c:numCache>
            </c:numRef>
          </c:xVal>
          <c:yVal>
            <c:numRef>
              <c:f>'Pacific-999'!$E$4:$E$23</c:f>
              <c:numCache>
                <c:formatCode>0.00</c:formatCode>
                <c:ptCount val="20"/>
                <c:pt idx="0">
                  <c:v>-0.34058424554819011</c:v>
                </c:pt>
                <c:pt idx="1">
                  <c:v>-0.24092354640993507</c:v>
                </c:pt>
                <c:pt idx="2">
                  <c:v>-0.25623003029579933</c:v>
                </c:pt>
                <c:pt idx="3">
                  <c:v>-0.32470562024708127</c:v>
                </c:pt>
                <c:pt idx="4">
                  <c:v>-0.31427254035813346</c:v>
                </c:pt>
                <c:pt idx="5">
                  <c:v>-0.61827449832151737</c:v>
                </c:pt>
                <c:pt idx="6">
                  <c:v>-0.58178706725851892</c:v>
                </c:pt>
                <c:pt idx="7">
                  <c:v>-0.31832366673648205</c:v>
                </c:pt>
                <c:pt idx="8">
                  <c:v>-0.31573539331921491</c:v>
                </c:pt>
                <c:pt idx="9">
                  <c:v>-0.67194194956458586</c:v>
                </c:pt>
                <c:pt idx="10">
                  <c:v>-0.33212772679085634</c:v>
                </c:pt>
                <c:pt idx="11">
                  <c:v>-0.51301880903163954</c:v>
                </c:pt>
                <c:pt idx="12">
                  <c:v>-0.85347025484254924</c:v>
                </c:pt>
                <c:pt idx="13">
                  <c:v>-0.45752494304012375</c:v>
                </c:pt>
                <c:pt idx="14">
                  <c:v>-0.56459606092860903</c:v>
                </c:pt>
                <c:pt idx="15">
                  <c:v>-0.39127387308782774</c:v>
                </c:pt>
                <c:pt idx="16">
                  <c:v>-0.30650112979900479</c:v>
                </c:pt>
                <c:pt idx="17">
                  <c:v>-0.33992397362851018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8D-4DE3-9CAD-42AEC394C71E}"/>
            </c:ext>
          </c:extLst>
        </c:ser>
        <c:ser>
          <c:idx val="1"/>
          <c:order val="1"/>
          <c:tx>
            <c:strRef>
              <c:f>'Pacific-999'!$G$1:$K$1</c:f>
              <c:strCache>
                <c:ptCount val="1"/>
                <c:pt idx="0">
                  <c:v>5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37620297462817E-3"/>
                  <c:y val="-1.365667833187518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'Pacific-999'!$J$4:$J$23</c:f>
              <c:numCache>
                <c:formatCode>0.00</c:formatCode>
                <c:ptCount val="20"/>
                <c:pt idx="0">
                  <c:v>1.81</c:v>
                </c:pt>
                <c:pt idx="1">
                  <c:v>2.6</c:v>
                </c:pt>
                <c:pt idx="2">
                  <c:v>2.46</c:v>
                </c:pt>
                <c:pt idx="3">
                  <c:v>3.21</c:v>
                </c:pt>
                <c:pt idx="4">
                  <c:v>1.1100000000000001</c:v>
                </c:pt>
                <c:pt idx="5">
                  <c:v>1.81</c:v>
                </c:pt>
                <c:pt idx="6">
                  <c:v>2.61</c:v>
                </c:pt>
                <c:pt idx="7">
                  <c:v>2.6</c:v>
                </c:pt>
                <c:pt idx="8">
                  <c:v>3.21</c:v>
                </c:pt>
                <c:pt idx="9">
                  <c:v>2.46</c:v>
                </c:pt>
                <c:pt idx="10">
                  <c:v>2.1800000000000002</c:v>
                </c:pt>
                <c:pt idx="11">
                  <c:v>2.5099999999999998</c:v>
                </c:pt>
                <c:pt idx="12">
                  <c:v>1.78</c:v>
                </c:pt>
                <c:pt idx="13">
                  <c:v>1.78</c:v>
                </c:pt>
                <c:pt idx="14">
                  <c:v>1.93</c:v>
                </c:pt>
                <c:pt idx="15">
                  <c:v>2.13</c:v>
                </c:pt>
                <c:pt idx="16">
                  <c:v>3.08</c:v>
                </c:pt>
                <c:pt idx="17">
                  <c:v>2.94</c:v>
                </c:pt>
                <c:pt idx="18">
                  <c:v>3.36</c:v>
                </c:pt>
                <c:pt idx="19">
                  <c:v>2.94</c:v>
                </c:pt>
              </c:numCache>
            </c:numRef>
          </c:xVal>
          <c:yVal>
            <c:numRef>
              <c:f>'Pacific-999'!$K$4:$K$23</c:f>
              <c:numCache>
                <c:formatCode>0.00</c:formatCode>
                <c:ptCount val="20"/>
                <c:pt idx="0">
                  <c:v>-0.97902706574680132</c:v>
                </c:pt>
                <c:pt idx="1">
                  <c:v>-1.307927438746602</c:v>
                </c:pt>
                <c:pt idx="2">
                  <c:v>-1.3072196808996379</c:v>
                </c:pt>
                <c:pt idx="3">
                  <c:v>-1.9228105304124457</c:v>
                </c:pt>
                <c:pt idx="4">
                  <c:v>-0.52615610367826093</c:v>
                </c:pt>
                <c:pt idx="5">
                  <c:v>-0.97902706574680132</c:v>
                </c:pt>
                <c:pt idx="6">
                  <c:v>-1.415804699269279</c:v>
                </c:pt>
                <c:pt idx="7">
                  <c:v>-1.307927438746602</c:v>
                </c:pt>
                <c:pt idx="8">
                  <c:v>-1.9228105304124457</c:v>
                </c:pt>
                <c:pt idx="9">
                  <c:v>-1.3072196808996379</c:v>
                </c:pt>
                <c:pt idx="10">
                  <c:v>-1.1429570879272573</c:v>
                </c:pt>
                <c:pt idx="11">
                  <c:v>-1.3785328948881577</c:v>
                </c:pt>
                <c:pt idx="12">
                  <c:v>-0.93173191636253294</c:v>
                </c:pt>
                <c:pt idx="13">
                  <c:v>-0.93334957946748054</c:v>
                </c:pt>
                <c:pt idx="14">
                  <c:v>-1.0132460178597171</c:v>
                </c:pt>
                <c:pt idx="15">
                  <c:v>-1.1028760302622047</c:v>
                </c:pt>
                <c:pt idx="16">
                  <c:v>-1.6650674570629398</c:v>
                </c:pt>
                <c:pt idx="17">
                  <c:v>-1.555982226971625</c:v>
                </c:pt>
                <c:pt idx="18">
                  <c:v>-1.8453369745238033</c:v>
                </c:pt>
                <c:pt idx="19">
                  <c:v>-1.5052374285435859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8D-4DE3-9CAD-42AEC394C71E}"/>
            </c:ext>
          </c:extLst>
        </c:ser>
        <c:ser>
          <c:idx val="2"/>
          <c:order val="2"/>
          <c:tx>
            <c:strRef>
              <c:f>'Pacific-999'!$M$1:$Q$1</c:f>
              <c:strCache>
                <c:ptCount val="1"/>
                <c:pt idx="0">
                  <c:v>10 WAP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00962379702536"/>
                  <c:y val="-0.22956401283172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'Pacific-999'!$P$4:$P$11</c:f>
              <c:numCache>
                <c:formatCode>0.00</c:formatCode>
                <c:ptCount val="8"/>
                <c:pt idx="0">
                  <c:v>2.63</c:v>
                </c:pt>
                <c:pt idx="1">
                  <c:v>2.4700000000000002</c:v>
                </c:pt>
                <c:pt idx="2">
                  <c:v>0.8</c:v>
                </c:pt>
                <c:pt idx="3">
                  <c:v>0.75</c:v>
                </c:pt>
                <c:pt idx="4">
                  <c:v>1.78</c:v>
                </c:pt>
                <c:pt idx="5">
                  <c:v>1.93</c:v>
                </c:pt>
                <c:pt idx="6">
                  <c:v>2.73</c:v>
                </c:pt>
                <c:pt idx="7">
                  <c:v>2.2200000000000002</c:v>
                </c:pt>
              </c:numCache>
            </c:numRef>
          </c:xVal>
          <c:yVal>
            <c:numRef>
              <c:f>'Pacific-999'!$Q$4:$Q$11</c:f>
              <c:numCache>
                <c:formatCode>0.00</c:formatCode>
                <c:ptCount val="8"/>
                <c:pt idx="0">
                  <c:v>-1.0043679014833182</c:v>
                </c:pt>
                <c:pt idx="1">
                  <c:v>-0.95851779942287785</c:v>
                </c:pt>
                <c:pt idx="2">
                  <c:v>-0.66933863158391971</c:v>
                </c:pt>
                <c:pt idx="3">
                  <c:v>-0.62979717985451711</c:v>
                </c:pt>
                <c:pt idx="4">
                  <c:v>-0.90443223302052311</c:v>
                </c:pt>
                <c:pt idx="5">
                  <c:v>-1.0080087260936146</c:v>
                </c:pt>
                <c:pt idx="6">
                  <c:v>-1.3579339801154229</c:v>
                </c:pt>
                <c:pt idx="7">
                  <c:v>-1.0568452766686149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8D-4DE3-9CAD-42AEC394C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68031"/>
        <c:axId val="1374259295"/>
      </c:scatterChart>
      <c:valAx>
        <c:axId val="1374268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59295"/>
        <c:crosses val="autoZero"/>
        <c:crossBetween val="midCat"/>
      </c:valAx>
      <c:valAx>
        <c:axId val="137425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ln(I/Io)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268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34</xdr:row>
      <xdr:rowOff>15240</xdr:rowOff>
    </xdr:from>
    <xdr:to>
      <xdr:col>7</xdr:col>
      <xdr:colOff>327660</xdr:colOff>
      <xdr:row>51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</xdr:colOff>
      <xdr:row>28</xdr:row>
      <xdr:rowOff>0</xdr:rowOff>
    </xdr:from>
    <xdr:to>
      <xdr:col>8</xdr:col>
      <xdr:colOff>502920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449580</xdr:colOff>
      <xdr:row>7</xdr:row>
      <xdr:rowOff>118110</xdr:rowOff>
    </xdr:from>
    <xdr:to>
      <xdr:col>17</xdr:col>
      <xdr:colOff>525780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563880</xdr:colOff>
      <xdr:row>27</xdr:row>
      <xdr:rowOff>38100</xdr:rowOff>
    </xdr:from>
    <xdr:to>
      <xdr:col>13</xdr:col>
      <xdr:colOff>205740</xdr:colOff>
      <xdr:row>42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23</xdr:row>
      <xdr:rowOff>167640</xdr:rowOff>
    </xdr:from>
    <xdr:to>
      <xdr:col>11</xdr:col>
      <xdr:colOff>556260</xdr:colOff>
      <xdr:row>38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25</xdr:row>
      <xdr:rowOff>106680</xdr:rowOff>
    </xdr:from>
    <xdr:to>
      <xdr:col>6</xdr:col>
      <xdr:colOff>510540</xdr:colOff>
      <xdr:row>40</xdr:row>
      <xdr:rowOff>106680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28</xdr:row>
      <xdr:rowOff>22860</xdr:rowOff>
    </xdr:from>
    <xdr:to>
      <xdr:col>6</xdr:col>
      <xdr:colOff>434340</xdr:colOff>
      <xdr:row>43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28</xdr:row>
      <xdr:rowOff>0</xdr:rowOff>
    </xdr:from>
    <xdr:to>
      <xdr:col>10</xdr:col>
      <xdr:colOff>274320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0</xdr:rowOff>
    </xdr:from>
    <xdr:to>
      <xdr:col>10</xdr:col>
      <xdr:colOff>274320</xdr:colOff>
      <xdr:row>49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335280</xdr:colOff>
      <xdr:row>28</xdr:row>
      <xdr:rowOff>38100</xdr:rowOff>
    </xdr:from>
    <xdr:to>
      <xdr:col>9</xdr:col>
      <xdr:colOff>548640</xdr:colOff>
      <xdr:row>43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29</xdr:row>
      <xdr:rowOff>68580</xdr:rowOff>
    </xdr:from>
    <xdr:to>
      <xdr:col>8</xdr:col>
      <xdr:colOff>579120</xdr:colOff>
      <xdr:row>44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5" workbookViewId="0">
      <selection activeCell="K39" sqref="K39"/>
    </sheetView>
  </sheetViews>
  <sheetFormatPr defaultRowHeight="14.4" x14ac:dyDescent="0.3"/>
  <cols>
    <col min="1" max="1" width="10.21875" bestFit="1" customWidth="1"/>
    <col min="2" max="2" width="11.109375" bestFit="1" customWidth="1"/>
    <col min="3" max="3" width="10.6640625" bestFit="1" customWidth="1"/>
    <col min="4" max="4" width="10.21875" bestFit="1" customWidth="1"/>
    <col min="5" max="5" width="13.33203125" style="14" bestFit="1" customWidth="1"/>
    <col min="7" max="7" width="10.21875" bestFit="1" customWidth="1"/>
    <col min="8" max="8" width="11.109375" bestFit="1" customWidth="1"/>
    <col min="9" max="9" width="9.77734375" bestFit="1" customWidth="1"/>
    <col min="10" max="10" width="9.33203125" bestFit="1" customWidth="1"/>
    <col min="11" max="11" width="12.33203125" bestFit="1" customWidth="1"/>
    <col min="13" max="13" width="10.21875" bestFit="1" customWidth="1"/>
    <col min="14" max="14" width="11.109375" bestFit="1" customWidth="1"/>
    <col min="15" max="15" width="8.44140625" customWidth="1"/>
  </cols>
  <sheetData>
    <row r="1" spans="1:17" s="5" customFormat="1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2" spans="1:17" s="5" customFormat="1" x14ac:dyDescent="0.3">
      <c r="E2" s="14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1327.2</v>
      </c>
      <c r="B4" s="2">
        <v>701.7</v>
      </c>
      <c r="C4" s="2">
        <f>B4/A4</f>
        <v>0.52870705244122962</v>
      </c>
      <c r="D4" s="8">
        <v>0.93</v>
      </c>
      <c r="E4" s="16">
        <f t="shared" ref="E4:E20" si="0">LN(C4)</f>
        <v>-0.6373207766179918</v>
      </c>
      <c r="G4" s="4">
        <v>1287.0999999999999</v>
      </c>
      <c r="H4" s="2">
        <v>630.1</v>
      </c>
      <c r="I4" s="10">
        <f>H4/G4</f>
        <v>0.48955015150337972</v>
      </c>
      <c r="J4" s="8">
        <v>1.1000000000000001</v>
      </c>
      <c r="K4" s="10">
        <f>LN(I4)</f>
        <v>-0.71426836770732216</v>
      </c>
      <c r="M4" s="4">
        <v>2048.4</v>
      </c>
      <c r="N4" s="2">
        <v>839.6</v>
      </c>
      <c r="O4" s="10">
        <f>N4/M4</f>
        <v>0.40988088264010936</v>
      </c>
      <c r="P4" s="8">
        <v>2.33</v>
      </c>
      <c r="Q4" s="10">
        <f>LN(O4)</f>
        <v>-0.89188869164191731</v>
      </c>
    </row>
    <row r="5" spans="1:17" x14ac:dyDescent="0.3">
      <c r="A5" s="4">
        <v>1332.7</v>
      </c>
      <c r="B5" s="2">
        <v>706.5</v>
      </c>
      <c r="C5" s="2">
        <f t="shared" ref="C5:C21" si="1">B5/A5</f>
        <v>0.53012681023486152</v>
      </c>
      <c r="D5" s="8">
        <v>0.93</v>
      </c>
      <c r="E5" s="16">
        <f t="shared" si="0"/>
        <v>-0.6346390364610992</v>
      </c>
      <c r="G5" s="4">
        <v>2229.1999999999998</v>
      </c>
      <c r="H5" s="2">
        <v>826.9</v>
      </c>
      <c r="I5" s="10">
        <f t="shared" ref="I5:I23" si="2">H5/G5</f>
        <v>0.37094024762246547</v>
      </c>
      <c r="J5" s="8">
        <v>1.86</v>
      </c>
      <c r="K5" s="10">
        <f t="shared" ref="K5:K23" si="3">LN(I5)</f>
        <v>-0.99171428696726027</v>
      </c>
      <c r="M5" s="4">
        <v>2101.4</v>
      </c>
      <c r="N5" s="2">
        <v>668</v>
      </c>
      <c r="O5" s="10">
        <f t="shared" ref="O5:O11" si="4">N5/M5</f>
        <v>0.3178833158846483</v>
      </c>
      <c r="P5" s="8">
        <v>2.95</v>
      </c>
      <c r="Q5" s="10">
        <f t="shared" ref="Q5:Q11" si="5">LN(O5)</f>
        <v>-1.1460708947180294</v>
      </c>
    </row>
    <row r="6" spans="1:17" x14ac:dyDescent="0.3">
      <c r="A6" s="4">
        <v>1418.9</v>
      </c>
      <c r="B6" s="2">
        <v>698</v>
      </c>
      <c r="C6" s="2">
        <f t="shared" si="1"/>
        <v>0.49193036859539074</v>
      </c>
      <c r="D6" s="8">
        <v>1.07</v>
      </c>
      <c r="E6" s="16">
        <f t="shared" si="0"/>
        <v>-0.70941809975089531</v>
      </c>
      <c r="G6" s="4">
        <v>1073.8</v>
      </c>
      <c r="H6" s="2">
        <v>390.3</v>
      </c>
      <c r="I6" s="10">
        <f t="shared" si="2"/>
        <v>0.36347550754330415</v>
      </c>
      <c r="J6" s="8">
        <v>1.35</v>
      </c>
      <c r="K6" s="10">
        <f t="shared" si="3"/>
        <v>-1.0120433638018997</v>
      </c>
      <c r="M6" s="4">
        <v>2500.1</v>
      </c>
      <c r="N6" s="2">
        <v>913.6</v>
      </c>
      <c r="O6" s="10">
        <f t="shared" si="4"/>
        <v>0.36542538298468064</v>
      </c>
      <c r="P6" s="8">
        <v>2.1800000000000002</v>
      </c>
      <c r="Q6" s="10">
        <f t="shared" si="5"/>
        <v>-1.0066931711545677</v>
      </c>
    </row>
    <row r="7" spans="1:17" x14ac:dyDescent="0.3">
      <c r="A7" s="4">
        <v>1268</v>
      </c>
      <c r="B7" s="2">
        <v>633.70000000000005</v>
      </c>
      <c r="C7" s="2">
        <f t="shared" si="1"/>
        <v>0.4997634069400631</v>
      </c>
      <c r="D7" s="8">
        <v>0.98</v>
      </c>
      <c r="E7" s="16">
        <f t="shared" si="0"/>
        <v>-0.69362047866769994</v>
      </c>
      <c r="G7" s="4">
        <v>1787.6</v>
      </c>
      <c r="H7" s="2">
        <v>706</v>
      </c>
      <c r="I7" s="10">
        <f t="shared" si="2"/>
        <v>0.39494294025509064</v>
      </c>
      <c r="J7" s="8">
        <v>1.63</v>
      </c>
      <c r="K7" s="10">
        <f t="shared" si="3"/>
        <v>-0.92901397956605436</v>
      </c>
      <c r="M7" s="4">
        <v>2332</v>
      </c>
      <c r="N7" s="2">
        <v>783.3</v>
      </c>
      <c r="O7" s="10">
        <f t="shared" si="4"/>
        <v>0.33589193825042879</v>
      </c>
      <c r="P7" s="8">
        <v>2.12</v>
      </c>
      <c r="Q7" s="10">
        <f t="shared" si="5"/>
        <v>-1.0909657830971902</v>
      </c>
    </row>
    <row r="8" spans="1:17" x14ac:dyDescent="0.3">
      <c r="A8" s="4">
        <v>1243.4000000000001</v>
      </c>
      <c r="B8" s="2">
        <v>666.9</v>
      </c>
      <c r="C8" s="2">
        <f t="shared" si="1"/>
        <v>0.53635193823387484</v>
      </c>
      <c r="D8" s="8">
        <v>0.86</v>
      </c>
      <c r="E8" s="16">
        <f t="shared" si="0"/>
        <v>-0.62296473219697657</v>
      </c>
      <c r="G8" s="4">
        <v>2113.1</v>
      </c>
      <c r="H8" s="2">
        <v>750.4</v>
      </c>
      <c r="I8" s="10">
        <f t="shared" si="2"/>
        <v>0.35511807297335668</v>
      </c>
      <c r="J8" s="8">
        <v>1.99</v>
      </c>
      <c r="K8" s="10">
        <f t="shared" si="3"/>
        <v>-1.0353049448808667</v>
      </c>
      <c r="M8" s="4">
        <v>2040.5</v>
      </c>
      <c r="N8" s="2">
        <v>392.2</v>
      </c>
      <c r="O8" s="10">
        <f t="shared" si="4"/>
        <v>0.19220779220779219</v>
      </c>
      <c r="P8" s="8">
        <v>2.9</v>
      </c>
      <c r="Q8" s="10">
        <f t="shared" si="5"/>
        <v>-1.6491782410836147</v>
      </c>
    </row>
    <row r="9" spans="1:17" x14ac:dyDescent="0.3">
      <c r="A9" s="4">
        <v>1717.2</v>
      </c>
      <c r="B9" s="2">
        <v>983</v>
      </c>
      <c r="C9" s="2">
        <f t="shared" si="1"/>
        <v>0.57244351269508498</v>
      </c>
      <c r="D9" s="8">
        <v>0.96</v>
      </c>
      <c r="E9" s="16">
        <f t="shared" si="0"/>
        <v>-0.55784121620323901</v>
      </c>
      <c r="G9" s="4">
        <v>1793.7</v>
      </c>
      <c r="H9" s="2">
        <v>547.20000000000005</v>
      </c>
      <c r="I9" s="10">
        <f t="shared" si="2"/>
        <v>0.30506773707977924</v>
      </c>
      <c r="J9" s="8">
        <v>2.15</v>
      </c>
      <c r="K9" s="10">
        <f t="shared" si="3"/>
        <v>-1.1872214382466277</v>
      </c>
      <c r="M9" s="4">
        <v>2167</v>
      </c>
      <c r="N9" s="2">
        <v>450.1</v>
      </c>
      <c r="O9" s="10">
        <f t="shared" si="4"/>
        <v>0.20770650669127827</v>
      </c>
      <c r="P9" s="8">
        <v>2.83</v>
      </c>
      <c r="Q9" s="10">
        <f t="shared" si="5"/>
        <v>-1.5716292212374721</v>
      </c>
    </row>
    <row r="10" spans="1:17" x14ac:dyDescent="0.3">
      <c r="A10" s="4">
        <v>1714.8</v>
      </c>
      <c r="B10" s="2">
        <v>666.5</v>
      </c>
      <c r="C10" s="2">
        <f t="shared" si="1"/>
        <v>0.38867506414742248</v>
      </c>
      <c r="D10" s="8">
        <v>1.62</v>
      </c>
      <c r="E10" s="16">
        <f t="shared" si="0"/>
        <v>-0.94501159510505861</v>
      </c>
      <c r="G10" s="4">
        <v>1769.2</v>
      </c>
      <c r="H10" s="2">
        <v>382.7</v>
      </c>
      <c r="I10" s="10">
        <f t="shared" si="2"/>
        <v>0.21631245760795839</v>
      </c>
      <c r="J10" s="8">
        <v>2.6</v>
      </c>
      <c r="K10" s="10">
        <f t="shared" si="3"/>
        <v>-1.5310313535625151</v>
      </c>
      <c r="M10" s="4">
        <v>2358.1999999999998</v>
      </c>
      <c r="N10" s="2">
        <v>552</v>
      </c>
      <c r="O10" s="10">
        <f t="shared" si="4"/>
        <v>0.23407683826647444</v>
      </c>
      <c r="P10" s="8">
        <v>2.79</v>
      </c>
      <c r="Q10" s="10">
        <f t="shared" si="5"/>
        <v>-1.4521058488654777</v>
      </c>
    </row>
    <row r="11" spans="1:17" x14ac:dyDescent="0.3">
      <c r="A11" s="4">
        <v>1683.3</v>
      </c>
      <c r="B11" s="2">
        <v>634.29999999999995</v>
      </c>
      <c r="C11" s="2">
        <f t="shared" si="1"/>
        <v>0.37681934295728625</v>
      </c>
      <c r="D11" s="8">
        <v>1.6</v>
      </c>
      <c r="E11" s="16">
        <f t="shared" si="0"/>
        <v>-0.97598940278518465</v>
      </c>
      <c r="G11" s="4">
        <v>1794.3</v>
      </c>
      <c r="H11" s="2">
        <v>621.6</v>
      </c>
      <c r="I11" s="10">
        <f t="shared" si="2"/>
        <v>0.3464303628155827</v>
      </c>
      <c r="J11" s="8">
        <v>1.93</v>
      </c>
      <c r="K11" s="10">
        <f t="shared" si="3"/>
        <v>-1.0600734536651832</v>
      </c>
      <c r="M11" s="4">
        <v>2457.6</v>
      </c>
      <c r="N11" s="2">
        <v>823.8</v>
      </c>
      <c r="O11" s="10">
        <f t="shared" si="4"/>
        <v>0.335205078125</v>
      </c>
      <c r="P11" s="8">
        <v>2.2400000000000002</v>
      </c>
      <c r="Q11" s="10">
        <f t="shared" si="5"/>
        <v>-1.0930127609513727</v>
      </c>
    </row>
    <row r="12" spans="1:17" x14ac:dyDescent="0.3">
      <c r="A12" s="4">
        <v>1718.3</v>
      </c>
      <c r="B12" s="2">
        <v>691.4</v>
      </c>
      <c r="C12" s="2">
        <f t="shared" si="1"/>
        <v>0.40237443985334342</v>
      </c>
      <c r="D12" s="8">
        <v>1.56</v>
      </c>
      <c r="E12" s="16">
        <f t="shared" si="0"/>
        <v>-0.91037218146517529</v>
      </c>
      <c r="G12" s="4">
        <v>1784.9</v>
      </c>
      <c r="H12" s="2">
        <v>789.2</v>
      </c>
      <c r="I12" s="10">
        <f t="shared" si="2"/>
        <v>0.44215362205165554</v>
      </c>
      <c r="J12" s="8">
        <v>1.49</v>
      </c>
      <c r="K12" s="10">
        <f t="shared" si="3"/>
        <v>-0.8160978960870019</v>
      </c>
      <c r="M12" s="4"/>
      <c r="N12" s="2"/>
      <c r="O12" s="10"/>
      <c r="P12" s="8"/>
      <c r="Q12" s="10"/>
    </row>
    <row r="13" spans="1:17" x14ac:dyDescent="0.3">
      <c r="A13" s="4">
        <v>1693.5</v>
      </c>
      <c r="B13" s="2">
        <v>733.9</v>
      </c>
      <c r="C13" s="2">
        <f t="shared" si="1"/>
        <v>0.43336285798641866</v>
      </c>
      <c r="D13" s="8">
        <v>1.45</v>
      </c>
      <c r="E13" s="16">
        <f t="shared" si="0"/>
        <v>-0.83617989270680926</v>
      </c>
      <c r="G13" s="4">
        <v>1630.9</v>
      </c>
      <c r="H13" s="2">
        <v>599.29999999999995</v>
      </c>
      <c r="I13" s="10">
        <f t="shared" si="2"/>
        <v>0.36746581642038134</v>
      </c>
      <c r="J13" s="8">
        <v>1.82</v>
      </c>
      <c r="K13" s="10">
        <f t="shared" si="3"/>
        <v>-1.0011249811987326</v>
      </c>
      <c r="M13" s="4"/>
      <c r="N13" s="2"/>
      <c r="O13" s="10"/>
      <c r="P13" s="8"/>
      <c r="Q13" s="10"/>
    </row>
    <row r="14" spans="1:17" x14ac:dyDescent="0.3">
      <c r="A14" s="4">
        <v>1928</v>
      </c>
      <c r="B14" s="2">
        <v>1145.5</v>
      </c>
      <c r="C14" s="2">
        <f t="shared" si="1"/>
        <v>0.59413900414937759</v>
      </c>
      <c r="D14" s="8">
        <v>1.43</v>
      </c>
      <c r="E14" s="16">
        <f t="shared" si="0"/>
        <v>-0.52064197327694073</v>
      </c>
      <c r="G14" s="4">
        <v>1863</v>
      </c>
      <c r="H14" s="2">
        <v>354.6</v>
      </c>
      <c r="I14" s="10">
        <f t="shared" si="2"/>
        <v>0.19033816425120775</v>
      </c>
      <c r="J14" s="8">
        <v>2.89</v>
      </c>
      <c r="K14" s="10">
        <f t="shared" si="3"/>
        <v>-1.6589529769614808</v>
      </c>
      <c r="M14" s="4"/>
      <c r="N14" s="2"/>
      <c r="O14" s="10"/>
      <c r="P14" s="8"/>
      <c r="Q14" s="10"/>
    </row>
    <row r="15" spans="1:17" x14ac:dyDescent="0.3">
      <c r="A15" s="4">
        <v>1953</v>
      </c>
      <c r="B15" s="2">
        <v>885.9</v>
      </c>
      <c r="C15" s="2">
        <f t="shared" si="1"/>
        <v>0.45360983102918584</v>
      </c>
      <c r="D15" s="8">
        <v>1.81</v>
      </c>
      <c r="E15" s="16">
        <f t="shared" si="0"/>
        <v>-0.7905178534586923</v>
      </c>
      <c r="G15" s="4">
        <v>1729.3</v>
      </c>
      <c r="H15" s="2">
        <v>251.9</v>
      </c>
      <c r="I15" s="10">
        <f t="shared" si="2"/>
        <v>0.14566587636615971</v>
      </c>
      <c r="J15" s="8">
        <v>3.26</v>
      </c>
      <c r="K15" s="10">
        <f t="shared" si="3"/>
        <v>-1.9264397979733121</v>
      </c>
      <c r="M15" s="4"/>
      <c r="N15" s="2"/>
      <c r="O15" s="10"/>
      <c r="P15" s="8"/>
      <c r="Q15" s="10"/>
    </row>
    <row r="16" spans="1:17" x14ac:dyDescent="0.3">
      <c r="A16" s="4">
        <v>1989</v>
      </c>
      <c r="B16" s="2">
        <v>1139.0999999999999</v>
      </c>
      <c r="C16" s="2">
        <f t="shared" si="1"/>
        <v>0.57269984917043737</v>
      </c>
      <c r="D16" s="8">
        <v>1.49</v>
      </c>
      <c r="E16" s="16">
        <f t="shared" si="0"/>
        <v>-0.55739352294810596</v>
      </c>
      <c r="G16" s="4">
        <v>1734.4</v>
      </c>
      <c r="H16" s="2">
        <v>248.7</v>
      </c>
      <c r="I16" s="10">
        <f t="shared" si="2"/>
        <v>0.14339252767527674</v>
      </c>
      <c r="J16" s="8">
        <v>3.34</v>
      </c>
      <c r="K16" s="10">
        <f t="shared" si="3"/>
        <v>-1.9421694604359681</v>
      </c>
      <c r="M16" s="4"/>
      <c r="N16" s="2"/>
      <c r="O16" s="10"/>
      <c r="P16" s="8"/>
      <c r="Q16" s="10"/>
    </row>
    <row r="17" spans="1:17" x14ac:dyDescent="0.3">
      <c r="A17" s="4">
        <v>1950.9</v>
      </c>
      <c r="B17" s="2">
        <v>1043.0999999999999</v>
      </c>
      <c r="C17" s="2">
        <f t="shared" si="1"/>
        <v>0.5346763032446562</v>
      </c>
      <c r="D17" s="8">
        <v>1.58</v>
      </c>
      <c r="E17" s="16">
        <f t="shared" si="0"/>
        <v>-0.62609375586129068</v>
      </c>
      <c r="G17" s="4">
        <v>1798.1</v>
      </c>
      <c r="H17" s="2">
        <v>281.2</v>
      </c>
      <c r="I17" s="10">
        <f t="shared" si="2"/>
        <v>0.15638729770313109</v>
      </c>
      <c r="J17" s="8">
        <v>3.28</v>
      </c>
      <c r="K17" s="10">
        <f t="shared" si="3"/>
        <v>-1.8554196709010822</v>
      </c>
      <c r="M17" s="4"/>
      <c r="N17" s="2"/>
      <c r="O17" s="10"/>
      <c r="P17" s="8"/>
      <c r="Q17" s="10"/>
    </row>
    <row r="18" spans="1:17" x14ac:dyDescent="0.3">
      <c r="A18" s="4">
        <v>1966.3</v>
      </c>
      <c r="B18" s="2">
        <v>1128.4000000000001</v>
      </c>
      <c r="C18" s="2">
        <f t="shared" si="1"/>
        <v>0.57386970452118202</v>
      </c>
      <c r="D18" s="8">
        <v>1.33</v>
      </c>
      <c r="E18" s="16">
        <f t="shared" si="0"/>
        <v>-0.5553529040376699</v>
      </c>
      <c r="G18" s="4">
        <v>1572.5</v>
      </c>
      <c r="H18" s="2">
        <v>490.1</v>
      </c>
      <c r="I18" s="10">
        <f t="shared" si="2"/>
        <v>0.31166931637519873</v>
      </c>
      <c r="J18" s="8">
        <v>2.2599999999999998</v>
      </c>
      <c r="K18" s="10">
        <f t="shared" si="3"/>
        <v>-1.1658125366590937</v>
      </c>
      <c r="M18" s="4"/>
      <c r="N18" s="2"/>
      <c r="O18" s="10"/>
      <c r="P18" s="8"/>
      <c r="Q18" s="10"/>
    </row>
    <row r="19" spans="1:17" x14ac:dyDescent="0.3">
      <c r="A19" s="4">
        <v>2113.6999999999998</v>
      </c>
      <c r="B19" s="2">
        <v>1032.2</v>
      </c>
      <c r="C19" s="2">
        <f t="shared" si="1"/>
        <v>0.48833798552301655</v>
      </c>
      <c r="D19" s="8">
        <v>1.8</v>
      </c>
      <c r="E19" s="16">
        <f t="shared" si="0"/>
        <v>-0.71674751957616423</v>
      </c>
      <c r="G19" s="4">
        <v>1932.9</v>
      </c>
      <c r="H19" s="2">
        <v>252.2</v>
      </c>
      <c r="I19" s="10">
        <f t="shared" si="2"/>
        <v>0.13047752082363287</v>
      </c>
      <c r="J19" s="8">
        <v>3.58</v>
      </c>
      <c r="K19" s="10">
        <f t="shared" si="3"/>
        <v>-2.0365543212818875</v>
      </c>
      <c r="M19" s="4"/>
      <c r="N19" s="2"/>
      <c r="O19" s="10"/>
      <c r="P19" s="8"/>
      <c r="Q19" s="10"/>
    </row>
    <row r="20" spans="1:17" x14ac:dyDescent="0.3">
      <c r="A20" s="4">
        <v>2109.1</v>
      </c>
      <c r="B20" s="2">
        <v>1038.0999999999999</v>
      </c>
      <c r="C20" s="2">
        <f t="shared" si="1"/>
        <v>0.49220046465316958</v>
      </c>
      <c r="D20" s="8">
        <v>1.78</v>
      </c>
      <c r="E20" s="16">
        <f t="shared" si="0"/>
        <v>-0.70886919699236917</v>
      </c>
      <c r="G20" s="4">
        <v>1951.1</v>
      </c>
      <c r="H20" s="2">
        <v>351.5</v>
      </c>
      <c r="I20" s="10">
        <f t="shared" si="2"/>
        <v>0.18015478448054945</v>
      </c>
      <c r="J20" s="8">
        <v>3.19</v>
      </c>
      <c r="K20" s="10">
        <f t="shared" si="3"/>
        <v>-1.7139388838251333</v>
      </c>
      <c r="M20" s="4"/>
      <c r="N20" s="2"/>
      <c r="O20" s="10"/>
      <c r="P20" s="8"/>
      <c r="Q20" s="10"/>
    </row>
    <row r="21" spans="1:17" x14ac:dyDescent="0.3">
      <c r="A21" s="4">
        <v>2109.8000000000002</v>
      </c>
      <c r="B21" s="2">
        <v>696.8</v>
      </c>
      <c r="C21" s="2">
        <f t="shared" si="1"/>
        <v>0.33026827187411123</v>
      </c>
      <c r="D21" s="8"/>
      <c r="E21" s="16"/>
      <c r="G21" s="4">
        <v>1983.3</v>
      </c>
      <c r="H21" s="2">
        <v>507.8</v>
      </c>
      <c r="I21" s="10">
        <f t="shared" si="2"/>
        <v>0.25603791660364039</v>
      </c>
      <c r="J21" s="8">
        <v>2.79</v>
      </c>
      <c r="K21" s="10">
        <f t="shared" si="3"/>
        <v>-1.3624297337370641</v>
      </c>
      <c r="M21" s="4"/>
      <c r="N21" s="2"/>
      <c r="O21" s="10"/>
      <c r="P21" s="8"/>
      <c r="Q21" s="10"/>
    </row>
    <row r="22" spans="1:17" x14ac:dyDescent="0.3">
      <c r="A22" s="7">
        <v>2108.1</v>
      </c>
      <c r="B22" s="11">
        <v>1003.8</v>
      </c>
      <c r="C22" s="15">
        <f t="shared" ref="C22:C23" si="6">A22/B22</f>
        <v>2.1001195457262405</v>
      </c>
      <c r="D22" s="6"/>
      <c r="E22" s="13"/>
      <c r="G22" s="4">
        <v>1896.8</v>
      </c>
      <c r="H22" s="2">
        <v>318.3</v>
      </c>
      <c r="I22" s="10">
        <f t="shared" si="2"/>
        <v>0.16780894137494728</v>
      </c>
      <c r="J22" s="8">
        <v>3.07</v>
      </c>
      <c r="K22" s="10">
        <f t="shared" si="3"/>
        <v>-1.7849292004631485</v>
      </c>
      <c r="M22" s="4"/>
      <c r="N22" s="2"/>
      <c r="O22" s="10"/>
      <c r="P22" s="8"/>
      <c r="Q22" s="10"/>
    </row>
    <row r="23" spans="1:17" x14ac:dyDescent="0.3">
      <c r="A23" s="7">
        <v>2115.6</v>
      </c>
      <c r="B23" s="11">
        <v>1264.5999999999999</v>
      </c>
      <c r="C23" s="15">
        <f t="shared" si="6"/>
        <v>1.6729400600980548</v>
      </c>
      <c r="D23" s="6"/>
      <c r="E23" s="13"/>
      <c r="G23" s="4">
        <v>1999.2</v>
      </c>
      <c r="H23" s="2">
        <v>699.3</v>
      </c>
      <c r="I23" s="10">
        <f t="shared" si="2"/>
        <v>0.34978991596638653</v>
      </c>
      <c r="J23" s="8">
        <v>2.23</v>
      </c>
      <c r="K23" s="10">
        <f t="shared" si="3"/>
        <v>-1.0504225448109215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2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1330.5</v>
      </c>
      <c r="B4" s="2">
        <v>827.4</v>
      </c>
      <c r="C4" s="2">
        <f>B4/A4</f>
        <v>0.62187147688838784</v>
      </c>
      <c r="D4" s="8">
        <v>0.68</v>
      </c>
      <c r="E4" s="16">
        <f t="shared" ref="E4:E21" si="0">LN(C4)</f>
        <v>-0.47502183639043272</v>
      </c>
      <c r="G4" s="4">
        <v>2195.9</v>
      </c>
      <c r="H4" s="2">
        <v>834.7</v>
      </c>
      <c r="I4" s="10">
        <f>H4/G4</f>
        <v>0.3801174916890569</v>
      </c>
      <c r="J4" s="8">
        <v>1.99</v>
      </c>
      <c r="K4" s="10">
        <f>LN(I4)</f>
        <v>-0.96727488539525475</v>
      </c>
      <c r="M4" s="4">
        <v>2087.6</v>
      </c>
      <c r="N4" s="2">
        <v>745.3</v>
      </c>
      <c r="O4" s="10">
        <f>N4/M4</f>
        <v>0.35701283770837322</v>
      </c>
      <c r="P4" s="8">
        <v>2.36</v>
      </c>
      <c r="Q4" s="10">
        <f>LN(O4)</f>
        <v>-1.02998353788161</v>
      </c>
    </row>
    <row r="5" spans="1:17" x14ac:dyDescent="0.3">
      <c r="A5" s="4">
        <v>1577.5</v>
      </c>
      <c r="B5" s="2">
        <v>844.1</v>
      </c>
      <c r="C5" s="2">
        <f t="shared" ref="C5:C21" si="1">B5/A5</f>
        <v>0.53508716323296357</v>
      </c>
      <c r="D5" s="8">
        <v>0.99</v>
      </c>
      <c r="E5" s="16">
        <f t="shared" si="0"/>
        <v>-0.62532562342569387</v>
      </c>
      <c r="G5" s="4">
        <v>2083.5</v>
      </c>
      <c r="H5" s="2">
        <v>728.7</v>
      </c>
      <c r="I5" s="10">
        <f t="shared" ref="I5:I23" si="2">H5/G5</f>
        <v>0.34974802015838735</v>
      </c>
      <c r="J5" s="8">
        <v>2.33</v>
      </c>
      <c r="K5" s="10">
        <f t="shared" ref="K5:K23" si="3">LN(I5)</f>
        <v>-1.0505423261862716</v>
      </c>
      <c r="M5" s="4">
        <v>1999.3</v>
      </c>
      <c r="N5" s="2">
        <v>601.4</v>
      </c>
      <c r="O5" s="10">
        <f t="shared" ref="O5:O11" si="4">N5/M5</f>
        <v>0.30080528184864702</v>
      </c>
      <c r="P5" s="8">
        <v>2.86</v>
      </c>
      <c r="Q5" s="10">
        <f t="shared" ref="Q5:Q11" si="5">LN(O5)</f>
        <v>-1.2012921277233584</v>
      </c>
    </row>
    <row r="6" spans="1:17" x14ac:dyDescent="0.3">
      <c r="A6" s="4">
        <v>1685.7</v>
      </c>
      <c r="B6" s="2">
        <v>761.8</v>
      </c>
      <c r="C6" s="2">
        <f t="shared" si="1"/>
        <v>0.45191908406003439</v>
      </c>
      <c r="D6" s="8">
        <v>1.33</v>
      </c>
      <c r="E6" s="16">
        <f t="shared" si="0"/>
        <v>-0.79425213274175854</v>
      </c>
      <c r="G6" s="4">
        <v>2178.5</v>
      </c>
      <c r="H6" s="2">
        <v>908.3</v>
      </c>
      <c r="I6" s="10">
        <f t="shared" si="2"/>
        <v>0.41693826027082853</v>
      </c>
      <c r="J6" s="8">
        <v>2.11</v>
      </c>
      <c r="K6" s="10">
        <f t="shared" si="3"/>
        <v>-0.87481712504932896</v>
      </c>
      <c r="M6" s="4">
        <v>2500.1</v>
      </c>
      <c r="N6" s="2">
        <v>1290.9000000000001</v>
      </c>
      <c r="O6" s="10">
        <f t="shared" si="4"/>
        <v>0.51633934642614299</v>
      </c>
      <c r="P6" s="8">
        <v>1.58</v>
      </c>
      <c r="Q6" s="10">
        <f t="shared" si="5"/>
        <v>-0.66099108154364972</v>
      </c>
    </row>
    <row r="7" spans="1:17" x14ac:dyDescent="0.3">
      <c r="A7" s="4">
        <v>1652.2</v>
      </c>
      <c r="B7" s="2">
        <v>666.3</v>
      </c>
      <c r="C7" s="2">
        <f t="shared" si="1"/>
        <v>0.40328047451882337</v>
      </c>
      <c r="D7" s="8">
        <v>1.49</v>
      </c>
      <c r="E7" s="16">
        <f t="shared" si="0"/>
        <v>-0.90812299255991347</v>
      </c>
      <c r="G7" s="4">
        <v>2121</v>
      </c>
      <c r="H7" s="2">
        <v>1178.3</v>
      </c>
      <c r="I7" s="10">
        <f t="shared" si="2"/>
        <v>0.55553983969825549</v>
      </c>
      <c r="J7" s="8">
        <v>1.27</v>
      </c>
      <c r="K7" s="10">
        <f t="shared" si="3"/>
        <v>-0.58781495384538751</v>
      </c>
      <c r="M7" s="4">
        <v>1704</v>
      </c>
      <c r="N7" s="2">
        <v>735</v>
      </c>
      <c r="O7" s="10">
        <f t="shared" si="4"/>
        <v>0.43133802816901406</v>
      </c>
      <c r="P7" s="8">
        <v>1.52</v>
      </c>
      <c r="Q7" s="10">
        <f t="shared" si="5"/>
        <v>-0.84086320817642446</v>
      </c>
    </row>
    <row r="8" spans="1:17" x14ac:dyDescent="0.3">
      <c r="A8" s="4">
        <v>1677</v>
      </c>
      <c r="B8" s="2">
        <v>778.2</v>
      </c>
      <c r="C8" s="2">
        <f t="shared" si="1"/>
        <v>0.4640429338103757</v>
      </c>
      <c r="D8" s="8">
        <v>1.26</v>
      </c>
      <c r="E8" s="16">
        <f t="shared" si="0"/>
        <v>-0.76777820127275553</v>
      </c>
      <c r="G8" s="4">
        <v>2130.3000000000002</v>
      </c>
      <c r="H8" s="2">
        <v>981</v>
      </c>
      <c r="I8" s="10">
        <f t="shared" si="2"/>
        <v>0.46049852133502317</v>
      </c>
      <c r="J8" s="8">
        <v>1.61</v>
      </c>
      <c r="K8" s="10">
        <f t="shared" si="3"/>
        <v>-0.77544563429079472</v>
      </c>
      <c r="M8" s="4">
        <v>1914.2</v>
      </c>
      <c r="N8" s="2">
        <v>784.8</v>
      </c>
      <c r="O8" s="10">
        <f t="shared" si="4"/>
        <v>0.40998850694807226</v>
      </c>
      <c r="P8" s="8">
        <v>1.71</v>
      </c>
      <c r="Q8" s="10">
        <f t="shared" si="5"/>
        <v>-0.89162615151065283</v>
      </c>
    </row>
    <row r="9" spans="1:17" x14ac:dyDescent="0.3">
      <c r="A9" s="4">
        <v>1522.7</v>
      </c>
      <c r="B9" s="2">
        <v>792.8</v>
      </c>
      <c r="C9" s="2">
        <f t="shared" si="1"/>
        <v>0.52065410126748535</v>
      </c>
      <c r="D9" s="8">
        <v>1.06</v>
      </c>
      <c r="E9" s="16">
        <f t="shared" si="0"/>
        <v>-0.65266937083090859</v>
      </c>
      <c r="G9" s="4">
        <v>1818.9</v>
      </c>
      <c r="H9" s="2">
        <v>360.8</v>
      </c>
      <c r="I9" s="10">
        <f t="shared" si="2"/>
        <v>0.19836164714937599</v>
      </c>
      <c r="J9" s="8">
        <v>2.9</v>
      </c>
      <c r="K9" s="10">
        <f t="shared" si="3"/>
        <v>-1.6176634135573262</v>
      </c>
      <c r="M9" s="4">
        <v>2264</v>
      </c>
      <c r="N9" s="2">
        <v>713.5</v>
      </c>
      <c r="O9" s="10">
        <f t="shared" si="4"/>
        <v>0.31515017667844525</v>
      </c>
      <c r="P9" s="8">
        <v>2.3199999999999998</v>
      </c>
      <c r="Q9" s="10">
        <f t="shared" si="5"/>
        <v>-1.1547060024061824</v>
      </c>
    </row>
    <row r="10" spans="1:17" x14ac:dyDescent="0.3">
      <c r="A10" s="4">
        <v>1507.2</v>
      </c>
      <c r="B10" s="2">
        <v>702.4</v>
      </c>
      <c r="C10" s="2">
        <f t="shared" si="1"/>
        <v>0.46602972399150738</v>
      </c>
      <c r="D10" s="8">
        <v>1.17</v>
      </c>
      <c r="E10" s="16">
        <f t="shared" si="0"/>
        <v>-0.76350586150119182</v>
      </c>
      <c r="G10" s="4">
        <v>1752.5</v>
      </c>
      <c r="H10" s="2">
        <v>340.6</v>
      </c>
      <c r="I10" s="10">
        <f t="shared" si="2"/>
        <v>0.19435092724679032</v>
      </c>
      <c r="J10" s="8">
        <v>2.84</v>
      </c>
      <c r="K10" s="10">
        <f t="shared" si="3"/>
        <v>-1.6380898506801571</v>
      </c>
      <c r="M10" s="4">
        <v>2294.5</v>
      </c>
      <c r="N10" s="2">
        <v>542.5</v>
      </c>
      <c r="O10" s="10">
        <f t="shared" si="4"/>
        <v>0.23643495314883417</v>
      </c>
      <c r="P10" s="8">
        <v>2.71</v>
      </c>
      <c r="Q10" s="10">
        <f t="shared" si="5"/>
        <v>-1.4420821484202735</v>
      </c>
    </row>
    <row r="11" spans="1:17" x14ac:dyDescent="0.3">
      <c r="A11" s="4">
        <v>1508.7</v>
      </c>
      <c r="B11" s="2">
        <v>801</v>
      </c>
      <c r="C11" s="2">
        <f t="shared" si="1"/>
        <v>0.53092066017100814</v>
      </c>
      <c r="D11" s="8">
        <v>0.96</v>
      </c>
      <c r="E11" s="16">
        <f t="shared" si="0"/>
        <v>-0.63314268477766955</v>
      </c>
      <c r="G11" s="4">
        <v>1859.3</v>
      </c>
      <c r="H11" s="2">
        <v>447.1</v>
      </c>
      <c r="I11" s="10">
        <f t="shared" si="2"/>
        <v>0.24046684236002799</v>
      </c>
      <c r="J11" s="8">
        <v>2.52</v>
      </c>
      <c r="K11" s="10">
        <f t="shared" si="3"/>
        <v>-1.4251730685460819</v>
      </c>
      <c r="M11" s="4">
        <v>2308.8000000000002</v>
      </c>
      <c r="N11" s="2">
        <v>862.7</v>
      </c>
      <c r="O11" s="10">
        <f t="shared" si="4"/>
        <v>0.37365731115731116</v>
      </c>
      <c r="P11" s="8">
        <v>2.11</v>
      </c>
      <c r="Q11" s="10">
        <f t="shared" si="5"/>
        <v>-0.98441618193707336</v>
      </c>
    </row>
    <row r="12" spans="1:17" x14ac:dyDescent="0.3">
      <c r="A12" s="4">
        <v>1545.9</v>
      </c>
      <c r="B12" s="2">
        <v>847.4</v>
      </c>
      <c r="C12" s="2">
        <f t="shared" si="1"/>
        <v>0.54815964810142959</v>
      </c>
      <c r="D12" s="8">
        <v>0.95</v>
      </c>
      <c r="E12" s="16">
        <f t="shared" si="0"/>
        <v>-0.60118870580982942</v>
      </c>
      <c r="G12" s="4">
        <v>1858.3</v>
      </c>
      <c r="H12" s="2">
        <v>634.9</v>
      </c>
      <c r="I12" s="10">
        <f t="shared" si="2"/>
        <v>0.34165635258031535</v>
      </c>
      <c r="J12" s="8">
        <v>2.0299999999999998</v>
      </c>
      <c r="K12" s="10">
        <f t="shared" si="3"/>
        <v>-1.0739498641032008</v>
      </c>
      <c r="M12" s="4"/>
      <c r="N12" s="2"/>
      <c r="O12" s="10"/>
      <c r="P12" s="8"/>
      <c r="Q12" s="10"/>
    </row>
    <row r="13" spans="1:17" x14ac:dyDescent="0.3">
      <c r="A13" s="4">
        <v>1531.6</v>
      </c>
      <c r="B13" s="2">
        <v>1069.0999999999999</v>
      </c>
      <c r="C13" s="2">
        <f t="shared" si="1"/>
        <v>0.6980282057978584</v>
      </c>
      <c r="D13" s="8">
        <v>0.56999999999999995</v>
      </c>
      <c r="E13" s="16">
        <f t="shared" si="0"/>
        <v>-0.35949576758368529</v>
      </c>
      <c r="G13" s="4">
        <v>1831.4</v>
      </c>
      <c r="H13" s="2">
        <v>619.1</v>
      </c>
      <c r="I13" s="10">
        <f t="shared" si="2"/>
        <v>0.33804739543518619</v>
      </c>
      <c r="J13" s="8">
        <v>1.96</v>
      </c>
      <c r="K13" s="10">
        <f t="shared" si="3"/>
        <v>-1.0845691701484452</v>
      </c>
      <c r="M13" s="4"/>
      <c r="N13" s="2"/>
      <c r="O13" s="10"/>
      <c r="P13" s="8"/>
      <c r="Q13" s="10"/>
    </row>
    <row r="14" spans="1:17" x14ac:dyDescent="0.3">
      <c r="A14" s="4">
        <v>1938.3</v>
      </c>
      <c r="B14" s="2">
        <v>1542.2</v>
      </c>
      <c r="C14" s="2">
        <f t="shared" si="1"/>
        <v>0.79564566888510557</v>
      </c>
      <c r="D14" s="8">
        <v>0.47</v>
      </c>
      <c r="E14" s="16">
        <f t="shared" si="0"/>
        <v>-0.22860133183336911</v>
      </c>
      <c r="G14" s="4">
        <v>1943.3</v>
      </c>
      <c r="H14" s="2">
        <v>545.6</v>
      </c>
      <c r="I14" s="10">
        <f t="shared" si="2"/>
        <v>0.28075953275356352</v>
      </c>
      <c r="J14" s="8">
        <v>2.5499999999999998</v>
      </c>
      <c r="K14" s="10">
        <f t="shared" si="3"/>
        <v>-1.2702567313414055</v>
      </c>
      <c r="M14" s="4"/>
      <c r="N14" s="2"/>
      <c r="O14" s="10"/>
      <c r="P14" s="8"/>
      <c r="Q14" s="10"/>
    </row>
    <row r="15" spans="1:17" x14ac:dyDescent="0.3">
      <c r="A15" s="4">
        <v>1938.4</v>
      </c>
      <c r="B15" s="2">
        <v>1290.5</v>
      </c>
      <c r="C15" s="2">
        <f t="shared" si="1"/>
        <v>0.66575526207181179</v>
      </c>
      <c r="D15" s="8">
        <v>0.79</v>
      </c>
      <c r="E15" s="16">
        <f t="shared" si="0"/>
        <v>-0.40683315034364742</v>
      </c>
      <c r="G15" s="4">
        <v>1789.9</v>
      </c>
      <c r="H15" s="2">
        <v>728.7</v>
      </c>
      <c r="I15" s="10">
        <f t="shared" si="2"/>
        <v>0.40711771607352365</v>
      </c>
      <c r="J15" s="8">
        <v>1.9</v>
      </c>
      <c r="K15" s="10">
        <f t="shared" si="3"/>
        <v>-0.89865290667621778</v>
      </c>
      <c r="M15" s="4"/>
      <c r="N15" s="2"/>
      <c r="O15" s="10"/>
      <c r="P15" s="8"/>
      <c r="Q15" s="10"/>
    </row>
    <row r="16" spans="1:17" x14ac:dyDescent="0.3">
      <c r="A16" s="4">
        <v>1933.9</v>
      </c>
      <c r="B16" s="2">
        <v>1080.5999999999999</v>
      </c>
      <c r="C16" s="2">
        <f t="shared" si="1"/>
        <v>0.55876725787269244</v>
      </c>
      <c r="D16" s="8">
        <v>1.36</v>
      </c>
      <c r="E16" s="16">
        <f t="shared" si="0"/>
        <v>-0.58202224695828753</v>
      </c>
      <c r="G16" s="4">
        <v>1691.2</v>
      </c>
      <c r="H16" s="2">
        <v>615.1</v>
      </c>
      <c r="I16" s="10">
        <f t="shared" si="2"/>
        <v>0.36370624408703878</v>
      </c>
      <c r="J16" s="8">
        <v>2.15</v>
      </c>
      <c r="K16" s="10">
        <f t="shared" si="3"/>
        <v>-1.0114087589016507</v>
      </c>
      <c r="M16" s="4"/>
      <c r="N16" s="2"/>
      <c r="O16" s="10"/>
      <c r="P16" s="8"/>
      <c r="Q16" s="10"/>
    </row>
    <row r="17" spans="1:17" x14ac:dyDescent="0.3">
      <c r="A17" s="4">
        <v>1923.1</v>
      </c>
      <c r="B17" s="2">
        <v>1119.9000000000001</v>
      </c>
      <c r="C17" s="2">
        <f t="shared" si="1"/>
        <v>0.58234101190785714</v>
      </c>
      <c r="D17" s="8">
        <v>1.32</v>
      </c>
      <c r="E17" s="16">
        <f t="shared" si="0"/>
        <v>-0.54069907172815368</v>
      </c>
      <c r="G17" s="4">
        <v>1789.4</v>
      </c>
      <c r="H17" s="2">
        <v>596.5</v>
      </c>
      <c r="I17" s="10">
        <f t="shared" si="2"/>
        <v>0.33335196155135799</v>
      </c>
      <c r="J17" s="8">
        <v>2.14</v>
      </c>
      <c r="K17" s="10">
        <f t="shared" si="3"/>
        <v>-1.0985564055755248</v>
      </c>
      <c r="M17" s="4"/>
      <c r="N17" s="2"/>
      <c r="O17" s="10"/>
      <c r="P17" s="8"/>
      <c r="Q17" s="10"/>
    </row>
    <row r="18" spans="1:17" x14ac:dyDescent="0.3">
      <c r="A18" s="4">
        <v>2071.5</v>
      </c>
      <c r="B18" s="2">
        <v>869.8</v>
      </c>
      <c r="C18" s="2">
        <f t="shared" si="1"/>
        <v>0.4198889693458846</v>
      </c>
      <c r="D18" s="8">
        <v>2.16</v>
      </c>
      <c r="E18" s="16">
        <f t="shared" si="0"/>
        <v>-0.86776496135391856</v>
      </c>
      <c r="G18" s="4">
        <v>1737.6</v>
      </c>
      <c r="H18" s="2">
        <v>516.4</v>
      </c>
      <c r="I18" s="10">
        <f t="shared" si="2"/>
        <v>0.29719152854511971</v>
      </c>
      <c r="J18" s="8">
        <v>2.2000000000000002</v>
      </c>
      <c r="K18" s="10">
        <f t="shared" si="3"/>
        <v>-1.2133784707671289</v>
      </c>
      <c r="M18" s="4"/>
      <c r="N18" s="2"/>
      <c r="O18" s="10"/>
      <c r="P18" s="8"/>
      <c r="Q18" s="10"/>
    </row>
    <row r="19" spans="1:17" x14ac:dyDescent="0.3">
      <c r="A19" s="4">
        <v>2130.6</v>
      </c>
      <c r="B19" s="2">
        <v>1119.4000000000001</v>
      </c>
      <c r="C19" s="2">
        <f t="shared" si="1"/>
        <v>0.52539190838261529</v>
      </c>
      <c r="D19" s="8">
        <v>1.63</v>
      </c>
      <c r="E19" s="16">
        <f t="shared" si="0"/>
        <v>-0.64361080271983784</v>
      </c>
      <c r="G19" s="4">
        <v>1711.6</v>
      </c>
      <c r="H19" s="2">
        <v>682.1</v>
      </c>
      <c r="I19" s="10">
        <f t="shared" si="2"/>
        <v>0.39851600841318069</v>
      </c>
      <c r="J19" s="8">
        <v>1.87</v>
      </c>
      <c r="K19" s="10">
        <f t="shared" si="3"/>
        <v>-0.92000760988198804</v>
      </c>
      <c r="M19" s="4"/>
      <c r="N19" s="2"/>
      <c r="O19" s="10"/>
      <c r="P19" s="8"/>
      <c r="Q19" s="10"/>
    </row>
    <row r="20" spans="1:17" x14ac:dyDescent="0.3">
      <c r="A20" s="4">
        <v>2125.3000000000002</v>
      </c>
      <c r="B20" s="2">
        <v>1062.5999999999999</v>
      </c>
      <c r="C20" s="2">
        <f t="shared" si="1"/>
        <v>0.49997647390956562</v>
      </c>
      <c r="D20" s="8">
        <v>1.8</v>
      </c>
      <c r="E20" s="16">
        <f t="shared" si="0"/>
        <v>-0.69319423384780265</v>
      </c>
      <c r="G20" s="4">
        <v>1941.1</v>
      </c>
      <c r="H20" s="2">
        <v>437.2</v>
      </c>
      <c r="I20" s="10">
        <f t="shared" si="2"/>
        <v>0.22523311524393386</v>
      </c>
      <c r="J20" s="8">
        <v>2.73</v>
      </c>
      <c r="K20" s="10">
        <f t="shared" si="3"/>
        <v>-1.4906193453746621</v>
      </c>
      <c r="M20" s="4"/>
      <c r="N20" s="2"/>
      <c r="O20" s="10"/>
      <c r="P20" s="8"/>
      <c r="Q20" s="10"/>
    </row>
    <row r="21" spans="1:17" x14ac:dyDescent="0.3">
      <c r="A21" s="4">
        <v>2130.1999999999998</v>
      </c>
      <c r="B21" s="2">
        <v>993.3</v>
      </c>
      <c r="C21" s="2">
        <f t="shared" si="1"/>
        <v>0.46629424467186181</v>
      </c>
      <c r="D21" s="8">
        <v>1.77</v>
      </c>
      <c r="E21" s="16">
        <f t="shared" si="0"/>
        <v>-0.76293841778775506</v>
      </c>
      <c r="G21" s="4">
        <v>1728.8</v>
      </c>
      <c r="H21" s="2">
        <v>688</v>
      </c>
      <c r="I21" s="10">
        <f t="shared" si="2"/>
        <v>0.39796390559925959</v>
      </c>
      <c r="J21" s="8">
        <v>1.83</v>
      </c>
      <c r="K21" s="10">
        <f t="shared" si="3"/>
        <v>-0.92139396725933254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2010.5</v>
      </c>
      <c r="H22" s="2">
        <v>875.4</v>
      </c>
      <c r="I22" s="10">
        <f t="shared" si="2"/>
        <v>0.4354140761004725</v>
      </c>
      <c r="J22" s="8">
        <v>1.66</v>
      </c>
      <c r="K22" s="10">
        <f t="shared" si="3"/>
        <v>-0.83145780158053384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2008</v>
      </c>
      <c r="H23" s="2">
        <v>1069.2</v>
      </c>
      <c r="I23" s="10">
        <f t="shared" si="2"/>
        <v>0.53247011952191237</v>
      </c>
      <c r="J23" s="8">
        <v>1.25</v>
      </c>
      <c r="K23" s="10">
        <f t="shared" si="3"/>
        <v>-0.63022849654685587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3" sqref="B3:D12"/>
    </sheetView>
  </sheetViews>
  <sheetFormatPr defaultRowHeight="14.4" x14ac:dyDescent="0.3"/>
  <cols>
    <col min="1" max="1" width="12" customWidth="1"/>
  </cols>
  <sheetData>
    <row r="1" spans="1:6" x14ac:dyDescent="0.3">
      <c r="A1" t="s">
        <v>8</v>
      </c>
    </row>
    <row r="2" spans="1:6" s="5" customFormat="1" x14ac:dyDescent="0.3">
      <c r="B2" s="5" t="s">
        <v>18</v>
      </c>
      <c r="C2" s="5" t="s">
        <v>19</v>
      </c>
      <c r="D2" s="5" t="s">
        <v>20</v>
      </c>
      <c r="E2" s="5" t="s">
        <v>22</v>
      </c>
      <c r="F2" s="5" t="s">
        <v>23</v>
      </c>
    </row>
    <row r="3" spans="1:6" s="5" customFormat="1" x14ac:dyDescent="0.3">
      <c r="A3" s="5" t="s">
        <v>17</v>
      </c>
      <c r="B3" s="5">
        <v>0.19</v>
      </c>
      <c r="C3" s="5">
        <v>0.55000000000000004</v>
      </c>
      <c r="D3" s="5">
        <v>0.59</v>
      </c>
      <c r="E3" s="17">
        <f>AVERAGE(B3:D3)</f>
        <v>0.44333333333333336</v>
      </c>
      <c r="F3" s="17">
        <f>STDEV(B3:D3)/SQRT(COUNT(B3:D3))</f>
        <v>0.12719189352225949</v>
      </c>
    </row>
    <row r="4" spans="1:6" x14ac:dyDescent="0.3">
      <c r="A4" t="s">
        <v>9</v>
      </c>
      <c r="B4">
        <v>0.26</v>
      </c>
      <c r="C4">
        <v>0.56000000000000005</v>
      </c>
      <c r="D4">
        <v>0.42</v>
      </c>
      <c r="E4" s="17">
        <f t="shared" ref="E4:E12" si="0">AVERAGE(B4:D4)</f>
        <v>0.41333333333333333</v>
      </c>
      <c r="F4" s="17">
        <f t="shared" ref="F4:F11" si="1">STDEV(B4:D4)/SQRT(COUNT(B4:D4))</f>
        <v>8.66666666666666E-2</v>
      </c>
    </row>
    <row r="5" spans="1:6" x14ac:dyDescent="0.3">
      <c r="A5" t="s">
        <v>10</v>
      </c>
      <c r="B5">
        <v>0.49</v>
      </c>
      <c r="C5">
        <v>0.56999999999999995</v>
      </c>
      <c r="D5">
        <v>0.45</v>
      </c>
      <c r="E5" s="17">
        <f t="shared" si="0"/>
        <v>0.5033333333333333</v>
      </c>
      <c r="F5" s="17">
        <f t="shared" si="1"/>
        <v>3.5276684147527861E-2</v>
      </c>
    </row>
    <row r="6" spans="1:6" x14ac:dyDescent="0.3">
      <c r="A6" t="s">
        <v>11</v>
      </c>
      <c r="B6">
        <v>0.32</v>
      </c>
      <c r="C6">
        <v>0.61</v>
      </c>
      <c r="D6">
        <v>0.52</v>
      </c>
      <c r="E6" s="17">
        <f t="shared" si="0"/>
        <v>0.48333333333333334</v>
      </c>
      <c r="F6" s="17">
        <f t="shared" si="1"/>
        <v>8.5699734214549642E-2</v>
      </c>
    </row>
    <row r="7" spans="1:6" s="5" customFormat="1" x14ac:dyDescent="0.3">
      <c r="A7" s="5" t="s">
        <v>16</v>
      </c>
      <c r="B7" s="5">
        <v>0.27</v>
      </c>
      <c r="C7" s="5">
        <v>0.57999999999999996</v>
      </c>
      <c r="D7" s="5">
        <v>0.15</v>
      </c>
      <c r="E7" s="17">
        <f t="shared" si="0"/>
        <v>0.33333333333333331</v>
      </c>
      <c r="F7" s="17">
        <f t="shared" si="1"/>
        <v>0.12810585900383759</v>
      </c>
    </row>
    <row r="8" spans="1:6" x14ac:dyDescent="0.3">
      <c r="A8" t="s">
        <v>12</v>
      </c>
      <c r="B8">
        <v>0.3</v>
      </c>
      <c r="C8">
        <v>0.65</v>
      </c>
      <c r="D8">
        <v>0.21</v>
      </c>
      <c r="E8" s="17">
        <f t="shared" si="0"/>
        <v>0.38666666666666666</v>
      </c>
      <c r="F8" s="17">
        <f t="shared" si="1"/>
        <v>0.13420548092798273</v>
      </c>
    </row>
    <row r="9" spans="1:6" x14ac:dyDescent="0.3">
      <c r="A9" t="s">
        <v>13</v>
      </c>
      <c r="B9">
        <v>0.25</v>
      </c>
      <c r="C9">
        <v>0.64</v>
      </c>
      <c r="D9">
        <v>0.43</v>
      </c>
      <c r="E9" s="17">
        <f t="shared" si="0"/>
        <v>0.44</v>
      </c>
      <c r="F9" s="17">
        <f t="shared" si="1"/>
        <v>0.1126942766958464</v>
      </c>
    </row>
    <row r="10" spans="1:6" s="5" customFormat="1" x14ac:dyDescent="0.3">
      <c r="A10" s="5" t="s">
        <v>21</v>
      </c>
      <c r="B10" s="5">
        <v>0.18</v>
      </c>
      <c r="C10" s="5">
        <v>0.57999999999999996</v>
      </c>
      <c r="D10" s="5">
        <v>0.31</v>
      </c>
      <c r="E10" s="17">
        <f t="shared" si="0"/>
        <v>0.35666666666666669</v>
      </c>
      <c r="F10" s="17">
        <f t="shared" si="1"/>
        <v>0.11780398031381528</v>
      </c>
    </row>
    <row r="11" spans="1:6" x14ac:dyDescent="0.3">
      <c r="A11" t="s">
        <v>14</v>
      </c>
      <c r="B11">
        <v>0.26</v>
      </c>
      <c r="C11">
        <v>0.6</v>
      </c>
      <c r="D11">
        <v>0.34</v>
      </c>
      <c r="E11" s="17">
        <f t="shared" si="0"/>
        <v>0.39999999999999997</v>
      </c>
      <c r="F11" s="17">
        <f t="shared" si="1"/>
        <v>0.10263202878893772</v>
      </c>
    </row>
    <row r="12" spans="1:6" x14ac:dyDescent="0.3">
      <c r="A12" t="s">
        <v>15</v>
      </c>
      <c r="B12">
        <v>0.42</v>
      </c>
      <c r="C12">
        <v>0.62</v>
      </c>
      <c r="D12">
        <v>0.31</v>
      </c>
      <c r="E12" s="17">
        <f t="shared" si="0"/>
        <v>0.45</v>
      </c>
      <c r="F12" s="17">
        <f>STDEV(B12:D12)/SQRT(COUNT(B12:D12))</f>
        <v>9.0737717258774567E-2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F1" workbookViewId="0">
      <selection activeCell="J3" sqref="J3:L12"/>
    </sheetView>
  </sheetViews>
  <sheetFormatPr defaultRowHeight="14.4" x14ac:dyDescent="0.3"/>
  <cols>
    <col min="4" max="4" width="13.44140625" customWidth="1"/>
    <col min="5" max="5" width="13.44140625" style="5" customWidth="1"/>
    <col min="14" max="14" width="8.88671875" style="5"/>
  </cols>
  <sheetData>
    <row r="1" spans="1:15" s="5" customFormat="1" ht="15" thickBot="1" x14ac:dyDescent="0.35">
      <c r="B1" s="22" t="s">
        <v>0</v>
      </c>
      <c r="C1" s="22"/>
      <c r="D1" s="22"/>
      <c r="E1" s="21"/>
      <c r="F1" s="27" t="s">
        <v>26</v>
      </c>
      <c r="G1" s="27"/>
      <c r="H1" s="27"/>
      <c r="I1" s="27"/>
      <c r="J1" s="28" t="s">
        <v>27</v>
      </c>
      <c r="K1" s="28"/>
      <c r="L1" s="28"/>
      <c r="M1" s="28"/>
      <c r="N1" s="21"/>
    </row>
    <row r="2" spans="1:15" ht="15" thickBot="1" x14ac:dyDescent="0.35">
      <c r="A2" s="18" t="s">
        <v>24</v>
      </c>
      <c r="B2" s="18" t="s">
        <v>18</v>
      </c>
      <c r="C2" s="18" t="s">
        <v>2</v>
      </c>
      <c r="D2" s="18" t="s">
        <v>7</v>
      </c>
      <c r="E2" s="3" t="s">
        <v>25</v>
      </c>
      <c r="F2" s="19" t="s">
        <v>18</v>
      </c>
      <c r="G2" s="19" t="s">
        <v>2</v>
      </c>
      <c r="H2" s="19" t="s">
        <v>7</v>
      </c>
      <c r="I2" s="23" t="s">
        <v>22</v>
      </c>
      <c r="J2" s="25" t="s">
        <v>18</v>
      </c>
      <c r="K2" s="25" t="s">
        <v>2</v>
      </c>
      <c r="L2" s="25" t="s">
        <v>7</v>
      </c>
      <c r="M2" s="25" t="s">
        <v>22</v>
      </c>
      <c r="N2" s="25" t="s">
        <v>23</v>
      </c>
      <c r="O2" s="18"/>
    </row>
    <row r="3" spans="1:15" ht="15" thickBot="1" x14ac:dyDescent="0.35">
      <c r="A3" s="18" t="s">
        <v>17</v>
      </c>
      <c r="B3" s="10">
        <v>1.49</v>
      </c>
      <c r="C3" s="18">
        <v>2.75</v>
      </c>
      <c r="D3" s="10">
        <v>1.9</v>
      </c>
      <c r="E3" s="10">
        <f>AVERAGE(B3:D3)</f>
        <v>2.0466666666666669</v>
      </c>
      <c r="F3" s="20">
        <v>0.19</v>
      </c>
      <c r="G3" s="20">
        <v>0.55000000000000004</v>
      </c>
      <c r="H3" s="20">
        <v>0.59</v>
      </c>
      <c r="I3" s="24">
        <v>0.44</v>
      </c>
      <c r="J3" s="10">
        <f>1- 2.71828182845904^($O3*B3*F3)</f>
        <v>0.24655556035159487</v>
      </c>
      <c r="K3" s="10">
        <f>1- 2.71828182845904^($O3*C3*G3)</f>
        <v>0.77964160721676556</v>
      </c>
      <c r="L3" s="10">
        <f>1- 2.71828182845904^($O3*D3*H3)</f>
        <v>0.67404632208605197</v>
      </c>
      <c r="M3" s="10">
        <f>AVERAGE(J3:L3)</f>
        <v>0.5667478298848041</v>
      </c>
      <c r="N3" s="10">
        <f>STDEV(J3:L3)/SQRT(COUNT(J3:L3))</f>
        <v>0.16297229637996735</v>
      </c>
      <c r="O3" s="18">
        <v>-1</v>
      </c>
    </row>
    <row r="4" spans="1:15" ht="15" thickBot="1" x14ac:dyDescent="0.35">
      <c r="A4" s="18" t="s">
        <v>9</v>
      </c>
      <c r="B4" s="10">
        <v>1.01</v>
      </c>
      <c r="C4" s="18">
        <v>2.5299999999999998</v>
      </c>
      <c r="D4" s="10">
        <v>2</v>
      </c>
      <c r="E4" s="10">
        <f t="shared" ref="E4:E12" si="0">AVERAGE(B4:D4)</f>
        <v>1.8466666666666667</v>
      </c>
      <c r="F4" s="20">
        <v>0.26</v>
      </c>
      <c r="G4" s="20">
        <v>0.56000000000000005</v>
      </c>
      <c r="H4" s="20">
        <v>0.42</v>
      </c>
      <c r="I4" s="24">
        <v>0.41</v>
      </c>
      <c r="J4" s="10">
        <f t="shared" ref="J4:J12" si="1">1- 2.71828182845904^(O4*B4*F4)</f>
        <v>0.23095054442236229</v>
      </c>
      <c r="K4" s="10">
        <f t="shared" ref="K4:K12" si="2">1- 2.71828182845904^($O4*C4*G4)</f>
        <v>0.75751125935198838</v>
      </c>
      <c r="L4" s="10">
        <f t="shared" ref="L4:L12" si="3">1- 2.71828182845904^($O4*D4*H4)</f>
        <v>0.56828947657091966</v>
      </c>
      <c r="M4" s="10">
        <f t="shared" ref="M4:M12" si="4">AVERAGE(J4:L4)</f>
        <v>0.51891709344842341</v>
      </c>
      <c r="N4" s="10">
        <f t="shared" ref="N4:N12" si="5">STDEV(J4:L4)/SQRT(COUNT(J4:L4))</f>
        <v>0.15399650514237398</v>
      </c>
      <c r="O4" s="18">
        <v>-1</v>
      </c>
    </row>
    <row r="5" spans="1:15" ht="15" thickBot="1" x14ac:dyDescent="0.35">
      <c r="A5" s="18" t="s">
        <v>10</v>
      </c>
      <c r="B5" s="10">
        <v>1.3</v>
      </c>
      <c r="C5" s="18">
        <v>2.81</v>
      </c>
      <c r="D5" s="10">
        <v>1.32</v>
      </c>
      <c r="E5" s="10">
        <f t="shared" si="0"/>
        <v>1.8100000000000003</v>
      </c>
      <c r="F5" s="20">
        <v>0.49</v>
      </c>
      <c r="G5" s="20">
        <v>0.56999999999999995</v>
      </c>
      <c r="H5" s="20">
        <v>0.45</v>
      </c>
      <c r="I5" s="24">
        <v>0.5</v>
      </c>
      <c r="J5" s="10">
        <f t="shared" si="1"/>
        <v>0.47112332349431685</v>
      </c>
      <c r="K5" s="10">
        <f t="shared" si="2"/>
        <v>0.79844641451071574</v>
      </c>
      <c r="L5" s="10">
        <f t="shared" si="3"/>
        <v>0.44788559569306885</v>
      </c>
      <c r="M5" s="10">
        <f t="shared" si="4"/>
        <v>0.57248511123270041</v>
      </c>
      <c r="N5" s="10">
        <f t="shared" si="5"/>
        <v>0.11317962262507869</v>
      </c>
      <c r="O5" s="18">
        <v>-1</v>
      </c>
    </row>
    <row r="6" spans="1:15" ht="15" thickBot="1" x14ac:dyDescent="0.35">
      <c r="A6" s="18" t="s">
        <v>11</v>
      </c>
      <c r="B6" s="10">
        <v>1.3</v>
      </c>
      <c r="C6" s="18">
        <v>2.36</v>
      </c>
      <c r="D6" s="10">
        <v>2.17</v>
      </c>
      <c r="E6" s="10">
        <f t="shared" si="0"/>
        <v>1.9433333333333334</v>
      </c>
      <c r="F6" s="20">
        <v>0.32</v>
      </c>
      <c r="G6" s="20">
        <v>0.61</v>
      </c>
      <c r="H6" s="20">
        <v>0.52</v>
      </c>
      <c r="I6" s="24">
        <v>0.48</v>
      </c>
      <c r="J6" s="10">
        <f t="shared" si="1"/>
        <v>0.34031972951561051</v>
      </c>
      <c r="K6" s="10">
        <f t="shared" si="2"/>
        <v>0.76297745125765659</v>
      </c>
      <c r="L6" s="10">
        <f t="shared" si="3"/>
        <v>0.67644947666429034</v>
      </c>
      <c r="M6" s="10">
        <f t="shared" si="4"/>
        <v>0.59324888581251911</v>
      </c>
      <c r="N6" s="10">
        <f t="shared" si="5"/>
        <v>0.12890777216755545</v>
      </c>
      <c r="O6" s="18">
        <v>-1</v>
      </c>
    </row>
    <row r="7" spans="1:15" ht="15" thickBot="1" x14ac:dyDescent="0.35">
      <c r="A7" s="18" t="s">
        <v>16</v>
      </c>
      <c r="B7" s="10">
        <v>0.98</v>
      </c>
      <c r="C7" s="18">
        <v>2.29</v>
      </c>
      <c r="D7" s="10">
        <v>1.78</v>
      </c>
      <c r="E7" s="10">
        <f t="shared" si="0"/>
        <v>1.6833333333333333</v>
      </c>
      <c r="F7" s="20">
        <v>0.27</v>
      </c>
      <c r="G7" s="20">
        <v>0.57999999999999996</v>
      </c>
      <c r="H7" s="20">
        <v>0.15</v>
      </c>
      <c r="I7" s="24">
        <v>0.33</v>
      </c>
      <c r="J7" s="10">
        <f t="shared" si="1"/>
        <v>0.2324871062594932</v>
      </c>
      <c r="K7" s="10">
        <f t="shared" si="2"/>
        <v>0.73504625091948472</v>
      </c>
      <c r="L7" s="10">
        <f t="shared" si="3"/>
        <v>0.23432692853462567</v>
      </c>
      <c r="M7" s="10">
        <f t="shared" si="4"/>
        <v>0.40062009523786785</v>
      </c>
      <c r="N7" s="10">
        <f t="shared" si="5"/>
        <v>0.16721392130988955</v>
      </c>
      <c r="O7" s="18">
        <v>-1</v>
      </c>
    </row>
    <row r="8" spans="1:15" ht="15" thickBot="1" x14ac:dyDescent="0.35">
      <c r="A8" s="18" t="s">
        <v>12</v>
      </c>
      <c r="B8" s="10">
        <v>1.36</v>
      </c>
      <c r="C8" s="18">
        <v>2.76</v>
      </c>
      <c r="D8" s="10">
        <v>1.05</v>
      </c>
      <c r="E8" s="10">
        <f t="shared" si="0"/>
        <v>1.7233333333333334</v>
      </c>
      <c r="F8" s="20">
        <v>0.3</v>
      </c>
      <c r="G8" s="20">
        <v>0.65</v>
      </c>
      <c r="H8" s="20">
        <v>0.21</v>
      </c>
      <c r="I8" s="24">
        <v>0.39</v>
      </c>
      <c r="J8" s="10">
        <f t="shared" si="1"/>
        <v>0.33502112117759764</v>
      </c>
      <c r="K8" s="10">
        <f t="shared" si="2"/>
        <v>0.83370633710939857</v>
      </c>
      <c r="L8" s="10">
        <f t="shared" si="3"/>
        <v>0.19788236113836966</v>
      </c>
      <c r="M8" s="10">
        <f t="shared" si="4"/>
        <v>0.4555366064751219</v>
      </c>
      <c r="N8" s="10">
        <f t="shared" si="5"/>
        <v>0.19318472916897902</v>
      </c>
      <c r="O8" s="18">
        <v>-1</v>
      </c>
    </row>
    <row r="9" spans="1:15" ht="15" thickBot="1" x14ac:dyDescent="0.35">
      <c r="A9" s="18" t="s">
        <v>13</v>
      </c>
      <c r="B9" s="10">
        <v>1.27</v>
      </c>
      <c r="C9" s="18">
        <v>2.11</v>
      </c>
      <c r="D9" s="10">
        <v>2.0499999999999998</v>
      </c>
      <c r="E9" s="10">
        <f t="shared" si="0"/>
        <v>1.8099999999999998</v>
      </c>
      <c r="F9" s="20">
        <v>0.25</v>
      </c>
      <c r="G9" s="20">
        <v>0.64</v>
      </c>
      <c r="H9" s="20">
        <v>0.43</v>
      </c>
      <c r="I9" s="24">
        <v>0.44</v>
      </c>
      <c r="J9" s="10">
        <f t="shared" si="1"/>
        <v>0.27203331922568796</v>
      </c>
      <c r="K9" s="10">
        <f t="shared" si="2"/>
        <v>0.74086341472191031</v>
      </c>
      <c r="L9" s="10">
        <f t="shared" si="3"/>
        <v>0.58583879628839264</v>
      </c>
      <c r="M9" s="10">
        <f t="shared" si="4"/>
        <v>0.53291184341199693</v>
      </c>
      <c r="N9" s="10">
        <f t="shared" si="5"/>
        <v>0.13790257595652378</v>
      </c>
      <c r="O9" s="18">
        <v>-1</v>
      </c>
    </row>
    <row r="10" spans="1:15" ht="15" thickBot="1" x14ac:dyDescent="0.35">
      <c r="A10" s="18" t="s">
        <v>21</v>
      </c>
      <c r="B10" s="10">
        <v>1.45</v>
      </c>
      <c r="C10" s="18">
        <v>2.71</v>
      </c>
      <c r="D10" s="10">
        <v>2.44</v>
      </c>
      <c r="E10" s="10">
        <f t="shared" si="0"/>
        <v>2.1999999999999997</v>
      </c>
      <c r="F10" s="20">
        <v>0.18</v>
      </c>
      <c r="G10" s="20">
        <v>0.57999999999999996</v>
      </c>
      <c r="H10" s="20">
        <v>0.31</v>
      </c>
      <c r="I10" s="24">
        <v>0.36</v>
      </c>
      <c r="J10" s="10">
        <f t="shared" si="1"/>
        <v>0.2297190803849205</v>
      </c>
      <c r="K10" s="10">
        <f t="shared" si="2"/>
        <v>0.79232896214015502</v>
      </c>
      <c r="L10" s="10">
        <f t="shared" si="3"/>
        <v>0.5306469397345579</v>
      </c>
      <c r="M10" s="10">
        <f t="shared" si="4"/>
        <v>0.51756499408654444</v>
      </c>
      <c r="N10" s="10">
        <f t="shared" si="5"/>
        <v>0.16254314579890569</v>
      </c>
      <c r="O10" s="18">
        <v>-1</v>
      </c>
    </row>
    <row r="11" spans="1:15" ht="15" thickBot="1" x14ac:dyDescent="0.35">
      <c r="A11" s="18" t="s">
        <v>14</v>
      </c>
      <c r="B11" s="10">
        <v>0.91</v>
      </c>
      <c r="C11" s="18">
        <v>2.82</v>
      </c>
      <c r="D11" s="10">
        <v>2.87</v>
      </c>
      <c r="E11" s="10">
        <f t="shared" si="0"/>
        <v>2.1999999999999997</v>
      </c>
      <c r="F11" s="20">
        <v>0.26</v>
      </c>
      <c r="G11" s="20">
        <v>0.6</v>
      </c>
      <c r="H11" s="20">
        <v>0.34</v>
      </c>
      <c r="I11" s="24">
        <v>0.4</v>
      </c>
      <c r="J11" s="10">
        <f t="shared" si="1"/>
        <v>0.21069305233946312</v>
      </c>
      <c r="K11" s="10">
        <f t="shared" si="2"/>
        <v>0.81584914626185123</v>
      </c>
      <c r="L11" s="10">
        <f t="shared" si="3"/>
        <v>0.62310927965032037</v>
      </c>
      <c r="M11" s="10">
        <f t="shared" si="4"/>
        <v>0.5498838260838782</v>
      </c>
      <c r="N11" s="10">
        <f t="shared" si="5"/>
        <v>0.1784889817237644</v>
      </c>
      <c r="O11" s="18">
        <v>-1</v>
      </c>
    </row>
    <row r="12" spans="1:15" ht="15" thickBot="1" x14ac:dyDescent="0.35">
      <c r="A12" s="18" t="s">
        <v>15</v>
      </c>
      <c r="B12" s="10">
        <v>1.33</v>
      </c>
      <c r="C12" s="18">
        <v>2.31</v>
      </c>
      <c r="D12" s="10">
        <v>2.33</v>
      </c>
      <c r="E12" s="10">
        <f t="shared" si="0"/>
        <v>1.9900000000000002</v>
      </c>
      <c r="F12" s="20">
        <v>0.42</v>
      </c>
      <c r="G12" s="20">
        <v>0.62</v>
      </c>
      <c r="H12" s="20">
        <v>0.31</v>
      </c>
      <c r="I12" s="24">
        <v>0.45</v>
      </c>
      <c r="J12" s="10">
        <f t="shared" si="1"/>
        <v>0.42799068341558921</v>
      </c>
      <c r="K12" s="10">
        <f t="shared" si="2"/>
        <v>0.76121697868204929</v>
      </c>
      <c r="L12" s="10">
        <f t="shared" si="3"/>
        <v>0.5143659877555038</v>
      </c>
      <c r="M12" s="10">
        <f t="shared" si="4"/>
        <v>0.5678578832843808</v>
      </c>
      <c r="N12" s="10">
        <f t="shared" si="5"/>
        <v>9.9843173910733107E-2</v>
      </c>
      <c r="O12" s="18">
        <v>-1</v>
      </c>
    </row>
  </sheetData>
  <mergeCells count="2">
    <mergeCell ref="F1:I1"/>
    <mergeCell ref="J1:M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5" workbookViewId="0">
      <selection sqref="A1:C31"/>
    </sheetView>
  </sheetViews>
  <sheetFormatPr defaultRowHeight="14.4" x14ac:dyDescent="0.3"/>
  <cols>
    <col min="2" max="2" width="22.21875" bestFit="1" customWidth="1"/>
    <col min="3" max="3" width="24.21875" bestFit="1" customWidth="1"/>
  </cols>
  <sheetData>
    <row r="1" spans="1:3" x14ac:dyDescent="0.3">
      <c r="A1" t="s">
        <v>28</v>
      </c>
      <c r="B1" t="s">
        <v>29</v>
      </c>
      <c r="C1" t="s">
        <v>30</v>
      </c>
    </row>
    <row r="2" spans="1:3" x14ac:dyDescent="0.3">
      <c r="A2">
        <v>1</v>
      </c>
      <c r="B2" s="5">
        <v>0.19</v>
      </c>
      <c r="C2" s="17">
        <v>0.24655556035159487</v>
      </c>
    </row>
    <row r="3" spans="1:3" x14ac:dyDescent="0.3">
      <c r="A3">
        <v>1</v>
      </c>
      <c r="B3" s="5">
        <v>0.55000000000000004</v>
      </c>
      <c r="C3" s="17">
        <v>0.77964160721676556</v>
      </c>
    </row>
    <row r="4" spans="1:3" x14ac:dyDescent="0.3">
      <c r="A4">
        <v>1</v>
      </c>
      <c r="B4" s="5">
        <v>0.59</v>
      </c>
      <c r="C4" s="17">
        <v>0.67404632208605197</v>
      </c>
    </row>
    <row r="5" spans="1:3" x14ac:dyDescent="0.3">
      <c r="A5">
        <v>2</v>
      </c>
      <c r="B5" s="5">
        <v>0.26</v>
      </c>
      <c r="C5" s="17">
        <v>0.23095054442236229</v>
      </c>
    </row>
    <row r="6" spans="1:3" x14ac:dyDescent="0.3">
      <c r="A6">
        <v>2</v>
      </c>
      <c r="B6" s="5">
        <v>0.56000000000000005</v>
      </c>
      <c r="C6" s="17">
        <v>0.75751125935198838</v>
      </c>
    </row>
    <row r="7" spans="1:3" x14ac:dyDescent="0.3">
      <c r="A7">
        <v>2</v>
      </c>
      <c r="B7" s="5">
        <v>0.42</v>
      </c>
      <c r="C7" s="17">
        <v>0.56828947657091966</v>
      </c>
    </row>
    <row r="8" spans="1:3" x14ac:dyDescent="0.3">
      <c r="A8">
        <v>3</v>
      </c>
      <c r="B8" s="5">
        <v>0.49</v>
      </c>
      <c r="C8" s="17">
        <v>0.47112332349431685</v>
      </c>
    </row>
    <row r="9" spans="1:3" x14ac:dyDescent="0.3">
      <c r="A9">
        <v>3</v>
      </c>
      <c r="B9" s="5">
        <v>0.56999999999999995</v>
      </c>
      <c r="C9" s="17">
        <v>0.79844641451071574</v>
      </c>
    </row>
    <row r="10" spans="1:3" x14ac:dyDescent="0.3">
      <c r="A10">
        <v>3</v>
      </c>
      <c r="B10" s="5">
        <v>0.45</v>
      </c>
      <c r="C10" s="17">
        <v>0.44788559569306885</v>
      </c>
    </row>
    <row r="11" spans="1:3" x14ac:dyDescent="0.3">
      <c r="A11">
        <v>4</v>
      </c>
      <c r="B11" s="5">
        <v>0.32</v>
      </c>
      <c r="C11" s="17">
        <v>0.34031972951561051</v>
      </c>
    </row>
    <row r="12" spans="1:3" x14ac:dyDescent="0.3">
      <c r="A12">
        <v>4</v>
      </c>
      <c r="B12" s="5">
        <v>0.61</v>
      </c>
      <c r="C12" s="17">
        <v>0.76297745125765659</v>
      </c>
    </row>
    <row r="13" spans="1:3" x14ac:dyDescent="0.3">
      <c r="A13">
        <v>4</v>
      </c>
      <c r="B13" s="5">
        <v>0.52</v>
      </c>
      <c r="C13" s="17">
        <v>0.67644947666429034</v>
      </c>
    </row>
    <row r="14" spans="1:3" x14ac:dyDescent="0.3">
      <c r="A14">
        <v>5</v>
      </c>
      <c r="B14" s="5">
        <v>0.27</v>
      </c>
      <c r="C14" s="17">
        <v>0.2324871062594932</v>
      </c>
    </row>
    <row r="15" spans="1:3" x14ac:dyDescent="0.3">
      <c r="A15">
        <v>5</v>
      </c>
      <c r="B15" s="5">
        <v>0.57999999999999996</v>
      </c>
      <c r="C15" s="17">
        <v>0.73504625091948472</v>
      </c>
    </row>
    <row r="16" spans="1:3" x14ac:dyDescent="0.3">
      <c r="A16">
        <v>5</v>
      </c>
      <c r="B16" s="5">
        <v>0.15</v>
      </c>
      <c r="C16" s="17">
        <v>0.23432692853462567</v>
      </c>
    </row>
    <row r="17" spans="1:3" x14ac:dyDescent="0.3">
      <c r="A17">
        <v>6</v>
      </c>
      <c r="B17" s="5">
        <v>0.3</v>
      </c>
      <c r="C17" s="17">
        <v>0.33502112117759764</v>
      </c>
    </row>
    <row r="18" spans="1:3" x14ac:dyDescent="0.3">
      <c r="A18">
        <v>6</v>
      </c>
      <c r="B18" s="5">
        <v>0.65</v>
      </c>
      <c r="C18" s="17">
        <v>0.83370633710939857</v>
      </c>
    </row>
    <row r="19" spans="1:3" x14ac:dyDescent="0.3">
      <c r="A19">
        <v>6</v>
      </c>
      <c r="B19" s="5">
        <v>0.21</v>
      </c>
      <c r="C19" s="17">
        <v>0.19788236113836966</v>
      </c>
    </row>
    <row r="20" spans="1:3" x14ac:dyDescent="0.3">
      <c r="A20">
        <v>7</v>
      </c>
      <c r="B20" s="5">
        <v>0.25</v>
      </c>
      <c r="C20" s="17">
        <v>0.27203331922568796</v>
      </c>
    </row>
    <row r="21" spans="1:3" x14ac:dyDescent="0.3">
      <c r="A21">
        <v>7</v>
      </c>
      <c r="B21" s="5">
        <v>0.64</v>
      </c>
      <c r="C21" s="17">
        <v>0.74086341472191031</v>
      </c>
    </row>
    <row r="22" spans="1:3" x14ac:dyDescent="0.3">
      <c r="A22">
        <v>7</v>
      </c>
      <c r="B22" s="5">
        <v>0.43</v>
      </c>
      <c r="C22" s="17">
        <v>0.58583879628839264</v>
      </c>
    </row>
    <row r="23" spans="1:3" x14ac:dyDescent="0.3">
      <c r="A23">
        <v>8</v>
      </c>
      <c r="B23" s="5">
        <v>0.18</v>
      </c>
      <c r="C23" s="17">
        <v>0.2297190803849205</v>
      </c>
    </row>
    <row r="24" spans="1:3" x14ac:dyDescent="0.3">
      <c r="A24">
        <v>8</v>
      </c>
      <c r="B24" s="5">
        <v>0.57999999999999996</v>
      </c>
      <c r="C24" s="17">
        <v>0.79232896214015502</v>
      </c>
    </row>
    <row r="25" spans="1:3" x14ac:dyDescent="0.3">
      <c r="A25">
        <v>8</v>
      </c>
      <c r="B25" s="5">
        <v>0.31</v>
      </c>
      <c r="C25" s="17">
        <v>0.5306469397345579</v>
      </c>
    </row>
    <row r="26" spans="1:3" x14ac:dyDescent="0.3">
      <c r="A26">
        <v>9</v>
      </c>
      <c r="B26" s="5">
        <v>0.26</v>
      </c>
      <c r="C26" s="17">
        <v>0.21069305233946312</v>
      </c>
    </row>
    <row r="27" spans="1:3" x14ac:dyDescent="0.3">
      <c r="A27">
        <v>9</v>
      </c>
      <c r="B27" s="5">
        <v>0.6</v>
      </c>
      <c r="C27" s="17">
        <v>0.81584914626185123</v>
      </c>
    </row>
    <row r="28" spans="1:3" x14ac:dyDescent="0.3">
      <c r="A28">
        <v>9</v>
      </c>
      <c r="B28" s="5">
        <v>0.34</v>
      </c>
      <c r="C28" s="17">
        <v>0.62310927965032037</v>
      </c>
    </row>
    <row r="29" spans="1:3" x14ac:dyDescent="0.3">
      <c r="A29">
        <v>10</v>
      </c>
      <c r="B29" s="5">
        <v>0.42</v>
      </c>
      <c r="C29" s="17">
        <v>0.42799068341558921</v>
      </c>
    </row>
    <row r="30" spans="1:3" x14ac:dyDescent="0.3">
      <c r="A30">
        <v>10</v>
      </c>
      <c r="B30" s="5">
        <v>0.62</v>
      </c>
      <c r="C30" s="17">
        <v>0.76121697868204929</v>
      </c>
    </row>
    <row r="31" spans="1:3" x14ac:dyDescent="0.3">
      <c r="A31">
        <v>10</v>
      </c>
      <c r="B31" s="5">
        <v>0.31</v>
      </c>
      <c r="C31" s="17">
        <v>0.5143659877555038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H28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1272.9000000000001</v>
      </c>
      <c r="B4" s="2">
        <v>835.3</v>
      </c>
      <c r="C4" s="2">
        <f>B4/A4</f>
        <v>0.65621808468850651</v>
      </c>
      <c r="D4" s="8">
        <v>0.61</v>
      </c>
      <c r="E4" s="16">
        <f t="shared" ref="E4:E21" si="0">LN(C4)</f>
        <v>-0.42126209911452833</v>
      </c>
      <c r="G4" s="4">
        <v>1828.8</v>
      </c>
      <c r="H4" s="2">
        <v>742.9</v>
      </c>
      <c r="I4" s="10">
        <f>H4/G4</f>
        <v>0.40622265966754156</v>
      </c>
      <c r="J4" s="8">
        <v>1.6</v>
      </c>
      <c r="K4" s="10">
        <f>LN(I4)</f>
        <v>-0.90085384688278569</v>
      </c>
      <c r="M4" s="4">
        <v>1982.6</v>
      </c>
      <c r="N4" s="2">
        <v>678.4</v>
      </c>
      <c r="O4" s="10">
        <f>N4/M4</f>
        <v>0.34217693937254112</v>
      </c>
      <c r="P4" s="8">
        <v>2.4500000000000002</v>
      </c>
      <c r="Q4" s="10">
        <f>LN(O4)</f>
        <v>-1.0724273091211038</v>
      </c>
    </row>
    <row r="5" spans="1:17" x14ac:dyDescent="0.3">
      <c r="A5" s="4">
        <v>1323.3</v>
      </c>
      <c r="B5" s="2">
        <v>809.6</v>
      </c>
      <c r="C5" s="2">
        <f t="shared" ref="C5:C21" si="1">B5/A5</f>
        <v>0.61180382377389864</v>
      </c>
      <c r="D5" s="8">
        <v>0.72</v>
      </c>
      <c r="E5" s="16">
        <f t="shared" si="0"/>
        <v>-0.49134359724580257</v>
      </c>
      <c r="G5" s="4">
        <v>1914.2</v>
      </c>
      <c r="H5" s="2">
        <v>392.2</v>
      </c>
      <c r="I5" s="10">
        <f t="shared" ref="I5:I23" si="2">H5/G5</f>
        <v>0.20488977118378435</v>
      </c>
      <c r="J5" s="8">
        <v>2.73</v>
      </c>
      <c r="K5" s="10">
        <f t="shared" ref="K5:K23" si="3">LN(I5)</f>
        <v>-1.5852831459995602</v>
      </c>
      <c r="M5" s="4">
        <v>2042.7</v>
      </c>
      <c r="N5" s="2">
        <v>998.8</v>
      </c>
      <c r="O5" s="10">
        <f t="shared" ref="O5:O11" si="4">N5/M5</f>
        <v>0.48896068928379105</v>
      </c>
      <c r="P5" s="8">
        <v>1.86</v>
      </c>
      <c r="Q5" s="10">
        <f t="shared" ref="Q5:Q11" si="5">LN(O5)</f>
        <v>-0.71547318275141247</v>
      </c>
    </row>
    <row r="6" spans="1:17" x14ac:dyDescent="0.3">
      <c r="A6" s="4">
        <v>1277.5</v>
      </c>
      <c r="B6" s="2">
        <v>713.9</v>
      </c>
      <c r="C6" s="2">
        <f t="shared" si="1"/>
        <v>0.55882583170254396</v>
      </c>
      <c r="D6" s="8">
        <v>0.84</v>
      </c>
      <c r="E6" s="16">
        <f t="shared" si="0"/>
        <v>-0.58191742556944481</v>
      </c>
      <c r="G6" s="4">
        <v>1760.7</v>
      </c>
      <c r="H6" s="2">
        <v>626.1</v>
      </c>
      <c r="I6" s="10">
        <f t="shared" si="2"/>
        <v>0.35559720565684105</v>
      </c>
      <c r="J6" s="8">
        <v>2.17</v>
      </c>
      <c r="K6" s="10">
        <f t="shared" si="3"/>
        <v>-1.0339566334811336</v>
      </c>
      <c r="M6" s="4">
        <v>1939.3</v>
      </c>
      <c r="N6" s="2">
        <v>981.7</v>
      </c>
      <c r="O6" s="10">
        <f t="shared" si="4"/>
        <v>0.50621358222038881</v>
      </c>
      <c r="P6" s="8">
        <v>1.28</v>
      </c>
      <c r="Q6" s="10">
        <f t="shared" si="5"/>
        <v>-0.6807965995037194</v>
      </c>
    </row>
    <row r="7" spans="1:17" x14ac:dyDescent="0.3">
      <c r="A7" s="4">
        <v>1254.2</v>
      </c>
      <c r="B7" s="2">
        <v>629.29999999999995</v>
      </c>
      <c r="C7" s="2">
        <f t="shared" si="1"/>
        <v>0.5017541062031573</v>
      </c>
      <c r="D7" s="8">
        <v>0.97</v>
      </c>
      <c r="E7" s="16">
        <f t="shared" si="0"/>
        <v>-0.6896451075760327</v>
      </c>
      <c r="G7" s="4">
        <v>1828.8</v>
      </c>
      <c r="H7" s="2">
        <v>742.9</v>
      </c>
      <c r="I7" s="10">
        <f t="shared" si="2"/>
        <v>0.40622265966754156</v>
      </c>
      <c r="J7" s="8">
        <v>1.6</v>
      </c>
      <c r="K7" s="10">
        <f t="shared" si="3"/>
        <v>-0.90085384688278569</v>
      </c>
      <c r="M7" s="4">
        <v>1904.1</v>
      </c>
      <c r="N7" s="2">
        <v>866.1</v>
      </c>
      <c r="O7" s="10">
        <f t="shared" si="4"/>
        <v>0.454860564046006</v>
      </c>
      <c r="P7" s="8">
        <v>1.48</v>
      </c>
      <c r="Q7" s="10">
        <f t="shared" si="5"/>
        <v>-0.78776435964353497</v>
      </c>
    </row>
    <row r="8" spans="1:17" x14ac:dyDescent="0.3">
      <c r="A8" s="4">
        <v>1232.9000000000001</v>
      </c>
      <c r="B8" s="2">
        <v>610.29999999999995</v>
      </c>
      <c r="C8" s="2">
        <f t="shared" si="1"/>
        <v>0.49501176088896093</v>
      </c>
      <c r="D8" s="8">
        <v>0.98</v>
      </c>
      <c r="E8" s="16">
        <f t="shared" si="0"/>
        <v>-0.70317375732405796</v>
      </c>
      <c r="G8" s="4">
        <v>2074.1999999999998</v>
      </c>
      <c r="H8" s="2">
        <v>1112.8</v>
      </c>
      <c r="I8" s="10">
        <f t="shared" si="2"/>
        <v>0.5364959984572365</v>
      </c>
      <c r="J8" s="8">
        <v>1.26</v>
      </c>
      <c r="K8" s="10">
        <f t="shared" si="3"/>
        <v>-0.62269617554640078</v>
      </c>
      <c r="M8" s="4">
        <v>1456.1</v>
      </c>
      <c r="N8" s="2">
        <v>574.1</v>
      </c>
      <c r="O8" s="10">
        <f t="shared" si="4"/>
        <v>0.39427237140306304</v>
      </c>
      <c r="P8" s="8">
        <v>1.61</v>
      </c>
      <c r="Q8" s="10">
        <f t="shared" si="5"/>
        <v>-0.93071331054326756</v>
      </c>
    </row>
    <row r="9" spans="1:17" x14ac:dyDescent="0.3">
      <c r="A9" s="4">
        <v>1699</v>
      </c>
      <c r="B9" s="2">
        <v>976.2</v>
      </c>
      <c r="C9" s="2">
        <f t="shared" si="1"/>
        <v>0.57457327839905825</v>
      </c>
      <c r="D9" s="8">
        <v>0.93</v>
      </c>
      <c r="E9" s="16">
        <f t="shared" si="0"/>
        <v>-0.55412763821888489</v>
      </c>
      <c r="G9" s="4">
        <v>1828.8</v>
      </c>
      <c r="H9" s="2">
        <v>742.9</v>
      </c>
      <c r="I9" s="10">
        <f t="shared" si="2"/>
        <v>0.40622265966754156</v>
      </c>
      <c r="J9" s="8">
        <v>1.6</v>
      </c>
      <c r="K9" s="10">
        <f t="shared" si="3"/>
        <v>-0.90085384688278569</v>
      </c>
      <c r="M9" s="4">
        <v>2269.8000000000002</v>
      </c>
      <c r="N9" s="2">
        <v>729.4</v>
      </c>
      <c r="O9" s="10">
        <f t="shared" si="4"/>
        <v>0.32134989866948627</v>
      </c>
      <c r="P9" s="8">
        <v>2.2400000000000002</v>
      </c>
      <c r="Q9" s="10">
        <f t="shared" si="5"/>
        <v>-1.1352247224924588</v>
      </c>
    </row>
    <row r="10" spans="1:17" x14ac:dyDescent="0.3">
      <c r="A10" s="4">
        <v>1592</v>
      </c>
      <c r="B10" s="2">
        <v>1097.2</v>
      </c>
      <c r="C10" s="2">
        <f t="shared" si="1"/>
        <v>0.68919597989949755</v>
      </c>
      <c r="D10" s="8">
        <v>0.62</v>
      </c>
      <c r="E10" s="16">
        <f t="shared" si="0"/>
        <v>-0.37222960734088006</v>
      </c>
      <c r="G10" s="4">
        <v>1873.9</v>
      </c>
      <c r="H10" s="2">
        <v>455.4</v>
      </c>
      <c r="I10" s="10">
        <f t="shared" si="2"/>
        <v>0.24302257324296919</v>
      </c>
      <c r="J10" s="8">
        <v>2.54</v>
      </c>
      <c r="K10" s="10">
        <f t="shared" si="3"/>
        <v>-1.414600945951981</v>
      </c>
      <c r="M10" s="4">
        <v>2282.1999999999998</v>
      </c>
      <c r="N10" s="2">
        <v>569.70000000000005</v>
      </c>
      <c r="O10" s="10">
        <f t="shared" si="4"/>
        <v>0.24962755236175624</v>
      </c>
      <c r="P10" s="8">
        <v>2.7</v>
      </c>
      <c r="Q10" s="10">
        <f t="shared" si="5"/>
        <v>-1.3877852625142293</v>
      </c>
    </row>
    <row r="11" spans="1:17" x14ac:dyDescent="0.3">
      <c r="A11" s="4">
        <v>1386.4</v>
      </c>
      <c r="B11" s="2">
        <v>952.5</v>
      </c>
      <c r="C11" s="2">
        <f t="shared" si="1"/>
        <v>0.68703115983843044</v>
      </c>
      <c r="D11" s="8">
        <v>0.57999999999999996</v>
      </c>
      <c r="E11" s="16">
        <f t="shared" si="0"/>
        <v>-0.37537563140054031</v>
      </c>
      <c r="G11" s="4">
        <v>1914.2</v>
      </c>
      <c r="H11" s="2">
        <v>392.2</v>
      </c>
      <c r="I11" s="10">
        <f t="shared" si="2"/>
        <v>0.20488977118378435</v>
      </c>
      <c r="J11" s="8">
        <v>2.73</v>
      </c>
      <c r="K11" s="10">
        <f t="shared" si="3"/>
        <v>-1.5852831459995602</v>
      </c>
      <c r="M11" s="4">
        <v>2189.5</v>
      </c>
      <c r="N11" s="2">
        <v>684.2</v>
      </c>
      <c r="O11" s="10">
        <f t="shared" si="4"/>
        <v>0.3124914364010048</v>
      </c>
      <c r="P11" s="8">
        <v>2.4900000000000002</v>
      </c>
      <c r="Q11" s="10">
        <f t="shared" si="5"/>
        <v>-1.1631782136979487</v>
      </c>
    </row>
    <row r="12" spans="1:17" x14ac:dyDescent="0.3">
      <c r="A12" s="4">
        <v>1614.4</v>
      </c>
      <c r="B12" s="2">
        <v>1104.5999999999999</v>
      </c>
      <c r="C12" s="2">
        <f t="shared" si="1"/>
        <v>0.68421704658077298</v>
      </c>
      <c r="D12" s="8">
        <v>0.63</v>
      </c>
      <c r="E12" s="16">
        <f t="shared" si="0"/>
        <v>-0.37948009213225742</v>
      </c>
      <c r="G12" s="4">
        <v>1835.1</v>
      </c>
      <c r="H12" s="2">
        <v>494.9</v>
      </c>
      <c r="I12" s="10">
        <f t="shared" si="2"/>
        <v>0.26968557571794455</v>
      </c>
      <c r="J12" s="8">
        <v>2.44</v>
      </c>
      <c r="K12" s="10">
        <f t="shared" si="3"/>
        <v>-1.3104985329587884</v>
      </c>
      <c r="M12" s="4"/>
      <c r="N12" s="2"/>
      <c r="O12" s="10"/>
      <c r="P12" s="8"/>
      <c r="Q12" s="10"/>
    </row>
    <row r="13" spans="1:17" x14ac:dyDescent="0.3">
      <c r="A13" s="4">
        <v>1641.9</v>
      </c>
      <c r="B13" s="2">
        <v>1036.9000000000001</v>
      </c>
      <c r="C13" s="2">
        <f t="shared" si="1"/>
        <v>0.63152445337718499</v>
      </c>
      <c r="D13" s="8">
        <v>0.77</v>
      </c>
      <c r="E13" s="16">
        <f t="shared" si="0"/>
        <v>-0.45961861525374964</v>
      </c>
      <c r="G13" s="4">
        <v>1760.7</v>
      </c>
      <c r="H13" s="2">
        <v>626.1</v>
      </c>
      <c r="I13" s="10">
        <f t="shared" si="2"/>
        <v>0.35559720565684105</v>
      </c>
      <c r="J13" s="8">
        <v>2.17</v>
      </c>
      <c r="K13" s="10">
        <f t="shared" si="3"/>
        <v>-1.0339566334811336</v>
      </c>
      <c r="M13" s="4"/>
      <c r="N13" s="2"/>
      <c r="O13" s="10"/>
      <c r="P13" s="8"/>
      <c r="Q13" s="10"/>
    </row>
    <row r="14" spans="1:17" x14ac:dyDescent="0.3">
      <c r="A14" s="4">
        <v>2050.6999999999998</v>
      </c>
      <c r="B14" s="2">
        <v>1456.9</v>
      </c>
      <c r="C14" s="2">
        <f t="shared" si="1"/>
        <v>0.7104403374457503</v>
      </c>
      <c r="D14" s="8">
        <v>0.77</v>
      </c>
      <c r="E14" s="16">
        <f t="shared" si="0"/>
        <v>-0.34187030760177378</v>
      </c>
      <c r="G14" s="4">
        <v>1837.4</v>
      </c>
      <c r="H14" s="2">
        <v>780</v>
      </c>
      <c r="I14" s="10">
        <f t="shared" si="2"/>
        <v>0.42451289866115161</v>
      </c>
      <c r="J14" s="8">
        <v>1.65</v>
      </c>
      <c r="K14" s="10">
        <f t="shared" si="3"/>
        <v>-0.85681288815372869</v>
      </c>
      <c r="M14" s="4"/>
      <c r="N14" s="2"/>
      <c r="O14" s="10"/>
      <c r="P14" s="8"/>
      <c r="Q14" s="10"/>
    </row>
    <row r="15" spans="1:17" x14ac:dyDescent="0.3">
      <c r="A15" s="4">
        <v>2017</v>
      </c>
      <c r="B15" s="2">
        <v>1343.2</v>
      </c>
      <c r="C15" s="2">
        <f t="shared" si="1"/>
        <v>0.66593951412989594</v>
      </c>
      <c r="D15" s="8">
        <v>0.77</v>
      </c>
      <c r="E15" s="16">
        <f t="shared" si="0"/>
        <v>-0.40655643219088061</v>
      </c>
      <c r="G15" s="4">
        <v>1908.5</v>
      </c>
      <c r="H15" s="2">
        <v>671.4</v>
      </c>
      <c r="I15" s="10">
        <f t="shared" si="2"/>
        <v>0.35179460309143307</v>
      </c>
      <c r="J15" s="8">
        <v>2</v>
      </c>
      <c r="K15" s="10">
        <f t="shared" si="3"/>
        <v>-1.0447077876393498</v>
      </c>
      <c r="M15" s="4"/>
      <c r="N15" s="2"/>
      <c r="O15" s="10"/>
      <c r="P15" s="8"/>
      <c r="Q15" s="10"/>
    </row>
    <row r="16" spans="1:17" x14ac:dyDescent="0.3">
      <c r="A16" s="4">
        <v>2057.1</v>
      </c>
      <c r="B16" s="2">
        <v>1446.8</v>
      </c>
      <c r="C16" s="2">
        <f t="shared" si="1"/>
        <v>0.70332020805989015</v>
      </c>
      <c r="D16" s="8">
        <v>0.77</v>
      </c>
      <c r="E16" s="16">
        <f t="shared" si="0"/>
        <v>-0.35194300288048552</v>
      </c>
      <c r="G16" s="4">
        <v>1917.4</v>
      </c>
      <c r="H16" s="2">
        <v>581.79999999999995</v>
      </c>
      <c r="I16" s="10">
        <f t="shared" si="2"/>
        <v>0.30343173046834249</v>
      </c>
      <c r="J16" s="8">
        <v>2.2599999999999998</v>
      </c>
      <c r="K16" s="10">
        <f t="shared" si="3"/>
        <v>-1.1925986345817952</v>
      </c>
      <c r="M16" s="4"/>
      <c r="N16" s="2"/>
      <c r="O16" s="10"/>
      <c r="P16" s="8"/>
      <c r="Q16" s="10"/>
    </row>
    <row r="17" spans="1:17" x14ac:dyDescent="0.3">
      <c r="A17" s="4">
        <v>2064.8000000000002</v>
      </c>
      <c r="B17" s="2">
        <v>1271.8</v>
      </c>
      <c r="C17" s="2">
        <f t="shared" si="1"/>
        <v>0.61594343277799291</v>
      </c>
      <c r="D17" s="8">
        <v>1.03</v>
      </c>
      <c r="E17" s="16">
        <f t="shared" si="0"/>
        <v>-0.48460014957109687</v>
      </c>
      <c r="G17" s="4">
        <v>1954.5</v>
      </c>
      <c r="H17" s="2">
        <v>662.5</v>
      </c>
      <c r="I17" s="10">
        <f t="shared" si="2"/>
        <v>0.33896137119467895</v>
      </c>
      <c r="J17" s="8">
        <v>2.1800000000000002</v>
      </c>
      <c r="K17" s="10">
        <f t="shared" si="3"/>
        <v>-1.0818691273726322</v>
      </c>
      <c r="M17" s="4"/>
      <c r="N17" s="2"/>
      <c r="O17" s="10"/>
      <c r="P17" s="8"/>
      <c r="Q17" s="10"/>
    </row>
    <row r="18" spans="1:17" x14ac:dyDescent="0.3">
      <c r="A18" s="4">
        <v>2038.3</v>
      </c>
      <c r="B18" s="2">
        <v>1259.3</v>
      </c>
      <c r="C18" s="2">
        <f t="shared" si="1"/>
        <v>0.61781877054408085</v>
      </c>
      <c r="D18" s="8">
        <v>1.1399999999999999</v>
      </c>
      <c r="E18" s="16">
        <f t="shared" si="0"/>
        <v>-0.4815601160778839</v>
      </c>
      <c r="G18" s="4">
        <v>1985.3</v>
      </c>
      <c r="H18" s="2">
        <v>630.4</v>
      </c>
      <c r="I18" s="10">
        <f t="shared" si="2"/>
        <v>0.31753387397370675</v>
      </c>
      <c r="J18" s="8">
        <v>2.23</v>
      </c>
      <c r="K18" s="10">
        <f t="shared" si="3"/>
        <v>-1.1471707766593637</v>
      </c>
      <c r="M18" s="4"/>
      <c r="N18" s="2"/>
      <c r="O18" s="10"/>
      <c r="P18" s="8"/>
      <c r="Q18" s="10"/>
    </row>
    <row r="19" spans="1:17" x14ac:dyDescent="0.3">
      <c r="A19" s="4">
        <v>2027.5</v>
      </c>
      <c r="B19" s="2">
        <v>1295.8</v>
      </c>
      <c r="C19" s="2">
        <f t="shared" si="1"/>
        <v>0.63911220715166461</v>
      </c>
      <c r="D19" s="8">
        <v>1.05</v>
      </c>
      <c r="E19" s="16">
        <f t="shared" si="0"/>
        <v>-0.44767524197371111</v>
      </c>
      <c r="G19" s="4">
        <v>1977</v>
      </c>
      <c r="H19" s="2">
        <v>572.4</v>
      </c>
      <c r="I19" s="10">
        <f t="shared" si="2"/>
        <v>0.2895295902883156</v>
      </c>
      <c r="J19" s="8">
        <v>2.4900000000000002</v>
      </c>
      <c r="K19" s="10">
        <f t="shared" si="3"/>
        <v>-1.2394977754883212</v>
      </c>
      <c r="M19" s="4"/>
      <c r="N19" s="2"/>
      <c r="O19" s="10"/>
      <c r="P19" s="8"/>
      <c r="Q19" s="10"/>
    </row>
    <row r="20" spans="1:17" x14ac:dyDescent="0.3">
      <c r="A20" s="4">
        <v>2035.9</v>
      </c>
      <c r="B20" s="2">
        <v>1226.8</v>
      </c>
      <c r="C20" s="2">
        <f t="shared" si="1"/>
        <v>0.60258362395009568</v>
      </c>
      <c r="D20" s="8">
        <v>1.1599999999999999</v>
      </c>
      <c r="E20" s="16">
        <f t="shared" si="0"/>
        <v>-0.50652882831053514</v>
      </c>
      <c r="G20" s="4">
        <v>1947.6</v>
      </c>
      <c r="H20" s="2">
        <v>337.3</v>
      </c>
      <c r="I20" s="10">
        <f t="shared" si="2"/>
        <v>0.17318751283631137</v>
      </c>
      <c r="J20" s="8">
        <v>3.25</v>
      </c>
      <c r="K20" s="10">
        <f t="shared" si="3"/>
        <v>-1.7533803822409413</v>
      </c>
      <c r="M20" s="4"/>
      <c r="N20" s="2"/>
      <c r="O20" s="10"/>
      <c r="P20" s="8"/>
      <c r="Q20" s="10"/>
    </row>
    <row r="21" spans="1:17" x14ac:dyDescent="0.3">
      <c r="A21" s="4">
        <v>2064.8000000000002</v>
      </c>
      <c r="B21" s="2">
        <v>1117.7</v>
      </c>
      <c r="C21" s="2">
        <f t="shared" si="1"/>
        <v>0.54131150716776444</v>
      </c>
      <c r="D21" s="8">
        <v>1.55</v>
      </c>
      <c r="E21" s="16">
        <f t="shared" si="0"/>
        <v>-0.61376036701283831</v>
      </c>
      <c r="G21" s="4">
        <v>1936.2</v>
      </c>
      <c r="H21" s="2">
        <v>535.70000000000005</v>
      </c>
      <c r="I21" s="10">
        <f t="shared" si="2"/>
        <v>0.27667596322693938</v>
      </c>
      <c r="J21" s="8">
        <v>2.4700000000000002</v>
      </c>
      <c r="K21" s="10">
        <f t="shared" si="3"/>
        <v>-1.2849082653990564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1963.8</v>
      </c>
      <c r="H22" s="2">
        <v>681.6</v>
      </c>
      <c r="I22" s="10">
        <f t="shared" si="2"/>
        <v>0.34708218759547815</v>
      </c>
      <c r="J22" s="8">
        <v>2.14</v>
      </c>
      <c r="K22" s="10">
        <f t="shared" si="3"/>
        <v>-1.0581936752200838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1989</v>
      </c>
      <c r="H23" s="2">
        <v>539.9</v>
      </c>
      <c r="I23" s="10">
        <f t="shared" si="2"/>
        <v>0.27144293614881848</v>
      </c>
      <c r="J23" s="8">
        <v>2.6</v>
      </c>
      <c r="K23" s="10">
        <f t="shared" si="3"/>
        <v>-1.304003341629731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H37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2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1302.4000000000001</v>
      </c>
      <c r="B4" s="2">
        <v>557.1</v>
      </c>
      <c r="C4" s="2">
        <f>B4/A4</f>
        <v>0.4277487714987715</v>
      </c>
      <c r="D4" s="8">
        <v>1.2</v>
      </c>
      <c r="E4" s="16">
        <f t="shared" ref="E4:E21" si="0">LN(C4)</f>
        <v>-0.84921923822150602</v>
      </c>
      <c r="G4" s="4">
        <v>2095.8000000000002</v>
      </c>
      <c r="H4" s="2">
        <v>632.9</v>
      </c>
      <c r="I4" s="10">
        <f>H4/G4</f>
        <v>0.30198492222540313</v>
      </c>
      <c r="J4" s="8">
        <v>2.34</v>
      </c>
      <c r="K4" s="10">
        <f>LN(I4)</f>
        <v>-1.1973781892595818</v>
      </c>
      <c r="M4" s="4">
        <v>1623.2</v>
      </c>
      <c r="N4" s="2">
        <v>699.4</v>
      </c>
      <c r="O4" s="10">
        <f>N4/M4</f>
        <v>0.43087727944800391</v>
      </c>
      <c r="P4" s="8">
        <v>1.78</v>
      </c>
      <c r="Q4" s="10">
        <f>LN(O4)</f>
        <v>-0.8419319638823296</v>
      </c>
    </row>
    <row r="5" spans="1:17" x14ac:dyDescent="0.3">
      <c r="A5" s="4">
        <v>1357.9</v>
      </c>
      <c r="B5" s="2">
        <v>677.7</v>
      </c>
      <c r="C5" s="2">
        <f t="shared" ref="C5:C21" si="1">B5/A5</f>
        <v>0.49907946093232197</v>
      </c>
      <c r="D5" s="8">
        <v>1.03</v>
      </c>
      <c r="E5" s="16">
        <f t="shared" si="0"/>
        <v>-0.69498995556268173</v>
      </c>
      <c r="G5" s="4">
        <v>2151.1999999999998</v>
      </c>
      <c r="H5" s="2">
        <v>850.3</v>
      </c>
      <c r="I5" s="10">
        <f t="shared" ref="I5:I23" si="2">H5/G5</f>
        <v>0.39526775753068055</v>
      </c>
      <c r="J5" s="8">
        <v>1.91</v>
      </c>
      <c r="K5" s="10">
        <f t="shared" ref="K5:K23" si="3">LN(I5)</f>
        <v>-0.92819187656290814</v>
      </c>
      <c r="M5" s="4">
        <v>1934.6</v>
      </c>
      <c r="N5" s="2">
        <v>473.8</v>
      </c>
      <c r="O5" s="10">
        <f t="shared" ref="O5:O11" si="4">N5/M5</f>
        <v>0.24490850821875323</v>
      </c>
      <c r="P5" s="8">
        <v>2.94</v>
      </c>
      <c r="Q5" s="10">
        <f t="shared" ref="Q5:Q11" si="5">LN(O5)</f>
        <v>-1.4068705740237615</v>
      </c>
    </row>
    <row r="6" spans="1:17" x14ac:dyDescent="0.3">
      <c r="A6" s="4">
        <v>1325.4</v>
      </c>
      <c r="B6" s="2">
        <v>714</v>
      </c>
      <c r="C6" s="2">
        <f t="shared" si="1"/>
        <v>0.5387052965142598</v>
      </c>
      <c r="D6" s="8">
        <v>0.93</v>
      </c>
      <c r="E6" s="16">
        <f t="shared" si="0"/>
        <v>-0.61858661731454223</v>
      </c>
      <c r="G6" s="4">
        <v>2011.5</v>
      </c>
      <c r="H6" s="2">
        <v>943.1</v>
      </c>
      <c r="I6" s="10">
        <f t="shared" si="2"/>
        <v>0.46885408898831721</v>
      </c>
      <c r="J6" s="8">
        <v>1.55</v>
      </c>
      <c r="K6" s="10">
        <f t="shared" si="3"/>
        <v>-0.75746366984000368</v>
      </c>
      <c r="M6" s="4">
        <v>745.9</v>
      </c>
      <c r="N6" s="2">
        <v>261.10000000000002</v>
      </c>
      <c r="O6" s="10">
        <f t="shared" si="4"/>
        <v>0.35004692318005098</v>
      </c>
      <c r="P6" s="8">
        <v>1.32</v>
      </c>
      <c r="Q6" s="10">
        <f t="shared" si="5"/>
        <v>-1.0496880672560343</v>
      </c>
    </row>
    <row r="7" spans="1:17" x14ac:dyDescent="0.3">
      <c r="A7" s="4">
        <v>1217.2</v>
      </c>
      <c r="B7" s="2">
        <v>580.9</v>
      </c>
      <c r="C7" s="2">
        <f t="shared" si="1"/>
        <v>0.47724285244824183</v>
      </c>
      <c r="D7" s="8">
        <v>1.03</v>
      </c>
      <c r="E7" s="16">
        <f t="shared" si="0"/>
        <v>-0.73972979302432929</v>
      </c>
      <c r="G7" s="4">
        <v>2072.6</v>
      </c>
      <c r="H7" s="2">
        <v>767.9</v>
      </c>
      <c r="I7" s="10">
        <f t="shared" si="2"/>
        <v>0.37050082022580333</v>
      </c>
      <c r="J7" s="8">
        <v>2.02</v>
      </c>
      <c r="K7" s="10">
        <f t="shared" si="3"/>
        <v>-0.99289962041361923</v>
      </c>
      <c r="M7" s="4">
        <v>621.20000000000005</v>
      </c>
      <c r="N7" s="2">
        <v>222.8</v>
      </c>
      <c r="O7" s="10">
        <f t="shared" si="4"/>
        <v>0.35866065679330328</v>
      </c>
      <c r="P7" s="8">
        <v>1.25</v>
      </c>
      <c r="Q7" s="10">
        <f t="shared" si="5"/>
        <v>-1.0253785832214031</v>
      </c>
    </row>
    <row r="8" spans="1:17" x14ac:dyDescent="0.3">
      <c r="A8" s="4">
        <v>1278.8</v>
      </c>
      <c r="B8" s="2">
        <v>648.70000000000005</v>
      </c>
      <c r="C8" s="2">
        <f t="shared" si="1"/>
        <v>0.5072724429152331</v>
      </c>
      <c r="D8" s="8">
        <v>0.96</v>
      </c>
      <c r="E8" s="16">
        <f t="shared" si="0"/>
        <v>-0.67870705696667655</v>
      </c>
      <c r="G8" s="4">
        <v>2121.6999999999998</v>
      </c>
      <c r="H8" s="2">
        <v>1032.9000000000001</v>
      </c>
      <c r="I8" s="10">
        <f t="shared" si="2"/>
        <v>0.48682660131027017</v>
      </c>
      <c r="J8" s="8">
        <v>1.48</v>
      </c>
      <c r="K8" s="10">
        <f t="shared" si="3"/>
        <v>-0.71984727410648275</v>
      </c>
      <c r="M8" s="4">
        <v>2089.9</v>
      </c>
      <c r="N8" s="2">
        <v>816.2</v>
      </c>
      <c r="O8" s="10">
        <f t="shared" si="4"/>
        <v>0.39054500215321308</v>
      </c>
      <c r="P8" s="8">
        <v>1.96</v>
      </c>
      <c r="Q8" s="10">
        <f t="shared" si="5"/>
        <v>-0.94021207395250028</v>
      </c>
    </row>
    <row r="9" spans="1:17" x14ac:dyDescent="0.3">
      <c r="A9" s="4">
        <v>1524.8</v>
      </c>
      <c r="B9" s="2">
        <v>475.4</v>
      </c>
      <c r="C9" s="2">
        <f t="shared" si="1"/>
        <v>0.3117785939139559</v>
      </c>
      <c r="D9" s="8">
        <v>1.84</v>
      </c>
      <c r="E9" s="16">
        <f t="shared" si="0"/>
        <v>-1.1654619779738442</v>
      </c>
      <c r="G9" s="4">
        <v>1901.3</v>
      </c>
      <c r="H9" s="2">
        <v>553.5</v>
      </c>
      <c r="I9" s="10">
        <f t="shared" si="2"/>
        <v>0.29111660442854892</v>
      </c>
      <c r="J9" s="8">
        <v>2.2999999999999998</v>
      </c>
      <c r="K9" s="10">
        <f t="shared" si="3"/>
        <v>-1.2340313895668487</v>
      </c>
      <c r="M9" s="4">
        <v>2150.1</v>
      </c>
      <c r="N9" s="2">
        <v>745.1</v>
      </c>
      <c r="O9" s="10">
        <f t="shared" si="4"/>
        <v>0.34654202130133482</v>
      </c>
      <c r="P9" s="8">
        <v>2.1800000000000002</v>
      </c>
      <c r="Q9" s="10">
        <f t="shared" si="5"/>
        <v>-1.0597511941083013</v>
      </c>
    </row>
    <row r="10" spans="1:17" x14ac:dyDescent="0.3">
      <c r="A10" s="4">
        <v>1528</v>
      </c>
      <c r="B10" s="2">
        <v>552</v>
      </c>
      <c r="C10" s="2">
        <f t="shared" si="1"/>
        <v>0.36125654450261779</v>
      </c>
      <c r="D10" s="8">
        <v>1.69</v>
      </c>
      <c r="E10" s="16">
        <f t="shared" si="0"/>
        <v>-1.0181669234493704</v>
      </c>
      <c r="G10" s="4">
        <v>1930</v>
      </c>
      <c r="H10" s="2">
        <v>707.7</v>
      </c>
      <c r="I10" s="10">
        <f t="shared" si="2"/>
        <v>0.36668393782383424</v>
      </c>
      <c r="J10" s="8">
        <v>1.87</v>
      </c>
      <c r="K10" s="10">
        <f t="shared" si="3"/>
        <v>-1.0032550068171922</v>
      </c>
      <c r="M10" s="4">
        <v>2165.9</v>
      </c>
      <c r="N10" s="2">
        <v>797</v>
      </c>
      <c r="O10" s="10">
        <f t="shared" si="4"/>
        <v>0.3679763608661526</v>
      </c>
      <c r="P10" s="8">
        <v>2.23</v>
      </c>
      <c r="Q10" s="10">
        <f t="shared" si="5"/>
        <v>-0.99973657965323548</v>
      </c>
    </row>
    <row r="11" spans="1:17" x14ac:dyDescent="0.3">
      <c r="A11" s="4">
        <v>1520.2</v>
      </c>
      <c r="B11" s="2">
        <v>879.7</v>
      </c>
      <c r="C11" s="2">
        <f t="shared" si="1"/>
        <v>0.5786738587028023</v>
      </c>
      <c r="D11" s="8">
        <v>0.89</v>
      </c>
      <c r="E11" s="16">
        <f t="shared" si="0"/>
        <v>-0.54701624387331116</v>
      </c>
      <c r="G11" s="4">
        <v>1919.1</v>
      </c>
      <c r="H11" s="2">
        <v>285.10000000000002</v>
      </c>
      <c r="I11" s="10">
        <f t="shared" si="2"/>
        <v>0.14855922046792769</v>
      </c>
      <c r="J11" s="8">
        <v>3.4</v>
      </c>
      <c r="K11" s="10">
        <f t="shared" si="3"/>
        <v>-1.9067716092055753</v>
      </c>
      <c r="M11" s="4">
        <v>1975.6</v>
      </c>
      <c r="N11" s="2">
        <v>609.79999999999995</v>
      </c>
      <c r="O11" s="10">
        <f t="shared" si="4"/>
        <v>0.30866572180603358</v>
      </c>
      <c r="P11" s="8">
        <v>2.46</v>
      </c>
      <c r="Q11" s="10">
        <f t="shared" si="5"/>
        <v>-1.1754963941123155</v>
      </c>
    </row>
    <row r="12" spans="1:17" x14ac:dyDescent="0.3">
      <c r="A12" s="4">
        <v>1516.9</v>
      </c>
      <c r="B12" s="2">
        <v>739.3</v>
      </c>
      <c r="C12" s="2">
        <f t="shared" si="1"/>
        <v>0.48737556859384262</v>
      </c>
      <c r="D12" s="8">
        <v>1.1599999999999999</v>
      </c>
      <c r="E12" s="16">
        <f t="shared" si="0"/>
        <v>-0.71872026503457243</v>
      </c>
      <c r="G12" s="4">
        <v>1955.2</v>
      </c>
      <c r="H12" s="2">
        <v>374</v>
      </c>
      <c r="I12" s="10">
        <f t="shared" si="2"/>
        <v>0.19128477905073649</v>
      </c>
      <c r="J12" s="8">
        <v>3.09</v>
      </c>
      <c r="K12" s="10">
        <f t="shared" si="3"/>
        <v>-1.6539919715627442</v>
      </c>
      <c r="M12" s="4"/>
      <c r="N12" s="2"/>
      <c r="O12" s="10"/>
      <c r="P12" s="8"/>
      <c r="Q12" s="10"/>
    </row>
    <row r="13" spans="1:17" x14ac:dyDescent="0.3">
      <c r="A13" s="4">
        <v>1549.7</v>
      </c>
      <c r="B13" s="2">
        <v>815.8</v>
      </c>
      <c r="C13" s="2">
        <f t="shared" si="1"/>
        <v>0.52642446925211328</v>
      </c>
      <c r="D13" s="8">
        <v>1.06</v>
      </c>
      <c r="E13" s="16">
        <f t="shared" si="0"/>
        <v>-0.64164741590983121</v>
      </c>
      <c r="G13" s="4">
        <v>1919.9</v>
      </c>
      <c r="H13" s="2">
        <v>398.5</v>
      </c>
      <c r="I13" s="10">
        <f t="shared" si="2"/>
        <v>0.20756289390072399</v>
      </c>
      <c r="J13" s="8">
        <v>2.83</v>
      </c>
      <c r="K13" s="10">
        <f t="shared" si="3"/>
        <v>-1.5723208821018402</v>
      </c>
      <c r="M13" s="4"/>
      <c r="N13" s="2"/>
      <c r="O13" s="10"/>
      <c r="P13" s="8"/>
      <c r="Q13" s="10"/>
    </row>
    <row r="14" spans="1:17" x14ac:dyDescent="0.3">
      <c r="A14" s="4">
        <v>2066.4</v>
      </c>
      <c r="B14" s="2">
        <v>1256.7</v>
      </c>
      <c r="C14" s="2">
        <f t="shared" si="1"/>
        <v>0.6081591173054588</v>
      </c>
      <c r="D14" s="8">
        <v>1.17</v>
      </c>
      <c r="E14" s="16">
        <f t="shared" si="0"/>
        <v>-0.49731872516053183</v>
      </c>
      <c r="G14" s="4">
        <v>1719.3</v>
      </c>
      <c r="H14" s="2">
        <v>485.1</v>
      </c>
      <c r="I14" s="10">
        <f t="shared" si="2"/>
        <v>0.28214971209213052</v>
      </c>
      <c r="J14" s="8">
        <v>2.2799999999999998</v>
      </c>
      <c r="K14" s="10">
        <f t="shared" si="3"/>
        <v>-1.2653174549746307</v>
      </c>
      <c r="M14" s="4"/>
      <c r="N14" s="2"/>
      <c r="O14" s="10"/>
      <c r="P14" s="8"/>
      <c r="Q14" s="10"/>
    </row>
    <row r="15" spans="1:17" x14ac:dyDescent="0.3">
      <c r="A15" s="4">
        <v>2068.4</v>
      </c>
      <c r="B15" s="2">
        <v>1186.5</v>
      </c>
      <c r="C15" s="2">
        <f t="shared" si="1"/>
        <v>0.57363179269000186</v>
      </c>
      <c r="D15" s="8">
        <v>1.37</v>
      </c>
      <c r="E15" s="16">
        <f t="shared" si="0"/>
        <v>-0.55576756464624832</v>
      </c>
      <c r="G15" s="4">
        <v>1578.5</v>
      </c>
      <c r="H15" s="2">
        <v>454.4</v>
      </c>
      <c r="I15" s="10">
        <f t="shared" si="2"/>
        <v>0.28786822933164397</v>
      </c>
      <c r="J15" s="8">
        <v>2.21</v>
      </c>
      <c r="K15" s="10">
        <f t="shared" si="3"/>
        <v>-1.2452524405911047</v>
      </c>
      <c r="M15" s="4"/>
      <c r="N15" s="2"/>
      <c r="O15" s="10"/>
      <c r="P15" s="8"/>
      <c r="Q15" s="10"/>
    </row>
    <row r="16" spans="1:17" x14ac:dyDescent="0.3">
      <c r="A16" s="4">
        <v>2068.6999999999998</v>
      </c>
      <c r="B16" s="2">
        <v>1424.3</v>
      </c>
      <c r="C16" s="2">
        <f t="shared" si="1"/>
        <v>0.68850002416976852</v>
      </c>
      <c r="D16" s="8">
        <v>0.89</v>
      </c>
      <c r="E16" s="16">
        <f t="shared" si="0"/>
        <v>-0.37323992570846298</v>
      </c>
      <c r="G16" s="4">
        <v>1896.3</v>
      </c>
      <c r="H16" s="2">
        <v>336.7</v>
      </c>
      <c r="I16" s="10">
        <f t="shared" si="2"/>
        <v>0.17755629383536359</v>
      </c>
      <c r="J16" s="8">
        <v>2.86</v>
      </c>
      <c r="K16" s="10">
        <f t="shared" si="3"/>
        <v>-1.7284675719793341</v>
      </c>
      <c r="M16" s="4"/>
      <c r="N16" s="2"/>
      <c r="O16" s="10"/>
      <c r="P16" s="8"/>
      <c r="Q16" s="10"/>
    </row>
    <row r="17" spans="1:17" x14ac:dyDescent="0.3">
      <c r="A17" s="4">
        <v>2059.6</v>
      </c>
      <c r="B17" s="2">
        <v>1602.6</v>
      </c>
      <c r="C17" s="2">
        <f t="shared" si="1"/>
        <v>0.77811225480675861</v>
      </c>
      <c r="D17" s="8">
        <v>0.55000000000000004</v>
      </c>
      <c r="E17" s="16">
        <f t="shared" si="0"/>
        <v>-0.25088447882801607</v>
      </c>
      <c r="G17" s="4">
        <v>1881</v>
      </c>
      <c r="H17" s="2">
        <v>679.7</v>
      </c>
      <c r="I17" s="10">
        <f t="shared" si="2"/>
        <v>0.36135034556087192</v>
      </c>
      <c r="J17" s="8">
        <v>1.91</v>
      </c>
      <c r="K17" s="10">
        <f t="shared" si="3"/>
        <v>-1.0179073049484377</v>
      </c>
      <c r="M17" s="4"/>
      <c r="N17" s="2"/>
      <c r="O17" s="10"/>
      <c r="P17" s="8"/>
      <c r="Q17" s="10"/>
    </row>
    <row r="18" spans="1:17" x14ac:dyDescent="0.3">
      <c r="A18" s="4">
        <v>2068.1999999999998</v>
      </c>
      <c r="B18" s="2">
        <v>1316.7</v>
      </c>
      <c r="C18" s="2">
        <f t="shared" si="1"/>
        <v>0.63664055700609234</v>
      </c>
      <c r="D18" s="8">
        <v>1</v>
      </c>
      <c r="E18" s="16">
        <f t="shared" si="0"/>
        <v>-0.45155005738857656</v>
      </c>
      <c r="G18" s="4">
        <v>1892.6</v>
      </c>
      <c r="H18" s="2">
        <v>771.2</v>
      </c>
      <c r="I18" s="10">
        <f t="shared" si="2"/>
        <v>0.40748177110852801</v>
      </c>
      <c r="J18" s="8">
        <v>1.76</v>
      </c>
      <c r="K18" s="10">
        <f t="shared" si="3"/>
        <v>-0.89775908077779631</v>
      </c>
      <c r="M18" s="4"/>
      <c r="N18" s="2"/>
      <c r="O18" s="10"/>
      <c r="P18" s="8"/>
      <c r="Q18" s="10"/>
    </row>
    <row r="19" spans="1:17" x14ac:dyDescent="0.3">
      <c r="A19" s="4">
        <v>2085</v>
      </c>
      <c r="B19" s="2">
        <v>1112.9000000000001</v>
      </c>
      <c r="C19" s="2">
        <f t="shared" si="1"/>
        <v>0.53376498800959238</v>
      </c>
      <c r="D19" s="8">
        <v>1.51</v>
      </c>
      <c r="E19" s="16">
        <f t="shared" si="0"/>
        <v>-0.62779963425352225</v>
      </c>
      <c r="G19" s="4">
        <v>2000.2</v>
      </c>
      <c r="H19" s="2">
        <v>434.8</v>
      </c>
      <c r="I19" s="10">
        <f t="shared" si="2"/>
        <v>0.21737826217378262</v>
      </c>
      <c r="J19" s="8">
        <v>2.86</v>
      </c>
      <c r="K19" s="10">
        <f t="shared" si="3"/>
        <v>-1.5261162992953614</v>
      </c>
      <c r="M19" s="4"/>
      <c r="N19" s="2"/>
      <c r="O19" s="10"/>
      <c r="P19" s="8"/>
      <c r="Q19" s="10"/>
    </row>
    <row r="20" spans="1:17" x14ac:dyDescent="0.3">
      <c r="A20" s="4">
        <v>2091.4</v>
      </c>
      <c r="B20" s="2">
        <v>976</v>
      </c>
      <c r="C20" s="2">
        <f t="shared" si="1"/>
        <v>0.46667304198144782</v>
      </c>
      <c r="D20" s="8">
        <v>1.78</v>
      </c>
      <c r="E20" s="16">
        <f t="shared" si="0"/>
        <v>-0.76212639075139588</v>
      </c>
      <c r="G20" s="4">
        <v>2010.7</v>
      </c>
      <c r="H20" s="2">
        <v>443.8</v>
      </c>
      <c r="I20" s="10">
        <f t="shared" si="2"/>
        <v>0.22071915253394339</v>
      </c>
      <c r="J20" s="8">
        <v>2.95</v>
      </c>
      <c r="K20" s="10">
        <f t="shared" si="3"/>
        <v>-1.510864188633108</v>
      </c>
      <c r="M20" s="4"/>
      <c r="N20" s="2"/>
      <c r="O20" s="10"/>
      <c r="P20" s="8"/>
      <c r="Q20" s="10"/>
    </row>
    <row r="21" spans="1:17" x14ac:dyDescent="0.3">
      <c r="A21" s="4">
        <v>2095</v>
      </c>
      <c r="B21" s="2">
        <v>1262.7</v>
      </c>
      <c r="C21" s="2">
        <f t="shared" si="1"/>
        <v>0.60272076372315042</v>
      </c>
      <c r="D21" s="8">
        <v>1.06</v>
      </c>
      <c r="E21" s="16">
        <f t="shared" si="0"/>
        <v>-0.50630126791160335</v>
      </c>
      <c r="G21" s="4">
        <v>1933.3</v>
      </c>
      <c r="H21" s="2">
        <v>366.5</v>
      </c>
      <c r="I21" s="10">
        <f t="shared" si="2"/>
        <v>0.18957223400403456</v>
      </c>
      <c r="J21" s="8">
        <v>3.42</v>
      </c>
      <c r="K21" s="10">
        <f t="shared" si="3"/>
        <v>-1.6629851450117501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1905</v>
      </c>
      <c r="H22" s="2">
        <v>529.20000000000005</v>
      </c>
      <c r="I22" s="10">
        <f t="shared" si="2"/>
        <v>0.27779527559055123</v>
      </c>
      <c r="J22" s="8">
        <v>2.59</v>
      </c>
      <c r="K22" s="10">
        <f t="shared" si="3"/>
        <v>-1.2808708553200006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1900.1</v>
      </c>
      <c r="H23" s="2">
        <v>416.5</v>
      </c>
      <c r="I23" s="10">
        <f t="shared" si="2"/>
        <v>0.21919898952686701</v>
      </c>
      <c r="J23" s="8">
        <v>2.74</v>
      </c>
      <c r="K23" s="10">
        <f t="shared" si="3"/>
        <v>-1.5177753337415889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H1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1793.7</v>
      </c>
      <c r="B4" s="2">
        <v>1150.9000000000001</v>
      </c>
      <c r="C4" s="2">
        <f>B4/A4</f>
        <v>0.64163461002397282</v>
      </c>
      <c r="D4" s="8">
        <v>0.81</v>
      </c>
      <c r="E4" s="16">
        <f t="shared" ref="E4:E21" si="0">LN(C4)</f>
        <v>-0.443736280580523</v>
      </c>
      <c r="G4" s="4">
        <v>2217.1</v>
      </c>
      <c r="H4" s="2">
        <v>1141.0999999999999</v>
      </c>
      <c r="I4" s="10">
        <f>H4/G4</f>
        <v>0.51468134048982905</v>
      </c>
      <c r="J4" s="8">
        <v>1.41</v>
      </c>
      <c r="K4" s="10">
        <f>LN(I4)</f>
        <v>-0.66420732615753042</v>
      </c>
      <c r="M4" s="4">
        <v>2006</v>
      </c>
      <c r="N4" s="2">
        <v>763.7</v>
      </c>
      <c r="O4" s="10">
        <f>N4/M4</f>
        <v>0.38070787637088738</v>
      </c>
      <c r="P4" s="8">
        <v>2.0699999999999998</v>
      </c>
      <c r="Q4" s="10">
        <f>LN(O4)</f>
        <v>-0.96572292662754233</v>
      </c>
    </row>
    <row r="5" spans="1:17" x14ac:dyDescent="0.3">
      <c r="A5" s="4">
        <v>1687.2</v>
      </c>
      <c r="B5" s="2">
        <v>1033.5</v>
      </c>
      <c r="C5" s="2">
        <f t="shared" ref="C5:C21" si="1">B5/A5</f>
        <v>0.61255334281650065</v>
      </c>
      <c r="D5" s="8">
        <v>0.83</v>
      </c>
      <c r="E5" s="16">
        <f t="shared" si="0"/>
        <v>-0.49011925004274198</v>
      </c>
      <c r="G5" s="4">
        <v>2173.5</v>
      </c>
      <c r="H5" s="2">
        <v>1009.6</v>
      </c>
      <c r="I5" s="10">
        <f t="shared" ref="I5:I23" si="2">H5/G5</f>
        <v>0.46450425580860366</v>
      </c>
      <c r="J5" s="8">
        <v>1.58</v>
      </c>
      <c r="K5" s="10">
        <f t="shared" ref="K5:K23" si="3">LN(I5)</f>
        <v>-0.76678455864189798</v>
      </c>
      <c r="M5" s="4">
        <v>2136.9</v>
      </c>
      <c r="N5" s="2">
        <v>609</v>
      </c>
      <c r="O5" s="10">
        <f t="shared" ref="O5:O11" si="4">N5/M5</f>
        <v>0.28499227853432541</v>
      </c>
      <c r="P5" s="8">
        <v>3.02</v>
      </c>
      <c r="Q5" s="10">
        <f t="shared" ref="Q5:Q11" si="5">LN(O5)</f>
        <v>-1.2552931919425208</v>
      </c>
    </row>
    <row r="6" spans="1:17" x14ac:dyDescent="0.3">
      <c r="A6" s="4">
        <v>1521.7</v>
      </c>
      <c r="B6" s="2">
        <v>1031.9000000000001</v>
      </c>
      <c r="C6" s="2">
        <f t="shared" si="1"/>
        <v>0.6781231517381876</v>
      </c>
      <c r="D6" s="8">
        <v>0.62</v>
      </c>
      <c r="E6" s="16">
        <f t="shared" si="0"/>
        <v>-0.3884263678044001</v>
      </c>
      <c r="G6" s="4">
        <v>2130.8000000000002</v>
      </c>
      <c r="H6" s="2">
        <v>699.3</v>
      </c>
      <c r="I6" s="10">
        <f t="shared" si="2"/>
        <v>0.32818659658344279</v>
      </c>
      <c r="J6" s="8">
        <v>2.2599999999999998</v>
      </c>
      <c r="K6" s="10">
        <f t="shared" si="3"/>
        <v>-1.1141729403330232</v>
      </c>
      <c r="M6" s="4">
        <v>2396.9</v>
      </c>
      <c r="N6" s="2">
        <v>795.3</v>
      </c>
      <c r="O6" s="10">
        <f t="shared" si="4"/>
        <v>0.33180357962368057</v>
      </c>
      <c r="P6" s="8">
        <v>2.58</v>
      </c>
      <c r="Q6" s="10">
        <f t="shared" si="5"/>
        <v>-1.1032121127858552</v>
      </c>
    </row>
    <row r="7" spans="1:17" x14ac:dyDescent="0.3">
      <c r="A7" s="4">
        <v>1418</v>
      </c>
      <c r="B7" s="2">
        <v>946.9</v>
      </c>
      <c r="C7" s="2">
        <f t="shared" si="1"/>
        <v>0.667771509167842</v>
      </c>
      <c r="D7" s="8">
        <v>0.61</v>
      </c>
      <c r="E7" s="16">
        <f t="shared" si="0"/>
        <v>-0.40380921610261844</v>
      </c>
      <c r="G7" s="4">
        <v>2228.6999999999998</v>
      </c>
      <c r="H7" s="2">
        <v>839.6</v>
      </c>
      <c r="I7" s="10">
        <f t="shared" si="2"/>
        <v>0.3767218557903711</v>
      </c>
      <c r="J7" s="8">
        <v>2.04</v>
      </c>
      <c r="K7" s="10">
        <f t="shared" si="3"/>
        <v>-0.97624814687939221</v>
      </c>
      <c r="M7" s="4">
        <v>2105.9</v>
      </c>
      <c r="N7" s="2">
        <v>589.70000000000005</v>
      </c>
      <c r="O7" s="10">
        <f t="shared" si="4"/>
        <v>0.28002279310508571</v>
      </c>
      <c r="P7" s="8">
        <v>2.6</v>
      </c>
      <c r="Q7" s="10">
        <f t="shared" si="5"/>
        <v>-1.2728842751792742</v>
      </c>
    </row>
    <row r="8" spans="1:17" x14ac:dyDescent="0.3">
      <c r="A8" s="4">
        <v>1261.7</v>
      </c>
      <c r="B8" s="2">
        <v>780</v>
      </c>
      <c r="C8" s="2">
        <f t="shared" si="1"/>
        <v>0.61821352143932784</v>
      </c>
      <c r="D8" s="8">
        <v>0.68</v>
      </c>
      <c r="E8" s="16">
        <f t="shared" si="0"/>
        <v>-0.48092137725005824</v>
      </c>
      <c r="G8" s="4">
        <v>2242.6</v>
      </c>
      <c r="H8" s="2">
        <v>812.4</v>
      </c>
      <c r="I8" s="10">
        <f t="shared" si="2"/>
        <v>0.36225809328458042</v>
      </c>
      <c r="J8" s="8">
        <v>2.25</v>
      </c>
      <c r="K8" s="10">
        <f t="shared" si="3"/>
        <v>-1.0153983563205506</v>
      </c>
      <c r="M8" s="4">
        <v>2138.8000000000002</v>
      </c>
      <c r="N8" s="2">
        <v>772.2</v>
      </c>
      <c r="O8" s="10">
        <f t="shared" si="4"/>
        <v>0.36104357583691787</v>
      </c>
      <c r="P8" s="8">
        <v>2.13</v>
      </c>
      <c r="Q8" s="10">
        <f t="shared" si="5"/>
        <v>-1.0187566192444406</v>
      </c>
    </row>
    <row r="9" spans="1:17" x14ac:dyDescent="0.3">
      <c r="A9" s="4">
        <v>1650.8</v>
      </c>
      <c r="B9" s="2">
        <v>829.4</v>
      </c>
      <c r="C9" s="2">
        <f t="shared" si="1"/>
        <v>0.50242306760358613</v>
      </c>
      <c r="D9" s="8">
        <v>1.17</v>
      </c>
      <c r="E9" s="16">
        <f t="shared" si="0"/>
        <v>-0.6883127500661459</v>
      </c>
      <c r="G9" s="4">
        <v>1630.3</v>
      </c>
      <c r="H9" s="2">
        <v>817.4</v>
      </c>
      <c r="I9" s="10">
        <f t="shared" si="2"/>
        <v>0.50138011408943139</v>
      </c>
      <c r="J9" s="8">
        <v>1.2</v>
      </c>
      <c r="K9" s="10">
        <f t="shared" si="3"/>
        <v>-0.69039075481543166</v>
      </c>
      <c r="M9" s="4">
        <v>2152.8000000000002</v>
      </c>
      <c r="N9" s="2">
        <v>596.4</v>
      </c>
      <c r="O9" s="10">
        <f t="shared" si="4"/>
        <v>0.27703455964325524</v>
      </c>
      <c r="P9" s="8">
        <v>2.67</v>
      </c>
      <c r="Q9" s="10">
        <f t="shared" si="5"/>
        <v>-1.2836130165221129</v>
      </c>
    </row>
    <row r="10" spans="1:17" x14ac:dyDescent="0.3">
      <c r="A10" s="4">
        <v>1701.1</v>
      </c>
      <c r="B10" s="2">
        <v>852.5</v>
      </c>
      <c r="C10" s="2">
        <f t="shared" si="1"/>
        <v>0.50114631708894253</v>
      </c>
      <c r="D10" s="8">
        <v>1.1200000000000001</v>
      </c>
      <c r="E10" s="16">
        <f t="shared" si="0"/>
        <v>-0.6908571704578651</v>
      </c>
      <c r="G10" s="4">
        <v>1444.6</v>
      </c>
      <c r="H10" s="2">
        <v>502.8</v>
      </c>
      <c r="I10" s="10">
        <f t="shared" si="2"/>
        <v>0.34805482486501454</v>
      </c>
      <c r="J10" s="8">
        <v>1.8</v>
      </c>
      <c r="K10" s="10">
        <f t="shared" si="3"/>
        <v>-1.055395268900654</v>
      </c>
      <c r="M10" s="4">
        <v>2256.1999999999998</v>
      </c>
      <c r="N10" s="2">
        <v>735.4</v>
      </c>
      <c r="O10" s="10">
        <f t="shared" si="4"/>
        <v>0.32594628135803566</v>
      </c>
      <c r="P10" s="8">
        <v>2.2999999999999998</v>
      </c>
      <c r="Q10" s="10">
        <f t="shared" si="5"/>
        <v>-1.1210226923036481</v>
      </c>
    </row>
    <row r="11" spans="1:17" x14ac:dyDescent="0.3">
      <c r="A11" s="4">
        <v>1686.6</v>
      </c>
      <c r="B11" s="2">
        <v>622.1</v>
      </c>
      <c r="C11" s="2">
        <f t="shared" si="1"/>
        <v>0.36884857108976643</v>
      </c>
      <c r="D11" s="8">
        <v>1.66</v>
      </c>
      <c r="E11" s="16">
        <f t="shared" si="0"/>
        <v>-0.99736909561956699</v>
      </c>
      <c r="G11" s="4">
        <v>1515.1</v>
      </c>
      <c r="H11" s="2">
        <v>382.4</v>
      </c>
      <c r="I11" s="10">
        <f t="shared" si="2"/>
        <v>0.25239258134776582</v>
      </c>
      <c r="J11" s="8">
        <v>2.3199999999999998</v>
      </c>
      <c r="K11" s="10">
        <f t="shared" si="3"/>
        <v>-1.3767695411885437</v>
      </c>
      <c r="M11" s="4">
        <v>1953.8</v>
      </c>
      <c r="N11" s="2">
        <v>355.1</v>
      </c>
      <c r="O11" s="10">
        <f t="shared" si="4"/>
        <v>0.18174838775719113</v>
      </c>
      <c r="P11" s="8">
        <v>2.98</v>
      </c>
      <c r="Q11" s="10">
        <f t="shared" si="5"/>
        <v>-1.7051320332697999</v>
      </c>
    </row>
    <row r="12" spans="1:17" x14ac:dyDescent="0.3">
      <c r="A12" s="4">
        <v>1696.5</v>
      </c>
      <c r="B12" s="2">
        <v>855</v>
      </c>
      <c r="C12" s="2">
        <f t="shared" si="1"/>
        <v>0.50397877984084882</v>
      </c>
      <c r="D12" s="8">
        <v>1.19</v>
      </c>
      <c r="E12" s="16">
        <f t="shared" si="0"/>
        <v>-0.68522111528752461</v>
      </c>
      <c r="G12" s="4">
        <v>1610.5</v>
      </c>
      <c r="H12" s="2">
        <v>292.8</v>
      </c>
      <c r="I12" s="10">
        <f t="shared" si="2"/>
        <v>0.18180689226948155</v>
      </c>
      <c r="J12" s="8">
        <v>2.78</v>
      </c>
      <c r="K12" s="10">
        <f t="shared" si="3"/>
        <v>-1.704810186684097</v>
      </c>
      <c r="M12" s="4"/>
      <c r="N12" s="2"/>
      <c r="O12" s="10"/>
      <c r="P12" s="8"/>
      <c r="Q12" s="10"/>
    </row>
    <row r="13" spans="1:17" x14ac:dyDescent="0.3">
      <c r="A13" s="4">
        <v>1703.1</v>
      </c>
      <c r="B13" s="2">
        <v>888.4</v>
      </c>
      <c r="C13" s="2">
        <f t="shared" si="1"/>
        <v>0.52163701485526393</v>
      </c>
      <c r="D13" s="8">
        <v>1.1499999999999999</v>
      </c>
      <c r="E13" s="16">
        <f t="shared" si="0"/>
        <v>-0.6507833068245179</v>
      </c>
      <c r="G13" s="4">
        <v>1503.3</v>
      </c>
      <c r="H13" s="2">
        <v>407.6</v>
      </c>
      <c r="I13" s="10">
        <f t="shared" si="2"/>
        <v>0.27113683230226837</v>
      </c>
      <c r="J13" s="8">
        <v>2.11</v>
      </c>
      <c r="K13" s="10">
        <f t="shared" si="3"/>
        <v>-1.3051316692852188</v>
      </c>
      <c r="M13" s="4"/>
      <c r="N13" s="2"/>
      <c r="O13" s="10"/>
      <c r="P13" s="8"/>
      <c r="Q13" s="10"/>
    </row>
    <row r="14" spans="1:17" x14ac:dyDescent="0.3">
      <c r="A14" s="4">
        <v>2008.7</v>
      </c>
      <c r="B14" s="2">
        <v>710.7</v>
      </c>
      <c r="C14" s="2">
        <f t="shared" si="1"/>
        <v>0.35381092248718077</v>
      </c>
      <c r="D14" s="8">
        <v>2.4700000000000002</v>
      </c>
      <c r="E14" s="16">
        <f t="shared" si="0"/>
        <v>-1.0389926258076529</v>
      </c>
      <c r="G14" s="4">
        <v>1718.8</v>
      </c>
      <c r="H14" s="2">
        <v>467.4</v>
      </c>
      <c r="I14" s="10">
        <f t="shared" si="2"/>
        <v>0.27193390737723994</v>
      </c>
      <c r="J14" s="8">
        <v>2.29</v>
      </c>
      <c r="K14" s="10">
        <f t="shared" si="3"/>
        <v>-1.3021962297960825</v>
      </c>
      <c r="M14" s="4"/>
      <c r="N14" s="2"/>
      <c r="O14" s="10"/>
      <c r="P14" s="8"/>
      <c r="Q14" s="10"/>
    </row>
    <row r="15" spans="1:17" x14ac:dyDescent="0.3">
      <c r="A15" s="4">
        <v>2083.4</v>
      </c>
      <c r="B15" s="2">
        <v>1034.2</v>
      </c>
      <c r="C15" s="2">
        <f t="shared" si="1"/>
        <v>0.49640011519631372</v>
      </c>
      <c r="D15" s="8">
        <v>1.85</v>
      </c>
      <c r="E15" s="16">
        <f t="shared" si="0"/>
        <v>-0.70037299358822735</v>
      </c>
      <c r="G15" s="4">
        <v>1925.2</v>
      </c>
      <c r="H15" s="2">
        <v>319.3</v>
      </c>
      <c r="I15" s="10">
        <f t="shared" si="2"/>
        <v>0.16585289840016623</v>
      </c>
      <c r="J15" s="8">
        <v>3.16</v>
      </c>
      <c r="K15" s="10">
        <f t="shared" si="3"/>
        <v>-1.7966540377082179</v>
      </c>
      <c r="M15" s="4"/>
      <c r="N15" s="2"/>
      <c r="O15" s="10"/>
      <c r="P15" s="8"/>
      <c r="Q15" s="10"/>
    </row>
    <row r="16" spans="1:17" x14ac:dyDescent="0.3">
      <c r="A16" s="4">
        <v>2075.1</v>
      </c>
      <c r="B16" s="2">
        <v>1111</v>
      </c>
      <c r="C16" s="2">
        <f t="shared" si="1"/>
        <v>0.5353958845356851</v>
      </c>
      <c r="D16" s="8">
        <v>1.58</v>
      </c>
      <c r="E16" s="16">
        <f t="shared" si="0"/>
        <v>-0.62474883463501862</v>
      </c>
      <c r="G16" s="4">
        <v>1930.9</v>
      </c>
      <c r="H16" s="2">
        <v>458.9</v>
      </c>
      <c r="I16" s="10">
        <f t="shared" si="2"/>
        <v>0.2376611942617432</v>
      </c>
      <c r="J16" s="8">
        <v>2.76</v>
      </c>
      <c r="K16" s="10">
        <f t="shared" si="3"/>
        <v>-1.4369091730477053</v>
      </c>
      <c r="M16" s="4"/>
      <c r="N16" s="2"/>
      <c r="O16" s="10"/>
      <c r="P16" s="8"/>
      <c r="Q16" s="10"/>
    </row>
    <row r="17" spans="1:17" x14ac:dyDescent="0.3">
      <c r="A17" s="4">
        <v>2077.1</v>
      </c>
      <c r="B17" s="2">
        <v>1096.9000000000001</v>
      </c>
      <c r="C17" s="2">
        <f t="shared" si="1"/>
        <v>0.52809205141784221</v>
      </c>
      <c r="D17" s="8">
        <v>1.42</v>
      </c>
      <c r="E17" s="16">
        <f t="shared" si="0"/>
        <v>-0.63848467066477421</v>
      </c>
      <c r="G17" s="4">
        <v>1889.3</v>
      </c>
      <c r="H17" s="2">
        <v>432.2</v>
      </c>
      <c r="I17" s="10">
        <f t="shared" si="2"/>
        <v>0.22876197533478007</v>
      </c>
      <c r="J17" s="8">
        <v>2.78</v>
      </c>
      <c r="K17" s="10">
        <f t="shared" si="3"/>
        <v>-1.4750732250064866</v>
      </c>
      <c r="M17" s="4"/>
      <c r="N17" s="2"/>
      <c r="O17" s="10"/>
      <c r="P17" s="8"/>
      <c r="Q17" s="10"/>
    </row>
    <row r="18" spans="1:17" x14ac:dyDescent="0.3">
      <c r="A18" s="4">
        <v>2080</v>
      </c>
      <c r="B18" s="2">
        <v>1109.2</v>
      </c>
      <c r="C18" s="2">
        <f t="shared" si="1"/>
        <v>0.53326923076923083</v>
      </c>
      <c r="D18" s="8">
        <v>1.47</v>
      </c>
      <c r="E18" s="16">
        <f t="shared" si="0"/>
        <v>-0.62872885895374053</v>
      </c>
      <c r="G18" s="4">
        <v>1985.6</v>
      </c>
      <c r="H18" s="2">
        <v>622.79999999999995</v>
      </c>
      <c r="I18" s="10">
        <f t="shared" si="2"/>
        <v>0.31365834004834808</v>
      </c>
      <c r="J18" s="8">
        <v>2.42</v>
      </c>
      <c r="K18" s="10">
        <f t="shared" si="3"/>
        <v>-1.1594509744904995</v>
      </c>
      <c r="M18" s="4"/>
      <c r="N18" s="2"/>
      <c r="O18" s="10"/>
      <c r="P18" s="8"/>
      <c r="Q18" s="10"/>
    </row>
    <row r="19" spans="1:17" x14ac:dyDescent="0.3">
      <c r="A19" s="4">
        <v>2103</v>
      </c>
      <c r="B19" s="2">
        <v>1195.5</v>
      </c>
      <c r="C19" s="2">
        <f t="shared" si="1"/>
        <v>0.56847360912981459</v>
      </c>
      <c r="D19" s="8">
        <v>1.45</v>
      </c>
      <c r="E19" s="16">
        <f t="shared" si="0"/>
        <v>-0.56480038880432026</v>
      </c>
      <c r="G19" s="4">
        <v>1333.5</v>
      </c>
      <c r="H19" s="2">
        <v>812.1</v>
      </c>
      <c r="I19" s="10">
        <f t="shared" si="2"/>
        <v>0.60899887514060747</v>
      </c>
      <c r="J19" s="8">
        <v>1.1499999999999999</v>
      </c>
      <c r="K19" s="10">
        <f t="shared" si="3"/>
        <v>-0.49593885833370371</v>
      </c>
      <c r="M19" s="4"/>
      <c r="N19" s="2"/>
      <c r="O19" s="10"/>
      <c r="P19" s="8"/>
      <c r="Q19" s="10"/>
    </row>
    <row r="20" spans="1:17" x14ac:dyDescent="0.3">
      <c r="A20" s="4">
        <v>2091.4</v>
      </c>
      <c r="B20" s="2">
        <v>1054.5999999999999</v>
      </c>
      <c r="C20" s="2">
        <f t="shared" si="1"/>
        <v>0.50425552261642914</v>
      </c>
      <c r="D20" s="8">
        <v>1.68</v>
      </c>
      <c r="E20" s="16">
        <f t="shared" si="0"/>
        <v>-0.6846721500681191</v>
      </c>
      <c r="G20" s="4">
        <v>1897.1</v>
      </c>
      <c r="H20" s="2">
        <v>769.5</v>
      </c>
      <c r="I20" s="10">
        <f t="shared" si="2"/>
        <v>0.40561910284117864</v>
      </c>
      <c r="J20" s="8">
        <v>1.81</v>
      </c>
      <c r="K20" s="10">
        <f t="shared" si="3"/>
        <v>-0.90234073007956583</v>
      </c>
      <c r="M20" s="4"/>
      <c r="N20" s="2"/>
      <c r="O20" s="10"/>
      <c r="P20" s="8"/>
      <c r="Q20" s="10"/>
    </row>
    <row r="21" spans="1:17" x14ac:dyDescent="0.3">
      <c r="A21" s="4">
        <v>2069.6</v>
      </c>
      <c r="B21" s="2">
        <v>1404.7</v>
      </c>
      <c r="C21" s="2">
        <f t="shared" si="1"/>
        <v>0.67873018940858143</v>
      </c>
      <c r="D21" s="8">
        <v>0.88</v>
      </c>
      <c r="E21" s="16">
        <f t="shared" si="0"/>
        <v>-0.38753159503495516</v>
      </c>
      <c r="G21" s="4">
        <v>1969.9</v>
      </c>
      <c r="H21" s="2">
        <v>735.5</v>
      </c>
      <c r="I21" s="10">
        <f t="shared" si="2"/>
        <v>0.37336920655870853</v>
      </c>
      <c r="J21" s="8">
        <v>1.96</v>
      </c>
      <c r="K21" s="10">
        <f t="shared" si="3"/>
        <v>-0.98518751898081769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1964.6</v>
      </c>
      <c r="H22" s="2">
        <v>850.5</v>
      </c>
      <c r="I22" s="10">
        <f t="shared" si="2"/>
        <v>0.43291255217347047</v>
      </c>
      <c r="J22" s="8">
        <v>1.67</v>
      </c>
      <c r="K22" s="10">
        <f t="shared" si="3"/>
        <v>-0.83721952940485267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1938.6</v>
      </c>
      <c r="H23" s="2">
        <v>596.70000000000005</v>
      </c>
      <c r="I23" s="10">
        <f t="shared" si="2"/>
        <v>0.30779944289693595</v>
      </c>
      <c r="J23" s="8">
        <v>2.1800000000000002</v>
      </c>
      <c r="K23" s="10">
        <f t="shared" si="3"/>
        <v>-1.1783068675304713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H1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1241</v>
      </c>
      <c r="B4" s="2">
        <v>774.6</v>
      </c>
      <c r="C4" s="2">
        <f>B4/A4</f>
        <v>0.62417405318291697</v>
      </c>
      <c r="D4" s="8">
        <v>0.67</v>
      </c>
      <c r="E4" s="16">
        <f t="shared" ref="E4:E21" si="0">LN(C4)</f>
        <v>-0.47132601812395547</v>
      </c>
      <c r="G4" s="4">
        <v>1894.6</v>
      </c>
      <c r="H4" s="2">
        <v>881</v>
      </c>
      <c r="I4" s="10">
        <f>H4/G4</f>
        <v>0.46500580597487601</v>
      </c>
      <c r="J4" s="8">
        <v>1.67</v>
      </c>
      <c r="K4" s="10">
        <f>LN(I4)</f>
        <v>-0.76570538750525452</v>
      </c>
      <c r="M4" s="4">
        <v>2133.6999999999998</v>
      </c>
      <c r="N4" s="2">
        <v>917.6</v>
      </c>
      <c r="O4" s="10">
        <f>N4/M4</f>
        <v>0.43005108496977085</v>
      </c>
      <c r="P4" s="8">
        <v>2.25</v>
      </c>
      <c r="Q4" s="10">
        <f>LN(O4)</f>
        <v>-0.84385127509567692</v>
      </c>
    </row>
    <row r="5" spans="1:17" x14ac:dyDescent="0.3">
      <c r="A5" s="4">
        <v>1307</v>
      </c>
      <c r="B5" s="2">
        <v>849.5</v>
      </c>
      <c r="C5" s="2">
        <f t="shared" ref="C5:C21" si="1">B5/A5</f>
        <v>0.64996174445294563</v>
      </c>
      <c r="D5" s="8">
        <v>0.66</v>
      </c>
      <c r="E5" s="16">
        <f t="shared" si="0"/>
        <v>-0.43084177251223532</v>
      </c>
      <c r="G5" s="4">
        <v>2022.5</v>
      </c>
      <c r="H5" s="2">
        <v>986.5</v>
      </c>
      <c r="I5" s="10">
        <f t="shared" ref="I5:I23" si="2">H5/G5</f>
        <v>0.48776266996291717</v>
      </c>
      <c r="J5" s="8">
        <v>1.63</v>
      </c>
      <c r="K5" s="10">
        <f t="shared" ref="K5:K23" si="3">LN(I5)</f>
        <v>-0.71792632346997676</v>
      </c>
      <c r="M5" s="4">
        <v>2034.4</v>
      </c>
      <c r="N5" s="2">
        <v>540.1</v>
      </c>
      <c r="O5" s="10">
        <f t="shared" ref="O5:O11" si="4">N5/M5</f>
        <v>0.26548368069209594</v>
      </c>
      <c r="P5" s="8">
        <v>2.75</v>
      </c>
      <c r="Q5" s="10">
        <f t="shared" ref="Q5:Q11" si="5">LN(O5)</f>
        <v>-1.3262019065090644</v>
      </c>
    </row>
    <row r="6" spans="1:17" x14ac:dyDescent="0.3">
      <c r="A6" s="4">
        <v>1401.8</v>
      </c>
      <c r="B6" s="2">
        <v>808.7</v>
      </c>
      <c r="C6" s="2">
        <f t="shared" si="1"/>
        <v>0.57690112712227137</v>
      </c>
      <c r="D6" s="8">
        <v>0.85</v>
      </c>
      <c r="E6" s="16">
        <f t="shared" si="0"/>
        <v>-0.55008438396444792</v>
      </c>
      <c r="G6" s="4">
        <v>2030.1</v>
      </c>
      <c r="H6" s="2">
        <v>956.8</v>
      </c>
      <c r="I6" s="10">
        <f t="shared" si="2"/>
        <v>0.47130683217575486</v>
      </c>
      <c r="J6" s="8">
        <v>1.59</v>
      </c>
      <c r="K6" s="10">
        <f t="shared" si="3"/>
        <v>-0.75224594870992223</v>
      </c>
      <c r="M6" s="4">
        <v>705.2</v>
      </c>
      <c r="N6" s="2">
        <v>283.5</v>
      </c>
      <c r="O6" s="10">
        <f t="shared" si="4"/>
        <v>0.40201361315938738</v>
      </c>
      <c r="P6" s="8">
        <v>1.1000000000000001</v>
      </c>
      <c r="Q6" s="10">
        <f t="shared" si="5"/>
        <v>-0.91126932735590849</v>
      </c>
    </row>
    <row r="7" spans="1:17" x14ac:dyDescent="0.3">
      <c r="A7" s="4">
        <v>1444.4</v>
      </c>
      <c r="B7" s="2">
        <v>845.9</v>
      </c>
      <c r="C7" s="2">
        <f t="shared" si="1"/>
        <v>0.58564109664912767</v>
      </c>
      <c r="D7" s="8">
        <v>0.83</v>
      </c>
      <c r="E7" s="16">
        <f t="shared" si="0"/>
        <v>-0.53504814009333379</v>
      </c>
      <c r="G7" s="4">
        <v>1999.3</v>
      </c>
      <c r="H7" s="2">
        <v>1012.4</v>
      </c>
      <c r="I7" s="10">
        <f t="shared" si="2"/>
        <v>0.50637723203121088</v>
      </c>
      <c r="J7" s="8">
        <v>1.31</v>
      </c>
      <c r="K7" s="10">
        <f t="shared" si="3"/>
        <v>-0.68047336960681803</v>
      </c>
      <c r="M7" s="4">
        <v>676.3</v>
      </c>
      <c r="N7" s="2">
        <v>256.60000000000002</v>
      </c>
      <c r="O7" s="10">
        <f t="shared" si="4"/>
        <v>0.37941741830548581</v>
      </c>
      <c r="P7" s="8">
        <v>1.19</v>
      </c>
      <c r="Q7" s="10">
        <f t="shared" si="5"/>
        <v>-0.96911831239935797</v>
      </c>
    </row>
    <row r="8" spans="1:17" x14ac:dyDescent="0.3">
      <c r="A8" s="4">
        <v>1545.4</v>
      </c>
      <c r="B8" s="2">
        <v>950.4</v>
      </c>
      <c r="C8" s="2">
        <f t="shared" si="1"/>
        <v>0.61498641128510412</v>
      </c>
      <c r="D8" s="8">
        <v>0.8</v>
      </c>
      <c r="E8" s="16">
        <f t="shared" si="0"/>
        <v>-0.48615510689110314</v>
      </c>
      <c r="G8" s="4">
        <v>1623.4</v>
      </c>
      <c r="H8" s="2">
        <v>392.3</v>
      </c>
      <c r="I8" s="10">
        <f t="shared" si="2"/>
        <v>0.24165332019218921</v>
      </c>
      <c r="J8" s="8">
        <v>2.4500000000000002</v>
      </c>
      <c r="K8" s="10">
        <f t="shared" si="3"/>
        <v>-1.4202511411115686</v>
      </c>
      <c r="M8" s="4">
        <v>2001.7</v>
      </c>
      <c r="N8" s="2">
        <v>714.9</v>
      </c>
      <c r="O8" s="10">
        <f t="shared" si="4"/>
        <v>0.35714642553829246</v>
      </c>
      <c r="P8" s="8">
        <v>2.1</v>
      </c>
      <c r="Q8" s="10">
        <f t="shared" si="5"/>
        <v>-1.0296094257238542</v>
      </c>
    </row>
    <row r="9" spans="1:17" x14ac:dyDescent="0.3">
      <c r="A9" s="4">
        <v>1406</v>
      </c>
      <c r="B9" s="2">
        <v>917.3</v>
      </c>
      <c r="C9" s="2">
        <f t="shared" si="1"/>
        <v>0.65241820768136549</v>
      </c>
      <c r="D9" s="8">
        <v>0.66</v>
      </c>
      <c r="E9" s="16">
        <f t="shared" si="0"/>
        <v>-0.42706949985500048</v>
      </c>
      <c r="G9" s="4">
        <v>1543.7</v>
      </c>
      <c r="H9" s="2">
        <v>533</v>
      </c>
      <c r="I9" s="10">
        <f t="shared" si="2"/>
        <v>0.34527434086933989</v>
      </c>
      <c r="J9" s="8">
        <v>1.81</v>
      </c>
      <c r="K9" s="10">
        <f t="shared" si="3"/>
        <v>-1.0634159870219511</v>
      </c>
      <c r="M9" s="4">
        <v>2030.5</v>
      </c>
      <c r="N9" s="2">
        <v>788.9</v>
      </c>
      <c r="O9" s="10">
        <f t="shared" si="4"/>
        <v>0.38852499384388078</v>
      </c>
      <c r="P9" s="8">
        <v>1.92</v>
      </c>
      <c r="Q9" s="10">
        <f t="shared" si="5"/>
        <v>-0.94539777702530869</v>
      </c>
    </row>
    <row r="10" spans="1:17" x14ac:dyDescent="0.3">
      <c r="A10" s="4">
        <v>1330.3</v>
      </c>
      <c r="B10" s="2">
        <v>823.8</v>
      </c>
      <c r="C10" s="2">
        <f t="shared" si="1"/>
        <v>0.61925881380139813</v>
      </c>
      <c r="D10" s="8">
        <v>0.73</v>
      </c>
      <c r="E10" s="16">
        <f t="shared" si="0"/>
        <v>-0.47923197768787973</v>
      </c>
      <c r="G10" s="4">
        <v>1843.9</v>
      </c>
      <c r="H10" s="2">
        <v>316.10000000000002</v>
      </c>
      <c r="I10" s="10">
        <f t="shared" si="2"/>
        <v>0.17143012093931342</v>
      </c>
      <c r="J10" s="8">
        <v>3.12</v>
      </c>
      <c r="K10" s="10">
        <f t="shared" si="3"/>
        <v>-1.7635795534895469</v>
      </c>
      <c r="M10" s="4">
        <v>2131.6</v>
      </c>
      <c r="N10" s="2">
        <v>866.8</v>
      </c>
      <c r="O10" s="10">
        <f t="shared" si="4"/>
        <v>0.4066428973541002</v>
      </c>
      <c r="P10" s="8">
        <v>1.77</v>
      </c>
      <c r="Q10" s="10">
        <f t="shared" si="5"/>
        <v>-0.89981988076042319</v>
      </c>
    </row>
    <row r="11" spans="1:17" x14ac:dyDescent="0.3">
      <c r="A11" s="4">
        <v>1145</v>
      </c>
      <c r="B11" s="2">
        <v>697.5</v>
      </c>
      <c r="C11" s="2">
        <f t="shared" si="1"/>
        <v>0.60917030567685593</v>
      </c>
      <c r="D11" s="8">
        <v>0.69</v>
      </c>
      <c r="E11" s="16">
        <f t="shared" si="0"/>
        <v>-0.49565740229281929</v>
      </c>
      <c r="G11" s="4">
        <v>1886.6</v>
      </c>
      <c r="H11" s="2">
        <v>612.79999999999995</v>
      </c>
      <c r="I11" s="10">
        <f t="shared" si="2"/>
        <v>0.32481713134739743</v>
      </c>
      <c r="J11" s="8">
        <v>2.13</v>
      </c>
      <c r="K11" s="10">
        <f t="shared" si="3"/>
        <v>-1.1244929277893714</v>
      </c>
      <c r="M11" s="4">
        <v>1379.8</v>
      </c>
      <c r="N11" s="2">
        <v>437.8</v>
      </c>
      <c r="O11" s="10">
        <f t="shared" si="4"/>
        <v>0.31729236121176985</v>
      </c>
      <c r="P11" s="8">
        <v>1.73</v>
      </c>
      <c r="Q11" s="10">
        <f t="shared" si="5"/>
        <v>-1.1479316550232457</v>
      </c>
    </row>
    <row r="12" spans="1:17" x14ac:dyDescent="0.3">
      <c r="A12" s="4">
        <v>1122.9000000000001</v>
      </c>
      <c r="B12" s="2">
        <v>642.29999999999995</v>
      </c>
      <c r="C12" s="2">
        <f t="shared" si="1"/>
        <v>0.57200106866150136</v>
      </c>
      <c r="D12" s="8">
        <v>0.77</v>
      </c>
      <c r="E12" s="16">
        <f t="shared" si="0"/>
        <v>-0.55861441931474642</v>
      </c>
      <c r="G12" s="4">
        <v>1081.3</v>
      </c>
      <c r="H12" s="2">
        <v>488.4</v>
      </c>
      <c r="I12" s="10">
        <f t="shared" si="2"/>
        <v>0.45167853509664291</v>
      </c>
      <c r="J12" s="8">
        <v>1.34</v>
      </c>
      <c r="K12" s="10">
        <f t="shared" si="3"/>
        <v>-0.79478455771494183</v>
      </c>
      <c r="M12" s="4"/>
      <c r="N12" s="2"/>
      <c r="O12" s="10"/>
      <c r="P12" s="8"/>
      <c r="Q12" s="10"/>
    </row>
    <row r="13" spans="1:17" x14ac:dyDescent="0.3">
      <c r="A13" s="4"/>
      <c r="B13" s="2"/>
      <c r="C13" s="2"/>
      <c r="D13" s="8"/>
      <c r="E13" s="16"/>
      <c r="G13" s="4">
        <v>1623.4</v>
      </c>
      <c r="H13" s="2">
        <v>392.3</v>
      </c>
      <c r="I13" s="10">
        <f t="shared" si="2"/>
        <v>0.24165332019218921</v>
      </c>
      <c r="J13" s="8">
        <v>2.4500000000000002</v>
      </c>
      <c r="K13" s="10">
        <f t="shared" si="3"/>
        <v>-1.4202511411115686</v>
      </c>
      <c r="M13" s="4"/>
      <c r="N13" s="2"/>
      <c r="O13" s="10"/>
      <c r="P13" s="8"/>
      <c r="Q13" s="10"/>
    </row>
    <row r="14" spans="1:17" x14ac:dyDescent="0.3">
      <c r="A14" s="4">
        <v>2018.2</v>
      </c>
      <c r="B14" s="2">
        <v>1317.1</v>
      </c>
      <c r="C14" s="2">
        <f t="shared" si="1"/>
        <v>0.65261123773659691</v>
      </c>
      <c r="D14" s="8">
        <v>1.06</v>
      </c>
      <c r="E14" s="16">
        <f t="shared" si="0"/>
        <v>-0.42677367502542768</v>
      </c>
      <c r="G14" s="4">
        <v>1177.4000000000001</v>
      </c>
      <c r="H14" s="2">
        <v>588.9</v>
      </c>
      <c r="I14" s="10">
        <f t="shared" si="2"/>
        <v>0.50016986580601319</v>
      </c>
      <c r="J14" s="8">
        <v>1.1599999999999999</v>
      </c>
      <c r="K14" s="10">
        <f t="shared" si="3"/>
        <v>-0.692807506643636</v>
      </c>
      <c r="M14" s="4"/>
      <c r="N14" s="2"/>
      <c r="O14" s="10"/>
      <c r="P14" s="8"/>
      <c r="Q14" s="10"/>
    </row>
    <row r="15" spans="1:17" x14ac:dyDescent="0.3">
      <c r="A15" s="4">
        <v>2063.9</v>
      </c>
      <c r="B15" s="2">
        <v>1237</v>
      </c>
      <c r="C15" s="2">
        <f t="shared" si="1"/>
        <v>0.59935074373758412</v>
      </c>
      <c r="D15" s="8">
        <v>1.34</v>
      </c>
      <c r="E15" s="16">
        <f t="shared" si="0"/>
        <v>-0.5119083034228421</v>
      </c>
      <c r="G15" s="4">
        <v>1879.1</v>
      </c>
      <c r="H15" s="2">
        <v>629.1</v>
      </c>
      <c r="I15" s="10">
        <f t="shared" si="2"/>
        <v>0.33478793039220905</v>
      </c>
      <c r="J15" s="8">
        <v>2.13</v>
      </c>
      <c r="K15" s="10">
        <f t="shared" si="3"/>
        <v>-1.0942579912191228</v>
      </c>
      <c r="M15" s="4"/>
      <c r="N15" s="2"/>
      <c r="O15" s="10"/>
      <c r="P15" s="8"/>
      <c r="Q15" s="10"/>
    </row>
    <row r="16" spans="1:17" x14ac:dyDescent="0.3">
      <c r="A16" s="4">
        <v>2069.1</v>
      </c>
      <c r="B16" s="2">
        <v>1374.4</v>
      </c>
      <c r="C16" s="2">
        <f t="shared" si="1"/>
        <v>0.66425015707312363</v>
      </c>
      <c r="D16" s="8">
        <v>0.99</v>
      </c>
      <c r="E16" s="16">
        <f t="shared" si="0"/>
        <v>-0.40909645787536425</v>
      </c>
      <c r="G16" s="4">
        <v>1932.7</v>
      </c>
      <c r="H16" s="2">
        <v>547.79999999999995</v>
      </c>
      <c r="I16" s="10">
        <f t="shared" si="2"/>
        <v>0.28343767785998858</v>
      </c>
      <c r="J16" s="8">
        <v>2.4700000000000002</v>
      </c>
      <c r="K16" s="10">
        <f t="shared" si="3"/>
        <v>-1.2607630111624444</v>
      </c>
      <c r="M16" s="4"/>
      <c r="N16" s="2"/>
      <c r="O16" s="10"/>
      <c r="P16" s="8"/>
      <c r="Q16" s="10"/>
    </row>
    <row r="17" spans="1:17" x14ac:dyDescent="0.3">
      <c r="A17" s="4">
        <v>2085.9</v>
      </c>
      <c r="B17" s="2">
        <v>1476.5</v>
      </c>
      <c r="C17" s="2">
        <f t="shared" si="1"/>
        <v>0.70784793134857849</v>
      </c>
      <c r="D17" s="8">
        <v>0.8</v>
      </c>
      <c r="E17" s="16">
        <f t="shared" si="0"/>
        <v>-0.34552599458910455</v>
      </c>
      <c r="G17" s="4">
        <v>1933.7</v>
      </c>
      <c r="H17" s="2">
        <v>730.2</v>
      </c>
      <c r="I17" s="10">
        <f t="shared" si="2"/>
        <v>0.37761803795831828</v>
      </c>
      <c r="J17" s="8">
        <v>1.99</v>
      </c>
      <c r="K17" s="10">
        <f t="shared" si="3"/>
        <v>-0.97387207583500968</v>
      </c>
      <c r="M17" s="4"/>
      <c r="N17" s="2"/>
      <c r="O17" s="10"/>
      <c r="P17" s="8"/>
      <c r="Q17" s="10"/>
    </row>
    <row r="18" spans="1:17" x14ac:dyDescent="0.3">
      <c r="A18" s="4">
        <v>2094.6999999999998</v>
      </c>
      <c r="B18" s="2">
        <v>1335.5</v>
      </c>
      <c r="C18" s="2">
        <f t="shared" si="1"/>
        <v>0.63756146464887575</v>
      </c>
      <c r="D18" s="8">
        <v>1.17</v>
      </c>
      <c r="E18" s="16">
        <f t="shared" si="0"/>
        <v>-0.45010459146170489</v>
      </c>
      <c r="G18" s="4">
        <v>1954.2</v>
      </c>
      <c r="H18" s="2">
        <v>719.4</v>
      </c>
      <c r="I18" s="10">
        <f t="shared" si="2"/>
        <v>0.36813018114829593</v>
      </c>
      <c r="J18" s="8">
        <v>1.95</v>
      </c>
      <c r="K18" s="10">
        <f t="shared" si="3"/>
        <v>-0.99931865024871935</v>
      </c>
      <c r="M18" s="4"/>
      <c r="N18" s="2"/>
      <c r="O18" s="10"/>
      <c r="P18" s="8"/>
      <c r="Q18" s="10"/>
    </row>
    <row r="19" spans="1:17" x14ac:dyDescent="0.3">
      <c r="A19" s="4">
        <v>2180</v>
      </c>
      <c r="B19" s="2">
        <v>1555.3</v>
      </c>
      <c r="C19" s="2">
        <f t="shared" si="1"/>
        <v>0.71344036697247704</v>
      </c>
      <c r="D19" s="8">
        <v>0.81</v>
      </c>
      <c r="E19" s="16">
        <f t="shared" si="0"/>
        <v>-0.33765642373262034</v>
      </c>
      <c r="G19" s="4">
        <v>1733.5</v>
      </c>
      <c r="H19" s="2">
        <v>570.79999999999995</v>
      </c>
      <c r="I19" s="10">
        <f t="shared" si="2"/>
        <v>0.32927603115085086</v>
      </c>
      <c r="J19" s="8">
        <v>2.04</v>
      </c>
      <c r="K19" s="10">
        <f t="shared" si="3"/>
        <v>-1.1108588795223968</v>
      </c>
      <c r="M19" s="4"/>
      <c r="N19" s="2"/>
      <c r="O19" s="10"/>
      <c r="P19" s="8"/>
      <c r="Q19" s="10"/>
    </row>
    <row r="20" spans="1:17" x14ac:dyDescent="0.3">
      <c r="A20" s="4">
        <v>2193.5</v>
      </c>
      <c r="B20" s="2">
        <v>881.1</v>
      </c>
      <c r="C20" s="2">
        <f t="shared" si="1"/>
        <v>0.40168680191474815</v>
      </c>
      <c r="D20" s="8">
        <v>2.1800000000000002</v>
      </c>
      <c r="E20" s="16">
        <f t="shared" si="0"/>
        <v>-0.91208259373358447</v>
      </c>
      <c r="G20" s="4">
        <v>1723</v>
      </c>
      <c r="H20" s="2">
        <v>597.20000000000005</v>
      </c>
      <c r="I20" s="10">
        <f t="shared" si="2"/>
        <v>0.34660475914103311</v>
      </c>
      <c r="J20" s="8">
        <v>2.13</v>
      </c>
      <c r="K20" s="10">
        <f t="shared" si="3"/>
        <v>-1.0595701708628942</v>
      </c>
      <c r="M20" s="4"/>
      <c r="N20" s="2"/>
      <c r="O20" s="10"/>
      <c r="P20" s="8"/>
      <c r="Q20" s="10"/>
    </row>
    <row r="21" spans="1:17" x14ac:dyDescent="0.3">
      <c r="A21" s="4">
        <v>2236.5</v>
      </c>
      <c r="B21" s="2">
        <v>1020.4</v>
      </c>
      <c r="C21" s="2">
        <f t="shared" si="1"/>
        <v>0.45624860272747597</v>
      </c>
      <c r="D21" s="8">
        <v>1.89</v>
      </c>
      <c r="E21" s="16">
        <f t="shared" si="0"/>
        <v>-0.78471743660524651</v>
      </c>
      <c r="G21" s="4">
        <v>1698.3</v>
      </c>
      <c r="H21" s="2">
        <v>450.1</v>
      </c>
      <c r="I21" s="10">
        <f t="shared" si="2"/>
        <v>0.26502973561797094</v>
      </c>
      <c r="J21" s="8">
        <v>2.56</v>
      </c>
      <c r="K21" s="10">
        <f t="shared" si="3"/>
        <v>-1.3279132494118369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1422</v>
      </c>
      <c r="H22" s="2">
        <v>348.8</v>
      </c>
      <c r="I22" s="10">
        <f t="shared" si="2"/>
        <v>0.24528832630098454</v>
      </c>
      <c r="J22" s="8">
        <v>2.4</v>
      </c>
      <c r="K22" s="10">
        <f t="shared" si="3"/>
        <v>-1.4053209183283615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1877.8</v>
      </c>
      <c r="H23" s="2">
        <v>360.8</v>
      </c>
      <c r="I23" s="10">
        <f t="shared" si="2"/>
        <v>0.19213973799126638</v>
      </c>
      <c r="J23" s="8">
        <v>3.06</v>
      </c>
      <c r="K23" s="10">
        <f t="shared" si="3"/>
        <v>-1.6495323696359785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F1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1383</v>
      </c>
      <c r="B4" s="2">
        <v>647.20000000000005</v>
      </c>
      <c r="C4" s="2">
        <f>B4/A4</f>
        <v>0.46796818510484456</v>
      </c>
      <c r="D4" s="8">
        <v>1.1100000000000001</v>
      </c>
      <c r="E4" s="16">
        <f t="shared" ref="E4:E21" si="0">LN(C4)</f>
        <v>-0.75935496592047624</v>
      </c>
      <c r="G4" s="4">
        <v>2124.1999999999998</v>
      </c>
      <c r="H4" s="2">
        <v>808.8</v>
      </c>
      <c r="I4" s="10">
        <f>H4/G4</f>
        <v>0.38075510780529143</v>
      </c>
      <c r="J4" s="8">
        <v>2.0699999999999998</v>
      </c>
      <c r="K4" s="10">
        <f>LN(I4)</f>
        <v>-0.96559887218117757</v>
      </c>
      <c r="M4" s="4">
        <v>2003.5</v>
      </c>
      <c r="N4" s="2">
        <v>524.20000000000005</v>
      </c>
      <c r="O4" s="10">
        <f>N4/M4</f>
        <v>0.26164212627901173</v>
      </c>
      <c r="P4" s="8">
        <v>2.76</v>
      </c>
      <c r="Q4" s="10">
        <f>LN(O4)</f>
        <v>-1.3407776391868933</v>
      </c>
    </row>
    <row r="5" spans="1:17" x14ac:dyDescent="0.3">
      <c r="A5" s="4">
        <v>1394.2</v>
      </c>
      <c r="B5" s="2">
        <v>586.20000000000005</v>
      </c>
      <c r="C5" s="2">
        <f t="shared" ref="C5:C21" si="1">B5/A5</f>
        <v>0.42045617558456466</v>
      </c>
      <c r="D5" s="8">
        <v>1.3</v>
      </c>
      <c r="E5" s="16">
        <f t="shared" si="0"/>
        <v>-0.86641502477550625</v>
      </c>
      <c r="G5" s="4">
        <v>2076.3000000000002</v>
      </c>
      <c r="H5" s="2">
        <v>854</v>
      </c>
      <c r="I5" s="10">
        <f t="shared" ref="I5:I23" si="2">H5/G5</f>
        <v>0.41130857775851271</v>
      </c>
      <c r="J5" s="8">
        <v>1.83</v>
      </c>
      <c r="K5" s="10">
        <f t="shared" ref="K5:K23" si="3">LN(I5)</f>
        <v>-0.88841154872735761</v>
      </c>
      <c r="M5" s="4">
        <v>2219</v>
      </c>
      <c r="N5" s="2">
        <v>589.79999999999995</v>
      </c>
      <c r="O5" s="10">
        <f t="shared" ref="O5:O11" si="4">N5/M5</f>
        <v>0.26579540333483548</v>
      </c>
      <c r="P5" s="8">
        <v>2.98</v>
      </c>
      <c r="Q5" s="10">
        <f t="shared" ref="Q5:Q11" si="5">LN(O5)</f>
        <v>-1.3250284265514183</v>
      </c>
    </row>
    <row r="6" spans="1:17" x14ac:dyDescent="0.3">
      <c r="A6" s="4">
        <v>1358.3</v>
      </c>
      <c r="B6" s="2">
        <v>638.6</v>
      </c>
      <c r="C6" s="2">
        <f t="shared" si="1"/>
        <v>0.47014650666274022</v>
      </c>
      <c r="D6" s="8">
        <v>1.1399999999999999</v>
      </c>
      <c r="E6" s="16">
        <f t="shared" si="0"/>
        <v>-0.75471091654776334</v>
      </c>
      <c r="G6" s="4">
        <v>2199.8000000000002</v>
      </c>
      <c r="H6" s="2">
        <v>517.1</v>
      </c>
      <c r="I6" s="10">
        <f t="shared" si="2"/>
        <v>0.2350668242567506</v>
      </c>
      <c r="J6" s="8">
        <v>2.64</v>
      </c>
      <c r="K6" s="10">
        <f t="shared" si="3"/>
        <v>-1.4478854467208406</v>
      </c>
      <c r="M6" s="4">
        <v>741.3</v>
      </c>
      <c r="N6" s="2">
        <v>211.3</v>
      </c>
      <c r="O6" s="10">
        <f t="shared" si="4"/>
        <v>0.28503979495480913</v>
      </c>
      <c r="P6" s="8">
        <v>1.54</v>
      </c>
      <c r="Q6" s="10">
        <f t="shared" si="5"/>
        <v>-1.2551264770406629</v>
      </c>
    </row>
    <row r="7" spans="1:17" x14ac:dyDescent="0.3">
      <c r="A7" s="4">
        <v>1335</v>
      </c>
      <c r="B7" s="2">
        <v>480.3</v>
      </c>
      <c r="C7" s="2">
        <f t="shared" si="1"/>
        <v>0.35977528089887639</v>
      </c>
      <c r="D7" s="8">
        <v>1.47</v>
      </c>
      <c r="E7" s="16">
        <f t="shared" si="0"/>
        <v>-1.0222756621635714</v>
      </c>
      <c r="G7" s="4">
        <v>1631.2</v>
      </c>
      <c r="H7" s="2">
        <v>499.6</v>
      </c>
      <c r="I7" s="10">
        <f t="shared" si="2"/>
        <v>0.30627758705247671</v>
      </c>
      <c r="J7" s="8">
        <v>2.11</v>
      </c>
      <c r="K7" s="10">
        <f t="shared" si="3"/>
        <v>-1.1832634410088227</v>
      </c>
      <c r="M7" s="4">
        <v>1090.9000000000001</v>
      </c>
      <c r="N7" s="2">
        <v>356.2</v>
      </c>
      <c r="O7" s="10">
        <f t="shared" si="4"/>
        <v>0.3265193876615638</v>
      </c>
      <c r="P7" s="8">
        <v>1.62</v>
      </c>
      <c r="Q7" s="10">
        <f t="shared" si="5"/>
        <v>-1.11926595174815</v>
      </c>
    </row>
    <row r="8" spans="1:17" x14ac:dyDescent="0.3">
      <c r="A8" s="4">
        <v>1325.4</v>
      </c>
      <c r="B8" s="2">
        <v>506.9</v>
      </c>
      <c r="C8" s="2">
        <f t="shared" si="1"/>
        <v>0.38245058095669227</v>
      </c>
      <c r="D8" s="8">
        <v>1.38</v>
      </c>
      <c r="E8" s="16">
        <f t="shared" si="0"/>
        <v>-0.96115583417582295</v>
      </c>
      <c r="G8" s="4">
        <v>2100.6</v>
      </c>
      <c r="H8" s="2">
        <v>826.8</v>
      </c>
      <c r="I8" s="10">
        <f t="shared" si="2"/>
        <v>0.3936018280491288</v>
      </c>
      <c r="J8" s="8">
        <v>1.99</v>
      </c>
      <c r="K8" s="10">
        <f t="shared" si="3"/>
        <v>-0.9324154693810619</v>
      </c>
      <c r="M8" s="4">
        <v>1937.1</v>
      </c>
      <c r="N8" s="2">
        <v>778.2</v>
      </c>
      <c r="O8" s="10">
        <f t="shared" si="4"/>
        <v>0.40173455164937283</v>
      </c>
      <c r="P8" s="8">
        <v>1.86</v>
      </c>
      <c r="Q8" s="10">
        <f t="shared" si="5"/>
        <v>-0.91196372775007761</v>
      </c>
    </row>
    <row r="9" spans="1:17" x14ac:dyDescent="0.3">
      <c r="A9" s="4">
        <v>1559.8</v>
      </c>
      <c r="B9" s="2">
        <v>889.1</v>
      </c>
      <c r="C9" s="2">
        <f t="shared" si="1"/>
        <v>0.57000897550968077</v>
      </c>
      <c r="D9" s="8">
        <v>0.97</v>
      </c>
      <c r="E9" s="16">
        <f t="shared" si="0"/>
        <v>-0.56210317176930424</v>
      </c>
      <c r="G9" s="4">
        <v>1774.2</v>
      </c>
      <c r="H9" s="2">
        <v>480</v>
      </c>
      <c r="I9" s="10">
        <f t="shared" si="2"/>
        <v>0.27054447074737908</v>
      </c>
      <c r="J9" s="8">
        <v>2.37</v>
      </c>
      <c r="K9" s="10">
        <f t="shared" si="3"/>
        <v>-1.3073187921845499</v>
      </c>
      <c r="M9" s="4">
        <v>1833</v>
      </c>
      <c r="N9" s="2">
        <v>533.6</v>
      </c>
      <c r="O9" s="10">
        <f t="shared" si="4"/>
        <v>0.29110747408619753</v>
      </c>
      <c r="P9" s="8">
        <v>2.25</v>
      </c>
      <c r="Q9" s="10">
        <f t="shared" si="5"/>
        <v>-1.2340627532382908</v>
      </c>
    </row>
    <row r="10" spans="1:17" x14ac:dyDescent="0.3">
      <c r="A10" s="4">
        <v>1467.8</v>
      </c>
      <c r="B10" s="2">
        <v>945.1</v>
      </c>
      <c r="C10" s="2">
        <f t="shared" si="1"/>
        <v>0.64388881318980795</v>
      </c>
      <c r="D10" s="8">
        <v>0.69</v>
      </c>
      <c r="E10" s="16">
        <f t="shared" si="0"/>
        <v>-0.44022921810995191</v>
      </c>
      <c r="G10" s="4">
        <v>1646.6</v>
      </c>
      <c r="H10" s="2">
        <v>424.9</v>
      </c>
      <c r="I10" s="10">
        <f t="shared" si="2"/>
        <v>0.25804688448925056</v>
      </c>
      <c r="J10" s="8">
        <v>2.4700000000000002</v>
      </c>
      <c r="K10" s="10">
        <f t="shared" si="3"/>
        <v>-1.3546139877435599</v>
      </c>
      <c r="M10" s="4">
        <v>2413.5</v>
      </c>
      <c r="N10" s="2">
        <v>792.3</v>
      </c>
      <c r="O10" s="10">
        <f t="shared" si="4"/>
        <v>0.32827843380981975</v>
      </c>
      <c r="P10" s="8">
        <v>2.19</v>
      </c>
      <c r="Q10" s="10">
        <f t="shared" si="5"/>
        <v>-1.1138931471293514</v>
      </c>
    </row>
    <row r="11" spans="1:17" x14ac:dyDescent="0.3">
      <c r="A11" s="4">
        <v>1374.5</v>
      </c>
      <c r="B11" s="2">
        <v>699.5</v>
      </c>
      <c r="C11" s="2">
        <f t="shared" si="1"/>
        <v>0.50891233175700257</v>
      </c>
      <c r="D11" s="8">
        <v>1.03</v>
      </c>
      <c r="E11" s="16">
        <f t="shared" si="0"/>
        <v>-0.67547951349976454</v>
      </c>
      <c r="G11" s="4">
        <v>1685.4</v>
      </c>
      <c r="H11" s="2">
        <v>332</v>
      </c>
      <c r="I11" s="10">
        <f t="shared" si="2"/>
        <v>0.19698587872315176</v>
      </c>
      <c r="J11" s="8">
        <v>2.86</v>
      </c>
      <c r="K11" s="10">
        <f t="shared" si="3"/>
        <v>-1.6246232344217646</v>
      </c>
      <c r="M11" s="4">
        <v>2155.5</v>
      </c>
      <c r="N11" s="2">
        <v>487.7</v>
      </c>
      <c r="O11" s="10">
        <f t="shared" si="4"/>
        <v>0.22625840872187428</v>
      </c>
      <c r="P11" s="8">
        <v>2.75</v>
      </c>
      <c r="Q11" s="10">
        <f t="shared" si="5"/>
        <v>-1.4860775314711825</v>
      </c>
    </row>
    <row r="12" spans="1:17" x14ac:dyDescent="0.3">
      <c r="A12" s="4">
        <v>1434.5</v>
      </c>
      <c r="B12" s="2">
        <v>823.3</v>
      </c>
      <c r="C12" s="2">
        <f t="shared" si="1"/>
        <v>0.57392819797838968</v>
      </c>
      <c r="D12" s="8">
        <v>0.9</v>
      </c>
      <c r="E12" s="16">
        <f t="shared" si="0"/>
        <v>-0.55525098111703919</v>
      </c>
      <c r="G12" s="4">
        <v>1654.5</v>
      </c>
      <c r="H12" s="2">
        <v>252.8</v>
      </c>
      <c r="I12" s="10">
        <f t="shared" si="2"/>
        <v>0.15279540646721065</v>
      </c>
      <c r="J12" s="8">
        <v>3.12</v>
      </c>
      <c r="K12" s="10">
        <f t="shared" si="3"/>
        <v>-1.8786554650889644</v>
      </c>
      <c r="M12" s="4"/>
      <c r="N12" s="2"/>
      <c r="O12" s="10"/>
      <c r="P12" s="8"/>
      <c r="Q12" s="10"/>
    </row>
    <row r="13" spans="1:17" x14ac:dyDescent="0.3">
      <c r="A13" s="4">
        <v>1405.4</v>
      </c>
      <c r="B13" s="2">
        <v>516.70000000000005</v>
      </c>
      <c r="C13" s="2">
        <f t="shared" si="1"/>
        <v>0.36765333712821974</v>
      </c>
      <c r="D13" s="8">
        <v>1.51</v>
      </c>
      <c r="E13" s="16">
        <f t="shared" si="0"/>
        <v>-1.0006148034649585</v>
      </c>
      <c r="G13" s="4">
        <v>1535.9</v>
      </c>
      <c r="H13" s="2">
        <v>440.4</v>
      </c>
      <c r="I13" s="10">
        <f t="shared" si="2"/>
        <v>0.28673741780063805</v>
      </c>
      <c r="J13" s="8">
        <v>2.41</v>
      </c>
      <c r="K13" s="10">
        <f t="shared" si="3"/>
        <v>-1.2491884025730577</v>
      </c>
      <c r="M13" s="4"/>
      <c r="N13" s="2"/>
      <c r="O13" s="10"/>
      <c r="P13" s="8"/>
      <c r="Q13" s="10"/>
    </row>
    <row r="14" spans="1:17" x14ac:dyDescent="0.3">
      <c r="A14" s="4">
        <v>2043.5</v>
      </c>
      <c r="B14" s="2">
        <v>1098.8</v>
      </c>
      <c r="C14" s="2">
        <f t="shared" si="1"/>
        <v>0.53770491803278686</v>
      </c>
      <c r="D14" s="8">
        <v>1.59</v>
      </c>
      <c r="E14" s="16">
        <f t="shared" si="0"/>
        <v>-0.62044534878321322</v>
      </c>
      <c r="G14" s="4">
        <v>1990.8</v>
      </c>
      <c r="H14" s="2">
        <v>442.5</v>
      </c>
      <c r="I14" s="10">
        <f t="shared" si="2"/>
        <v>0.22227245328511153</v>
      </c>
      <c r="J14" s="8">
        <v>2.82</v>
      </c>
      <c r="K14" s="10">
        <f t="shared" si="3"/>
        <v>-1.5038513825364148</v>
      </c>
      <c r="M14" s="4"/>
      <c r="N14" s="2"/>
      <c r="O14" s="10"/>
      <c r="P14" s="8"/>
      <c r="Q14" s="10"/>
    </row>
    <row r="15" spans="1:17" x14ac:dyDescent="0.3">
      <c r="A15" s="4">
        <v>2033.3</v>
      </c>
      <c r="B15" s="2">
        <v>870.5</v>
      </c>
      <c r="C15" s="2">
        <f t="shared" si="1"/>
        <v>0.42812177248807359</v>
      </c>
      <c r="D15" s="8">
        <v>2.0099999999999998</v>
      </c>
      <c r="E15" s="16">
        <f t="shared" si="0"/>
        <v>-0.84834760870805226</v>
      </c>
      <c r="G15" s="4">
        <v>1929.1</v>
      </c>
      <c r="H15" s="2">
        <v>501.9</v>
      </c>
      <c r="I15" s="10">
        <f t="shared" si="2"/>
        <v>0.26017313773262141</v>
      </c>
      <c r="J15" s="8">
        <v>2.57</v>
      </c>
      <c r="K15" s="10">
        <f t="shared" si="3"/>
        <v>-1.3464079552329558</v>
      </c>
      <c r="M15" s="4"/>
      <c r="N15" s="2"/>
      <c r="O15" s="10"/>
      <c r="P15" s="8"/>
      <c r="Q15" s="10"/>
    </row>
    <row r="16" spans="1:17" x14ac:dyDescent="0.3">
      <c r="A16" s="4">
        <v>2022.8</v>
      </c>
      <c r="B16" s="2">
        <v>920</v>
      </c>
      <c r="C16" s="2">
        <f t="shared" si="1"/>
        <v>0.45481510777140599</v>
      </c>
      <c r="D16" s="8">
        <v>1.95</v>
      </c>
      <c r="E16" s="16">
        <f t="shared" si="0"/>
        <v>-0.78786429916274192</v>
      </c>
      <c r="G16" s="4">
        <v>1905.1</v>
      </c>
      <c r="H16" s="2">
        <v>565.1</v>
      </c>
      <c r="I16" s="10">
        <f t="shared" si="2"/>
        <v>0.29662484908928666</v>
      </c>
      <c r="J16" s="8">
        <v>2.38</v>
      </c>
      <c r="K16" s="10">
        <f t="shared" si="3"/>
        <v>-1.2152870729855916</v>
      </c>
      <c r="M16" s="4"/>
      <c r="N16" s="2"/>
      <c r="O16" s="10"/>
      <c r="P16" s="8"/>
      <c r="Q16" s="10"/>
    </row>
    <row r="17" spans="1:17" x14ac:dyDescent="0.3">
      <c r="A17" s="4">
        <v>1976.9</v>
      </c>
      <c r="B17" s="2">
        <v>1316.7</v>
      </c>
      <c r="C17" s="2">
        <f t="shared" si="1"/>
        <v>0.66604279427386315</v>
      </c>
      <c r="D17" s="8">
        <v>0.93</v>
      </c>
      <c r="E17" s="16">
        <f t="shared" si="0"/>
        <v>-0.40640135483959366</v>
      </c>
      <c r="G17" s="4">
        <v>1905.6</v>
      </c>
      <c r="H17" s="2">
        <v>439.2</v>
      </c>
      <c r="I17" s="10">
        <f t="shared" si="2"/>
        <v>0.23047858942065491</v>
      </c>
      <c r="J17" s="8">
        <v>2.66</v>
      </c>
      <c r="K17" s="10">
        <f t="shared" si="3"/>
        <v>-1.4675973084057148</v>
      </c>
      <c r="M17" s="4"/>
      <c r="N17" s="2"/>
      <c r="O17" s="10"/>
      <c r="P17" s="8"/>
      <c r="Q17" s="10"/>
    </row>
    <row r="18" spans="1:17" x14ac:dyDescent="0.3">
      <c r="A18" s="4">
        <v>2029.9</v>
      </c>
      <c r="B18" s="2">
        <v>1408.3</v>
      </c>
      <c r="C18" s="2">
        <f t="shared" si="1"/>
        <v>0.69377801862160693</v>
      </c>
      <c r="D18" s="8">
        <v>0.83</v>
      </c>
      <c r="E18" s="16">
        <f t="shared" si="0"/>
        <v>-0.36560322753471758</v>
      </c>
      <c r="G18" s="4">
        <v>1975.4</v>
      </c>
      <c r="H18" s="2">
        <v>500</v>
      </c>
      <c r="I18" s="10">
        <f t="shared" si="2"/>
        <v>0.25311329351017514</v>
      </c>
      <c r="J18" s="8">
        <v>2.7</v>
      </c>
      <c r="K18" s="10">
        <f t="shared" si="3"/>
        <v>-1.3739180900518353</v>
      </c>
      <c r="M18" s="4"/>
      <c r="N18" s="2"/>
      <c r="O18" s="10"/>
      <c r="P18" s="8"/>
      <c r="Q18" s="10"/>
    </row>
    <row r="19" spans="1:17" x14ac:dyDescent="0.3">
      <c r="A19" s="4">
        <v>2082.1999999999998</v>
      </c>
      <c r="B19" s="2">
        <v>1139.9000000000001</v>
      </c>
      <c r="C19" s="2">
        <f t="shared" si="1"/>
        <v>0.54744981269810788</v>
      </c>
      <c r="D19" s="8">
        <v>1.48</v>
      </c>
      <c r="E19" s="16">
        <f t="shared" si="0"/>
        <v>-0.60248448779791941</v>
      </c>
      <c r="G19" s="4">
        <v>1996.3</v>
      </c>
      <c r="H19" s="2">
        <v>1201.3</v>
      </c>
      <c r="I19" s="10">
        <f t="shared" si="2"/>
        <v>0.60176326203476427</v>
      </c>
      <c r="J19" s="8">
        <v>1.1399999999999999</v>
      </c>
      <c r="K19" s="10">
        <f t="shared" si="3"/>
        <v>-0.5078911634512786</v>
      </c>
      <c r="M19" s="4"/>
      <c r="N19" s="2"/>
      <c r="O19" s="10"/>
      <c r="P19" s="8"/>
      <c r="Q19" s="10"/>
    </row>
    <row r="20" spans="1:17" x14ac:dyDescent="0.3">
      <c r="A20" s="4">
        <v>2109.6999999999998</v>
      </c>
      <c r="B20" s="2">
        <v>1116.9000000000001</v>
      </c>
      <c r="C20" s="2">
        <f t="shared" si="1"/>
        <v>0.52941176470588247</v>
      </c>
      <c r="D20" s="8">
        <v>1.62</v>
      </c>
      <c r="E20" s="16">
        <f t="shared" si="0"/>
        <v>-0.63598876671999649</v>
      </c>
      <c r="G20" s="4">
        <v>2029.4</v>
      </c>
      <c r="H20" s="2">
        <v>590.9</v>
      </c>
      <c r="I20" s="10">
        <f t="shared" si="2"/>
        <v>0.29116980388292102</v>
      </c>
      <c r="J20" s="8">
        <v>2.6</v>
      </c>
      <c r="K20" s="10">
        <f t="shared" si="3"/>
        <v>-1.2338486634933536</v>
      </c>
      <c r="M20" s="4"/>
      <c r="N20" s="2"/>
      <c r="O20" s="10"/>
      <c r="P20" s="8"/>
      <c r="Q20" s="10"/>
    </row>
    <row r="21" spans="1:17" x14ac:dyDescent="0.3">
      <c r="A21" s="4">
        <v>2056</v>
      </c>
      <c r="B21" s="2">
        <v>1038.5</v>
      </c>
      <c r="C21" s="2">
        <f t="shared" si="1"/>
        <v>0.50510700389105057</v>
      </c>
      <c r="D21" s="8">
        <v>1.64</v>
      </c>
      <c r="E21" s="16">
        <f t="shared" si="0"/>
        <v>-0.68298498325888879</v>
      </c>
      <c r="G21" s="4">
        <v>1958.4</v>
      </c>
      <c r="H21" s="2">
        <v>550.5</v>
      </c>
      <c r="I21" s="10">
        <f t="shared" si="2"/>
        <v>0.28109681372549017</v>
      </c>
      <c r="J21" s="8">
        <v>2.57</v>
      </c>
      <c r="K21" s="10">
        <f t="shared" si="3"/>
        <v>-1.2690561361552724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6"/>
      <c r="G22" s="4">
        <v>1791.8</v>
      </c>
      <c r="H22" s="2">
        <v>454.2</v>
      </c>
      <c r="I22" s="10">
        <f t="shared" si="2"/>
        <v>0.25348811251255721</v>
      </c>
      <c r="J22" s="8">
        <v>2.4900000000000002</v>
      </c>
      <c r="K22" s="10">
        <f t="shared" si="3"/>
        <v>-1.3724383504920199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6"/>
      <c r="G23" s="4">
        <v>1950.3</v>
      </c>
      <c r="H23" s="2">
        <v>548.5</v>
      </c>
      <c r="I23" s="10">
        <f t="shared" si="2"/>
        <v>0.28123878377685485</v>
      </c>
      <c r="J23" s="8">
        <v>2.38</v>
      </c>
      <c r="K23" s="10">
        <f t="shared" si="3"/>
        <v>-1.2685512061632478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E1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1731.2</v>
      </c>
      <c r="B4" s="2">
        <v>879.5</v>
      </c>
      <c r="C4" s="2">
        <f>B4/A4</f>
        <v>0.50802911275415896</v>
      </c>
      <c r="D4" s="8">
        <v>1.1599999999999999</v>
      </c>
      <c r="E4" s="16">
        <f t="shared" ref="E4:E21" si="0">LN(C4)</f>
        <v>-0.6772165244745495</v>
      </c>
      <c r="G4" s="4">
        <v>2004.8</v>
      </c>
      <c r="H4" s="2">
        <v>1052.0999999999999</v>
      </c>
      <c r="I4" s="10">
        <f>H4/G4</f>
        <v>0.52479050279329609</v>
      </c>
      <c r="J4" s="8">
        <v>1.54</v>
      </c>
      <c r="K4" s="10">
        <f>LN(I4)</f>
        <v>-0.64475613832756173</v>
      </c>
      <c r="M4" s="4">
        <v>1963.1</v>
      </c>
      <c r="N4" s="2">
        <v>432.6</v>
      </c>
      <c r="O4" s="10">
        <f>N4/M4</f>
        <v>0.22036574805155115</v>
      </c>
      <c r="P4" s="8">
        <v>3.18</v>
      </c>
      <c r="Q4" s="10">
        <f>LN(O4)</f>
        <v>-1.5124666218950291</v>
      </c>
    </row>
    <row r="5" spans="1:17" x14ac:dyDescent="0.3">
      <c r="A5" s="4">
        <v>1809</v>
      </c>
      <c r="B5" s="2">
        <v>937.1</v>
      </c>
      <c r="C5" s="2">
        <f t="shared" ref="C5:C21" si="1">B5/A5</f>
        <v>0.51802100608070756</v>
      </c>
      <c r="D5" s="8">
        <v>1.17</v>
      </c>
      <c r="E5" s="16">
        <f t="shared" si="0"/>
        <v>-0.65773948526551718</v>
      </c>
      <c r="G5" s="4">
        <v>2114</v>
      </c>
      <c r="H5" s="2">
        <v>1128.8</v>
      </c>
      <c r="I5" s="10">
        <f t="shared" ref="I5:I23" si="2">H5/G5</f>
        <v>0.53396404919583729</v>
      </c>
      <c r="J5" s="8">
        <v>1.37</v>
      </c>
      <c r="K5" s="10">
        <f t="shared" ref="K5:K23" si="3">LN(I5)</f>
        <v>-0.62742676589157864</v>
      </c>
      <c r="M5" s="4">
        <v>2151.6</v>
      </c>
      <c r="N5" s="2">
        <v>729.1</v>
      </c>
      <c r="O5" s="10">
        <f t="shared" ref="O5:O11" si="4">N5/M5</f>
        <v>0.33886410113403981</v>
      </c>
      <c r="P5" s="8">
        <v>2.58</v>
      </c>
      <c r="Q5" s="10">
        <f t="shared" ref="Q5:Q11" si="5">LN(O5)</f>
        <v>-1.0821561335867027</v>
      </c>
    </row>
    <row r="6" spans="1:17" x14ac:dyDescent="0.3">
      <c r="A6" s="4">
        <v>1809.7</v>
      </c>
      <c r="B6" s="2">
        <v>1077.7</v>
      </c>
      <c r="C6" s="2">
        <f t="shared" si="1"/>
        <v>0.59551306846438634</v>
      </c>
      <c r="D6" s="8">
        <v>0.91</v>
      </c>
      <c r="E6" s="16">
        <f t="shared" si="0"/>
        <v>-0.51833194506336944</v>
      </c>
      <c r="G6" s="4">
        <v>2175.1999999999998</v>
      </c>
      <c r="H6" s="2">
        <v>977.4</v>
      </c>
      <c r="I6" s="10">
        <f t="shared" si="2"/>
        <v>0.44933799190879004</v>
      </c>
      <c r="J6" s="8">
        <v>1.73</v>
      </c>
      <c r="K6" s="10">
        <f t="shared" si="3"/>
        <v>-0.79997990848220646</v>
      </c>
      <c r="M6" s="4">
        <v>2347.3000000000002</v>
      </c>
      <c r="N6" s="2">
        <v>643.79999999999995</v>
      </c>
      <c r="O6" s="10">
        <f t="shared" si="4"/>
        <v>0.2742725684829378</v>
      </c>
      <c r="P6" s="8">
        <v>2.92</v>
      </c>
      <c r="Q6" s="10">
        <f t="shared" si="5"/>
        <v>-1.2936328915701338</v>
      </c>
    </row>
    <row r="7" spans="1:17" x14ac:dyDescent="0.3">
      <c r="A7" s="4">
        <v>1787.5</v>
      </c>
      <c r="B7" s="2">
        <v>1014.2</v>
      </c>
      <c r="C7" s="2">
        <f t="shared" si="1"/>
        <v>0.56738461538461538</v>
      </c>
      <c r="D7" s="8">
        <v>0.98</v>
      </c>
      <c r="E7" s="16">
        <f t="shared" si="0"/>
        <v>-0.56671787120724404</v>
      </c>
      <c r="G7" s="4">
        <v>2199.1999999999998</v>
      </c>
      <c r="H7" s="2">
        <v>843.2</v>
      </c>
      <c r="I7" s="10">
        <f t="shared" si="2"/>
        <v>0.38341214987268102</v>
      </c>
      <c r="J7" s="8">
        <v>1.99</v>
      </c>
      <c r="K7" s="10">
        <f t="shared" si="3"/>
        <v>-0.95864475906393798</v>
      </c>
      <c r="M7" s="4">
        <v>2346.6</v>
      </c>
      <c r="N7" s="2">
        <v>564</v>
      </c>
      <c r="O7" s="10">
        <f t="shared" si="4"/>
        <v>0.24034773715162364</v>
      </c>
      <c r="P7" s="8">
        <v>2.99</v>
      </c>
      <c r="Q7" s="10">
        <f t="shared" si="5"/>
        <v>-1.4256684994914646</v>
      </c>
    </row>
    <row r="8" spans="1:17" x14ac:dyDescent="0.3">
      <c r="A8" s="4">
        <v>1787.5</v>
      </c>
      <c r="B8" s="2">
        <v>982.2</v>
      </c>
      <c r="C8" s="2">
        <f t="shared" si="1"/>
        <v>0.54948251748251753</v>
      </c>
      <c r="D8" s="8">
        <v>1.05</v>
      </c>
      <c r="E8" s="16">
        <f t="shared" si="0"/>
        <v>-0.59877832096301842</v>
      </c>
      <c r="G8" s="4">
        <v>2161.4</v>
      </c>
      <c r="H8" s="2">
        <v>919.1</v>
      </c>
      <c r="I8" s="10">
        <f t="shared" si="2"/>
        <v>0.42523364485981308</v>
      </c>
      <c r="J8" s="8">
        <v>1.79</v>
      </c>
      <c r="K8" s="10">
        <f t="shared" si="3"/>
        <v>-0.85511650850500143</v>
      </c>
      <c r="M8" s="4">
        <v>2132.1</v>
      </c>
      <c r="N8" s="2">
        <v>653.70000000000005</v>
      </c>
      <c r="O8" s="10">
        <f t="shared" si="4"/>
        <v>0.30659912762065572</v>
      </c>
      <c r="P8" s="8">
        <v>2.4900000000000002</v>
      </c>
      <c r="Q8" s="10">
        <f t="shared" si="5"/>
        <v>-1.1822141578822751</v>
      </c>
    </row>
    <row r="9" spans="1:17" x14ac:dyDescent="0.3">
      <c r="A9" s="4">
        <v>1733.2</v>
      </c>
      <c r="B9" s="2">
        <v>975.2</v>
      </c>
      <c r="C9" s="2">
        <f t="shared" si="1"/>
        <v>0.56265866605123471</v>
      </c>
      <c r="D9" s="8">
        <v>0.96</v>
      </c>
      <c r="E9" s="16">
        <f t="shared" si="0"/>
        <v>-0.57508211169869261</v>
      </c>
      <c r="G9" s="4">
        <v>1982.7</v>
      </c>
      <c r="H9" s="2">
        <v>1153.9000000000001</v>
      </c>
      <c r="I9" s="10">
        <f t="shared" si="2"/>
        <v>0.58198416301003686</v>
      </c>
      <c r="J9" s="8">
        <v>1.37</v>
      </c>
      <c r="K9" s="10">
        <f t="shared" si="3"/>
        <v>-0.54131204294389468</v>
      </c>
      <c r="M9" s="4">
        <v>2172.3000000000002</v>
      </c>
      <c r="N9" s="2">
        <v>673.6</v>
      </c>
      <c r="O9" s="10">
        <f t="shared" si="4"/>
        <v>0.31008608387423464</v>
      </c>
      <c r="P9" s="8">
        <v>2.58</v>
      </c>
      <c r="Q9" s="10">
        <f t="shared" si="5"/>
        <v>-1.1709053301347678</v>
      </c>
    </row>
    <row r="10" spans="1:17" x14ac:dyDescent="0.3">
      <c r="A10" s="4">
        <v>1721.1</v>
      </c>
      <c r="B10" s="2">
        <v>996.7</v>
      </c>
      <c r="C10" s="2">
        <f t="shared" si="1"/>
        <v>0.579106385451165</v>
      </c>
      <c r="D10" s="8">
        <v>0.9</v>
      </c>
      <c r="E10" s="16">
        <f t="shared" si="0"/>
        <v>-0.54626907830252447</v>
      </c>
      <c r="G10" s="4">
        <v>2004.8</v>
      </c>
      <c r="H10" s="2">
        <v>1052.0999999999999</v>
      </c>
      <c r="I10" s="10">
        <f t="shared" si="2"/>
        <v>0.52479050279329609</v>
      </c>
      <c r="J10" s="8">
        <v>1.54</v>
      </c>
      <c r="K10" s="10">
        <f t="shared" si="3"/>
        <v>-0.64475613832756173</v>
      </c>
      <c r="M10" s="4">
        <v>2171.5</v>
      </c>
      <c r="N10" s="2">
        <v>1002.3</v>
      </c>
      <c r="O10" s="10">
        <f t="shared" si="4"/>
        <v>0.46157034308081968</v>
      </c>
      <c r="P10" s="8">
        <v>1.65</v>
      </c>
      <c r="Q10" s="10">
        <f t="shared" si="5"/>
        <v>-0.77312081394405607</v>
      </c>
    </row>
    <row r="11" spans="1:17" x14ac:dyDescent="0.3">
      <c r="A11" s="4">
        <v>1722.1</v>
      </c>
      <c r="B11" s="2">
        <v>1048</v>
      </c>
      <c r="C11" s="2">
        <f t="shared" si="1"/>
        <v>0.6085593171128274</v>
      </c>
      <c r="D11" s="8">
        <v>0.83</v>
      </c>
      <c r="E11" s="16">
        <f t="shared" si="0"/>
        <v>-0.49666089042986622</v>
      </c>
      <c r="G11" s="4">
        <v>2038.8</v>
      </c>
      <c r="H11" s="2">
        <v>574.29999999999995</v>
      </c>
      <c r="I11" s="10">
        <f t="shared" si="2"/>
        <v>0.28168530508142042</v>
      </c>
      <c r="J11" s="8">
        <v>2.4500000000000002</v>
      </c>
      <c r="K11" s="10">
        <f t="shared" si="3"/>
        <v>-1.2669647705956359</v>
      </c>
      <c r="M11" s="4">
        <v>1809.8</v>
      </c>
      <c r="N11" s="2">
        <v>619.9</v>
      </c>
      <c r="O11" s="10">
        <f t="shared" si="4"/>
        <v>0.34252403580506136</v>
      </c>
      <c r="P11" s="8">
        <v>2.0099999999999998</v>
      </c>
      <c r="Q11" s="10">
        <f t="shared" si="5"/>
        <v>-1.0714134462091591</v>
      </c>
    </row>
    <row r="12" spans="1:17" x14ac:dyDescent="0.3">
      <c r="A12" s="4">
        <v>1703</v>
      </c>
      <c r="B12" s="2">
        <v>1170.5</v>
      </c>
      <c r="C12" s="2">
        <f t="shared" si="1"/>
        <v>0.68731650029359947</v>
      </c>
      <c r="D12" s="8">
        <v>0.64</v>
      </c>
      <c r="E12" s="16">
        <f t="shared" si="0"/>
        <v>-0.37496039373172291</v>
      </c>
      <c r="G12" s="4"/>
      <c r="H12" s="2"/>
      <c r="I12" s="10"/>
      <c r="J12" s="8"/>
      <c r="K12" s="10"/>
      <c r="M12" s="4"/>
      <c r="N12" s="2"/>
      <c r="O12" s="10"/>
      <c r="P12" s="8"/>
      <c r="Q12" s="10"/>
    </row>
    <row r="13" spans="1:17" x14ac:dyDescent="0.3">
      <c r="A13" s="4">
        <v>1682.5</v>
      </c>
      <c r="B13" s="2">
        <v>1050.5</v>
      </c>
      <c r="C13" s="2">
        <f t="shared" si="1"/>
        <v>0.62436849925705795</v>
      </c>
      <c r="D13" s="8">
        <v>0.82</v>
      </c>
      <c r="E13" s="16">
        <f t="shared" si="0"/>
        <v>-0.47101454123382774</v>
      </c>
      <c r="G13" s="4">
        <v>2114.6</v>
      </c>
      <c r="H13" s="2">
        <v>1007.3</v>
      </c>
      <c r="I13" s="10">
        <f t="shared" si="2"/>
        <v>0.4763548661685425</v>
      </c>
      <c r="J13" s="8">
        <v>1.59</v>
      </c>
      <c r="K13" s="10">
        <f t="shared" si="3"/>
        <v>-0.74159218534979077</v>
      </c>
      <c r="M13" s="4"/>
      <c r="N13" s="2"/>
      <c r="O13" s="10"/>
      <c r="P13" s="8"/>
      <c r="Q13" s="10"/>
    </row>
    <row r="14" spans="1:17" x14ac:dyDescent="0.3">
      <c r="A14" s="4">
        <v>2069.6999999999998</v>
      </c>
      <c r="B14" s="2">
        <v>1223.5</v>
      </c>
      <c r="C14" s="2">
        <f t="shared" si="1"/>
        <v>0.59114847562448669</v>
      </c>
      <c r="D14" s="8">
        <v>1.27</v>
      </c>
      <c r="E14" s="16">
        <f t="shared" si="0"/>
        <v>-0.52568806533744628</v>
      </c>
      <c r="G14" s="4">
        <v>1929.3</v>
      </c>
      <c r="H14" s="2">
        <v>561.29999999999995</v>
      </c>
      <c r="I14" s="10">
        <f t="shared" si="2"/>
        <v>0.29093453584201523</v>
      </c>
      <c r="J14" s="8">
        <v>2.4700000000000002</v>
      </c>
      <c r="K14" s="10">
        <f t="shared" si="3"/>
        <v>-1.2346569998607735</v>
      </c>
      <c r="M14" s="4"/>
      <c r="N14" s="2"/>
      <c r="O14" s="10"/>
      <c r="P14" s="8"/>
      <c r="Q14" s="10"/>
    </row>
    <row r="15" spans="1:17" x14ac:dyDescent="0.3">
      <c r="A15" s="4">
        <v>2048.5</v>
      </c>
      <c r="B15" s="2">
        <v>1290.5999999999999</v>
      </c>
      <c r="C15" s="2">
        <f t="shared" si="1"/>
        <v>0.63002196729314131</v>
      </c>
      <c r="D15" s="8">
        <v>1.01</v>
      </c>
      <c r="E15" s="16">
        <f t="shared" si="0"/>
        <v>-0.46200059148518641</v>
      </c>
      <c r="G15" s="4">
        <v>1773.4</v>
      </c>
      <c r="H15" s="2">
        <v>438.7</v>
      </c>
      <c r="I15" s="10">
        <f t="shared" si="2"/>
        <v>0.24737791812337881</v>
      </c>
      <c r="J15" s="8">
        <v>2.7</v>
      </c>
      <c r="K15" s="10">
        <f t="shared" si="3"/>
        <v>-1.3968380787737384</v>
      </c>
      <c r="M15" s="4"/>
      <c r="N15" s="2"/>
      <c r="O15" s="10"/>
      <c r="P15" s="8"/>
      <c r="Q15" s="10"/>
    </row>
    <row r="16" spans="1:17" x14ac:dyDescent="0.3">
      <c r="A16" s="4">
        <v>2068.6</v>
      </c>
      <c r="B16" s="2">
        <v>1051.9000000000001</v>
      </c>
      <c r="C16" s="2">
        <f t="shared" si="1"/>
        <v>0.50850816977666058</v>
      </c>
      <c r="D16" s="8">
        <v>1.67</v>
      </c>
      <c r="E16" s="16">
        <f t="shared" si="0"/>
        <v>-0.67627399719847481</v>
      </c>
      <c r="G16" s="4">
        <v>1795.5</v>
      </c>
      <c r="H16" s="2">
        <v>523.4</v>
      </c>
      <c r="I16" s="10">
        <f t="shared" si="2"/>
        <v>0.29150654413812305</v>
      </c>
      <c r="J16" s="8">
        <v>2.37</v>
      </c>
      <c r="K16" s="10">
        <f t="shared" si="3"/>
        <v>-1.2326928235700922</v>
      </c>
      <c r="M16" s="4"/>
      <c r="N16" s="2"/>
      <c r="O16" s="10"/>
      <c r="P16" s="8"/>
      <c r="Q16" s="10"/>
    </row>
    <row r="17" spans="1:17" x14ac:dyDescent="0.3">
      <c r="A17" s="4">
        <v>2060.8000000000002</v>
      </c>
      <c r="B17" s="2">
        <v>1191.8</v>
      </c>
      <c r="C17" s="2">
        <f t="shared" si="1"/>
        <v>0.57831909937888193</v>
      </c>
      <c r="D17" s="8">
        <v>1.21</v>
      </c>
      <c r="E17" s="16">
        <f t="shared" si="0"/>
        <v>-0.54762948759715602</v>
      </c>
      <c r="G17" s="4">
        <v>1788.3</v>
      </c>
      <c r="H17" s="2">
        <v>723.1</v>
      </c>
      <c r="I17" s="10">
        <f t="shared" si="2"/>
        <v>0.40435050047531179</v>
      </c>
      <c r="J17" s="8">
        <v>1.85</v>
      </c>
      <c r="K17" s="10">
        <f t="shared" si="3"/>
        <v>-0.90547320171308432</v>
      </c>
      <c r="M17" s="4"/>
      <c r="N17" s="2"/>
      <c r="O17" s="10"/>
      <c r="P17" s="8"/>
      <c r="Q17" s="10"/>
    </row>
    <row r="18" spans="1:17" x14ac:dyDescent="0.3">
      <c r="A18" s="4">
        <v>2058.1999999999998</v>
      </c>
      <c r="B18" s="2">
        <v>1391.7</v>
      </c>
      <c r="C18" s="2">
        <f t="shared" si="1"/>
        <v>0.67617335535905165</v>
      </c>
      <c r="D18" s="8">
        <v>0.96</v>
      </c>
      <c r="E18" s="16">
        <f t="shared" si="0"/>
        <v>-0.39130579297618356</v>
      </c>
      <c r="G18" s="4">
        <v>1756.4</v>
      </c>
      <c r="H18" s="2">
        <v>453.2</v>
      </c>
      <c r="I18" s="10">
        <f t="shared" si="2"/>
        <v>0.25802778410384875</v>
      </c>
      <c r="J18" s="8">
        <v>2.52</v>
      </c>
      <c r="K18" s="10">
        <f t="shared" si="3"/>
        <v>-1.3546880095337113</v>
      </c>
      <c r="M18" s="4"/>
      <c r="N18" s="2"/>
      <c r="O18" s="10"/>
      <c r="P18" s="8"/>
      <c r="Q18" s="10"/>
    </row>
    <row r="19" spans="1:17" x14ac:dyDescent="0.3">
      <c r="A19" s="4">
        <v>2078.3000000000002</v>
      </c>
      <c r="B19" s="2">
        <v>1030.7</v>
      </c>
      <c r="C19" s="2">
        <f t="shared" si="1"/>
        <v>0.49593417697156328</v>
      </c>
      <c r="D19" s="8">
        <v>1.68</v>
      </c>
      <c r="E19" s="16">
        <f t="shared" si="0"/>
        <v>-0.70131206878228036</v>
      </c>
      <c r="G19" s="4">
        <v>1870.3</v>
      </c>
      <c r="H19" s="2">
        <v>540</v>
      </c>
      <c r="I19" s="10">
        <f t="shared" si="2"/>
        <v>0.28872373416029512</v>
      </c>
      <c r="J19" s="8">
        <v>2.2200000000000002</v>
      </c>
      <c r="K19" s="10">
        <f t="shared" si="3"/>
        <v>-1.2422849852306344</v>
      </c>
      <c r="M19" s="4"/>
      <c r="N19" s="2"/>
      <c r="O19" s="10"/>
      <c r="P19" s="8"/>
      <c r="Q19" s="10"/>
    </row>
    <row r="20" spans="1:17" x14ac:dyDescent="0.3">
      <c r="A20" s="4">
        <v>2119.1999999999998</v>
      </c>
      <c r="B20" s="2">
        <v>1016.7</v>
      </c>
      <c r="C20" s="2">
        <f t="shared" si="1"/>
        <v>0.47975651189127977</v>
      </c>
      <c r="D20" s="8">
        <v>1.85</v>
      </c>
      <c r="E20" s="16">
        <f t="shared" si="0"/>
        <v>-0.73447657067674454</v>
      </c>
      <c r="G20" s="4">
        <v>1905.8</v>
      </c>
      <c r="H20" s="2">
        <v>857.1</v>
      </c>
      <c r="I20" s="10">
        <f t="shared" si="2"/>
        <v>0.44973239584426489</v>
      </c>
      <c r="J20" s="8">
        <v>1.73</v>
      </c>
      <c r="K20" s="10">
        <f t="shared" si="3"/>
        <v>-0.79910254900925071</v>
      </c>
      <c r="M20" s="4"/>
      <c r="N20" s="2"/>
      <c r="O20" s="10"/>
      <c r="P20" s="8"/>
      <c r="Q20" s="10"/>
    </row>
    <row r="21" spans="1:17" x14ac:dyDescent="0.3">
      <c r="A21" s="4">
        <v>2050.4</v>
      </c>
      <c r="B21" s="2">
        <v>979.4</v>
      </c>
      <c r="C21" s="2">
        <f t="shared" si="1"/>
        <v>0.47766289504486925</v>
      </c>
      <c r="D21" s="8">
        <v>1.93</v>
      </c>
      <c r="E21" s="16">
        <f t="shared" si="0"/>
        <v>-0.73885003578164443</v>
      </c>
      <c r="G21" s="4">
        <v>1921.3</v>
      </c>
      <c r="H21" s="2">
        <v>584.9</v>
      </c>
      <c r="I21" s="10">
        <f t="shared" si="2"/>
        <v>0.30442929266642377</v>
      </c>
      <c r="J21" s="8">
        <v>2.19</v>
      </c>
      <c r="K21" s="10">
        <f t="shared" si="3"/>
        <v>-1.1893164267886756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3"/>
      <c r="G22" s="4">
        <v>1941.2</v>
      </c>
      <c r="H22" s="2">
        <v>683.5</v>
      </c>
      <c r="I22" s="10">
        <f t="shared" si="2"/>
        <v>0.35210179270554298</v>
      </c>
      <c r="J22" s="8">
        <v>2.04</v>
      </c>
      <c r="K22" s="10">
        <f t="shared" si="3"/>
        <v>-1.0438349613670568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3"/>
      <c r="G23" s="4">
        <v>1890.9</v>
      </c>
      <c r="H23" s="2">
        <v>853.9</v>
      </c>
      <c r="I23" s="10">
        <f t="shared" si="2"/>
        <v>0.45158390184568192</v>
      </c>
      <c r="J23" s="8">
        <v>1.48</v>
      </c>
      <c r="K23" s="10">
        <f t="shared" si="3"/>
        <v>-0.79499409427361367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H1"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1803.8</v>
      </c>
      <c r="B4" s="2">
        <v>1165.5</v>
      </c>
      <c r="C4" s="2">
        <f>B4/A4</f>
        <v>0.64613593524781021</v>
      </c>
      <c r="D4" s="8">
        <v>0.75</v>
      </c>
      <c r="E4" s="16">
        <f t="shared" ref="E4:E23" si="0">LN(C4)</f>
        <v>-0.43674537125579593</v>
      </c>
      <c r="G4" s="4">
        <v>1843.1</v>
      </c>
      <c r="H4" s="2">
        <v>538.29999999999995</v>
      </c>
      <c r="I4" s="10">
        <f>H4/G4</f>
        <v>0.29206228636536269</v>
      </c>
      <c r="J4" s="8">
        <v>2.31</v>
      </c>
      <c r="K4" s="10">
        <f>LN(I4)</f>
        <v>-1.2307881899906654</v>
      </c>
      <c r="M4" s="4">
        <v>2142.1</v>
      </c>
      <c r="N4" s="2">
        <v>784.6</v>
      </c>
      <c r="O4" s="10">
        <f>N4/M4</f>
        <v>0.36627608421642316</v>
      </c>
      <c r="P4" s="8">
        <v>2.4900000000000002</v>
      </c>
      <c r="Q4" s="10">
        <f>LN(O4)</f>
        <v>-1.0043679014833182</v>
      </c>
    </row>
    <row r="5" spans="1:17" x14ac:dyDescent="0.3">
      <c r="A5" s="4">
        <v>1777.1</v>
      </c>
      <c r="B5" s="2">
        <v>1060.3</v>
      </c>
      <c r="C5" s="2">
        <f t="shared" ref="C5:C23" si="1">B5/A5</f>
        <v>0.59664622137189804</v>
      </c>
      <c r="D5" s="8">
        <v>0.87</v>
      </c>
      <c r="E5" s="16">
        <f t="shared" si="0"/>
        <v>-0.51643093525968808</v>
      </c>
      <c r="G5" s="4">
        <v>2028.5</v>
      </c>
      <c r="H5" s="2">
        <v>863.1</v>
      </c>
      <c r="I5" s="10">
        <f t="shared" ref="I5:I23" si="2">H5/G5</f>
        <v>0.42548681291594775</v>
      </c>
      <c r="J5" s="8">
        <v>1.71</v>
      </c>
      <c r="K5" s="10">
        <f t="shared" ref="K5:K23" si="3">LN(I5)</f>
        <v>-0.85452132342088993</v>
      </c>
      <c r="M5" s="4">
        <v>2065.4</v>
      </c>
      <c r="N5" s="2">
        <v>792</v>
      </c>
      <c r="O5" s="10">
        <f t="shared" ref="O5:O11" si="4">N5/M5</f>
        <v>0.3834608308318001</v>
      </c>
      <c r="P5" s="8">
        <v>3.3</v>
      </c>
      <c r="Q5" s="10">
        <f t="shared" ref="Q5:Q11" si="5">LN(O5)</f>
        <v>-0.95851779942287785</v>
      </c>
    </row>
    <row r="6" spans="1:17" x14ac:dyDescent="0.3">
      <c r="A6" s="4">
        <v>1656.7</v>
      </c>
      <c r="B6" s="2">
        <v>923.1</v>
      </c>
      <c r="C6" s="2">
        <f t="shared" si="1"/>
        <v>0.55719200820909032</v>
      </c>
      <c r="D6" s="8">
        <v>0.95</v>
      </c>
      <c r="E6" s="16">
        <f t="shared" si="0"/>
        <v>-0.58484537994838603</v>
      </c>
      <c r="G6" s="4">
        <v>2162</v>
      </c>
      <c r="H6" s="2">
        <v>1054.8</v>
      </c>
      <c r="I6" s="10">
        <f t="shared" si="2"/>
        <v>0.48788159111933393</v>
      </c>
      <c r="J6" s="8">
        <v>1.48</v>
      </c>
      <c r="K6" s="10">
        <f t="shared" si="3"/>
        <v>-0.71768254372002205</v>
      </c>
      <c r="M6" s="4">
        <v>560.29999999999995</v>
      </c>
      <c r="N6" s="2">
        <v>286.89999999999998</v>
      </c>
      <c r="O6" s="10">
        <f t="shared" si="4"/>
        <v>0.5120471176155631</v>
      </c>
      <c r="P6" s="8">
        <v>1.26</v>
      </c>
      <c r="Q6" s="10">
        <f t="shared" si="5"/>
        <v>-0.66933863158391971</v>
      </c>
    </row>
    <row r="7" spans="1:17" x14ac:dyDescent="0.3">
      <c r="A7" s="4">
        <v>1536</v>
      </c>
      <c r="B7" s="2">
        <v>921.8</v>
      </c>
      <c r="C7" s="2">
        <f t="shared" si="1"/>
        <v>0.6001302083333333</v>
      </c>
      <c r="D7" s="8">
        <v>0.81</v>
      </c>
      <c r="E7" s="16">
        <f t="shared" si="0"/>
        <v>-0.51060863342120966</v>
      </c>
      <c r="G7" s="4">
        <v>1912.1</v>
      </c>
      <c r="H7" s="2">
        <v>509.1</v>
      </c>
      <c r="I7" s="10">
        <f t="shared" si="2"/>
        <v>0.26625176507504839</v>
      </c>
      <c r="J7" s="8">
        <v>2.58</v>
      </c>
      <c r="K7" s="10">
        <f t="shared" si="3"/>
        <v>-1.3233129325906234</v>
      </c>
      <c r="M7" s="4">
        <v>536.70000000000005</v>
      </c>
      <c r="N7" s="2">
        <v>285.89999999999998</v>
      </c>
      <c r="O7" s="10">
        <f t="shared" si="4"/>
        <v>0.53269983230855222</v>
      </c>
      <c r="P7" s="8">
        <v>1.3</v>
      </c>
      <c r="Q7" s="10">
        <f t="shared" si="5"/>
        <v>-0.62979717985451711</v>
      </c>
    </row>
    <row r="8" spans="1:17" x14ac:dyDescent="0.3">
      <c r="A8" s="4">
        <v>1489.7</v>
      </c>
      <c r="B8" s="2">
        <v>763.6</v>
      </c>
      <c r="C8" s="2">
        <f t="shared" si="1"/>
        <v>0.51258642679734179</v>
      </c>
      <c r="D8" s="8">
        <v>1.07</v>
      </c>
      <c r="E8" s="16">
        <f t="shared" si="0"/>
        <v>-0.66828594453395462</v>
      </c>
      <c r="G8" s="4">
        <v>2141</v>
      </c>
      <c r="H8" s="2">
        <v>1155</v>
      </c>
      <c r="I8" s="10">
        <f t="shared" si="2"/>
        <v>0.53946753853339557</v>
      </c>
      <c r="J8" s="8">
        <v>1.25</v>
      </c>
      <c r="K8" s="10">
        <f t="shared" si="3"/>
        <v>-0.61717266563378892</v>
      </c>
      <c r="M8" s="4">
        <v>1957.4</v>
      </c>
      <c r="N8" s="2">
        <v>792.3</v>
      </c>
      <c r="O8" s="10">
        <f t="shared" si="4"/>
        <v>0.40477163584346576</v>
      </c>
      <c r="P8" s="8">
        <v>2.84</v>
      </c>
      <c r="Q8" s="10">
        <f t="shared" si="5"/>
        <v>-0.90443223302052311</v>
      </c>
    </row>
    <row r="9" spans="1:17" x14ac:dyDescent="0.3">
      <c r="A9" s="4">
        <v>1617.1</v>
      </c>
      <c r="B9" s="2">
        <v>932.6</v>
      </c>
      <c r="C9" s="2">
        <f t="shared" si="1"/>
        <v>0.57671139694514872</v>
      </c>
      <c r="D9" s="8">
        <v>0.97</v>
      </c>
      <c r="E9" s="16">
        <f t="shared" si="0"/>
        <v>-0.55041331620967771</v>
      </c>
      <c r="G9" s="4">
        <v>1894.5</v>
      </c>
      <c r="H9" s="2">
        <v>588.70000000000005</v>
      </c>
      <c r="I9" s="10">
        <f t="shared" si="2"/>
        <v>0.31074162048033782</v>
      </c>
      <c r="J9" s="8">
        <v>2.1800000000000002</v>
      </c>
      <c r="K9" s="10">
        <f t="shared" si="3"/>
        <v>-1.1687935144244399</v>
      </c>
      <c r="M9" s="4">
        <v>2125.8000000000002</v>
      </c>
      <c r="N9" s="2">
        <v>775.8</v>
      </c>
      <c r="O9" s="10">
        <f t="shared" si="4"/>
        <v>0.36494496189669767</v>
      </c>
      <c r="P9" s="8">
        <v>2.72</v>
      </c>
      <c r="Q9" s="10">
        <f t="shared" si="5"/>
        <v>-1.0080087260936146</v>
      </c>
    </row>
    <row r="10" spans="1:17" x14ac:dyDescent="0.3">
      <c r="A10" s="4">
        <v>1596.7</v>
      </c>
      <c r="B10" s="2">
        <v>706.3</v>
      </c>
      <c r="C10" s="2">
        <f t="shared" si="1"/>
        <v>0.44234984655852694</v>
      </c>
      <c r="D10" s="8">
        <v>1.43</v>
      </c>
      <c r="E10" s="16">
        <f t="shared" si="0"/>
        <v>-0.81565420193077909</v>
      </c>
      <c r="G10" s="4">
        <v>1926.9</v>
      </c>
      <c r="H10" s="2">
        <v>627.5</v>
      </c>
      <c r="I10" s="10">
        <f t="shared" si="2"/>
        <v>0.32565260262597956</v>
      </c>
      <c r="J10" s="8">
        <v>2.1800000000000002</v>
      </c>
      <c r="K10" s="10">
        <f t="shared" si="3"/>
        <v>-1.1219241019259176</v>
      </c>
      <c r="M10" s="4">
        <v>2169.1999999999998</v>
      </c>
      <c r="N10" s="2">
        <v>557.9</v>
      </c>
      <c r="O10" s="10">
        <f t="shared" si="4"/>
        <v>0.25719159137009034</v>
      </c>
      <c r="P10" s="8">
        <v>2.2599999999999998</v>
      </c>
      <c r="Q10" s="10">
        <f t="shared" si="5"/>
        <v>-1.3579339801154229</v>
      </c>
    </row>
    <row r="11" spans="1:17" x14ac:dyDescent="0.3">
      <c r="A11" s="4">
        <v>1570.9</v>
      </c>
      <c r="B11" s="2">
        <v>671.8</v>
      </c>
      <c r="C11" s="2">
        <f t="shared" si="1"/>
        <v>0.427652937806353</v>
      </c>
      <c r="D11" s="8">
        <v>1.45</v>
      </c>
      <c r="E11" s="16">
        <f t="shared" si="0"/>
        <v>-0.84944330532770185</v>
      </c>
      <c r="G11" s="4">
        <v>1937.5</v>
      </c>
      <c r="H11" s="2">
        <v>598.6</v>
      </c>
      <c r="I11" s="10">
        <f t="shared" si="2"/>
        <v>0.30895483870967744</v>
      </c>
      <c r="J11" s="8">
        <v>2.4300000000000002</v>
      </c>
      <c r="K11" s="10">
        <f t="shared" si="3"/>
        <v>-1.1745601658089035</v>
      </c>
      <c r="M11" s="4">
        <v>2271.9</v>
      </c>
      <c r="N11" s="2">
        <v>789.6</v>
      </c>
      <c r="O11" s="10">
        <f t="shared" si="4"/>
        <v>0.34755050838505214</v>
      </c>
      <c r="P11" s="8">
        <v>2.62</v>
      </c>
      <c r="Q11" s="10">
        <f t="shared" si="5"/>
        <v>-1.0568452766686149</v>
      </c>
    </row>
    <row r="12" spans="1:17" x14ac:dyDescent="0.3">
      <c r="A12" s="4">
        <v>1534.7</v>
      </c>
      <c r="B12" s="2">
        <v>737.7</v>
      </c>
      <c r="C12" s="2">
        <f t="shared" si="1"/>
        <v>0.48068026324363067</v>
      </c>
      <c r="D12" s="8">
        <v>1.2</v>
      </c>
      <c r="E12" s="16">
        <f t="shared" si="0"/>
        <v>-0.73255296329079267</v>
      </c>
      <c r="G12" s="4">
        <v>1943</v>
      </c>
      <c r="H12" s="2">
        <v>472.3</v>
      </c>
      <c r="I12" s="10">
        <f t="shared" si="2"/>
        <v>0.24307771487390634</v>
      </c>
      <c r="J12" s="8">
        <v>2.4900000000000002</v>
      </c>
      <c r="K12" s="10">
        <f t="shared" si="3"/>
        <v>-1.4143740724753686</v>
      </c>
      <c r="M12" s="4"/>
      <c r="N12" s="2"/>
      <c r="O12" s="10"/>
      <c r="P12" s="8"/>
      <c r="Q12" s="10"/>
    </row>
    <row r="13" spans="1:17" x14ac:dyDescent="0.3">
      <c r="A13" s="4">
        <v>1549.3</v>
      </c>
      <c r="B13" s="2">
        <v>668.7</v>
      </c>
      <c r="C13" s="2">
        <f t="shared" si="1"/>
        <v>0.43161427741560709</v>
      </c>
      <c r="D13" s="8">
        <v>1.36</v>
      </c>
      <c r="E13" s="16">
        <f t="shared" si="0"/>
        <v>-0.84022296594231316</v>
      </c>
      <c r="G13" s="4">
        <v>1911.6</v>
      </c>
      <c r="H13" s="2">
        <v>506.6</v>
      </c>
      <c r="I13" s="10">
        <f t="shared" si="2"/>
        <v>0.26501360117179329</v>
      </c>
      <c r="J13" s="8">
        <v>2.39</v>
      </c>
      <c r="K13" s="10">
        <f t="shared" si="3"/>
        <v>-1.3279741291364282</v>
      </c>
      <c r="M13" s="4"/>
      <c r="N13" s="2"/>
      <c r="O13" s="10"/>
      <c r="P13" s="8"/>
      <c r="Q13" s="10"/>
    </row>
    <row r="14" spans="1:17" x14ac:dyDescent="0.3">
      <c r="A14" s="4">
        <v>2078.9</v>
      </c>
      <c r="B14" s="2">
        <v>760.8</v>
      </c>
      <c r="C14" s="2">
        <f t="shared" si="1"/>
        <v>0.36596276877194667</v>
      </c>
      <c r="D14" s="8">
        <v>2.5099999999999998</v>
      </c>
      <c r="E14" s="16">
        <f t="shared" si="0"/>
        <v>-1.005223675421888</v>
      </c>
      <c r="G14" s="4">
        <v>1843.1</v>
      </c>
      <c r="H14" s="2">
        <v>538.29999999999995</v>
      </c>
      <c r="I14" s="10">
        <f t="shared" si="2"/>
        <v>0.29206228636536269</v>
      </c>
      <c r="J14" s="8">
        <v>2.31</v>
      </c>
      <c r="K14" s="10">
        <f t="shared" si="3"/>
        <v>-1.2307881899906654</v>
      </c>
      <c r="M14" s="4"/>
      <c r="N14" s="2"/>
      <c r="O14" s="10"/>
      <c r="P14" s="8"/>
      <c r="Q14" s="10"/>
    </row>
    <row r="15" spans="1:17" x14ac:dyDescent="0.3">
      <c r="A15" s="4">
        <v>2067.1999999999998</v>
      </c>
      <c r="B15" s="2">
        <v>762.9</v>
      </c>
      <c r="C15" s="2">
        <f t="shared" si="1"/>
        <v>0.3690499226006192</v>
      </c>
      <c r="D15" s="8">
        <v>2.7</v>
      </c>
      <c r="E15" s="16">
        <f t="shared" si="0"/>
        <v>-0.99682335249209908</v>
      </c>
      <c r="G15" s="4">
        <v>1934.1</v>
      </c>
      <c r="H15" s="2">
        <v>313.10000000000002</v>
      </c>
      <c r="I15" s="10">
        <f t="shared" si="2"/>
        <v>0.16188408045085573</v>
      </c>
      <c r="J15" s="8">
        <v>3.18</v>
      </c>
      <c r="K15" s="10">
        <f t="shared" si="3"/>
        <v>-1.8208747526523239</v>
      </c>
      <c r="M15" s="4"/>
      <c r="N15" s="2"/>
      <c r="O15" s="10"/>
      <c r="P15" s="8"/>
      <c r="Q15" s="10"/>
    </row>
    <row r="16" spans="1:17" x14ac:dyDescent="0.3">
      <c r="A16" s="4">
        <v>2075.6</v>
      </c>
      <c r="B16" s="2">
        <v>698</v>
      </c>
      <c r="C16" s="2">
        <f t="shared" si="1"/>
        <v>0.33628830217768357</v>
      </c>
      <c r="D16" s="8">
        <v>2.67</v>
      </c>
      <c r="E16" s="16">
        <f t="shared" si="0"/>
        <v>-1.089786444731212</v>
      </c>
      <c r="G16" s="4">
        <v>1916.9</v>
      </c>
      <c r="H16" s="2">
        <v>456.2</v>
      </c>
      <c r="I16" s="10">
        <f t="shared" si="2"/>
        <v>0.2379884188011894</v>
      </c>
      <c r="J16" s="8">
        <v>2.69</v>
      </c>
      <c r="K16" s="10">
        <f t="shared" si="3"/>
        <v>-1.435533266993827</v>
      </c>
      <c r="M16" s="4"/>
      <c r="N16" s="2"/>
      <c r="O16" s="10"/>
      <c r="P16" s="8"/>
      <c r="Q16" s="10"/>
    </row>
    <row r="17" spans="1:17" x14ac:dyDescent="0.3">
      <c r="A17" s="4">
        <v>2069.1</v>
      </c>
      <c r="B17" s="2">
        <v>812.3</v>
      </c>
      <c r="C17" s="2">
        <f t="shared" si="1"/>
        <v>0.3925861485670098</v>
      </c>
      <c r="D17" s="8">
        <v>2.33</v>
      </c>
      <c r="E17" s="16">
        <f t="shared" si="0"/>
        <v>-0.93499927904844715</v>
      </c>
      <c r="G17" s="4">
        <v>1912.1</v>
      </c>
      <c r="H17" s="2">
        <v>509.1</v>
      </c>
      <c r="I17" s="10">
        <f t="shared" si="2"/>
        <v>0.26625176507504839</v>
      </c>
      <c r="J17" s="8">
        <v>2.58</v>
      </c>
      <c r="K17" s="10">
        <f t="shared" si="3"/>
        <v>-1.3233129325906234</v>
      </c>
      <c r="M17" s="4"/>
      <c r="N17" s="2"/>
      <c r="O17" s="10"/>
      <c r="P17" s="8"/>
      <c r="Q17" s="10"/>
    </row>
    <row r="18" spans="1:17" x14ac:dyDescent="0.3">
      <c r="A18" s="4">
        <v>2075.4</v>
      </c>
      <c r="B18" s="2">
        <v>936</v>
      </c>
      <c r="C18" s="2">
        <f t="shared" si="1"/>
        <v>0.45099739809193407</v>
      </c>
      <c r="D18" s="8">
        <v>1.86</v>
      </c>
      <c r="E18" s="16">
        <f t="shared" si="0"/>
        <v>-0.79629370869358607</v>
      </c>
      <c r="G18" s="4">
        <v>1886.8</v>
      </c>
      <c r="H18" s="2">
        <v>495.9</v>
      </c>
      <c r="I18" s="10">
        <f t="shared" si="2"/>
        <v>0.26282594869620524</v>
      </c>
      <c r="J18" s="8">
        <v>2.58</v>
      </c>
      <c r="K18" s="10">
        <f t="shared" si="3"/>
        <v>-1.3362632579150184</v>
      </c>
      <c r="M18" s="4"/>
      <c r="N18" s="2"/>
      <c r="O18" s="10"/>
      <c r="P18" s="8"/>
      <c r="Q18" s="10"/>
    </row>
    <row r="19" spans="1:17" x14ac:dyDescent="0.3">
      <c r="A19" s="4">
        <v>2051.5</v>
      </c>
      <c r="B19" s="2">
        <v>1470.2</v>
      </c>
      <c r="C19" s="2">
        <f t="shared" si="1"/>
        <v>0.71664635632464058</v>
      </c>
      <c r="D19" s="8">
        <v>0.82</v>
      </c>
      <c r="E19" s="16">
        <f t="shared" si="0"/>
        <v>-0.33317278694225344</v>
      </c>
      <c r="G19" s="4">
        <v>2002.8</v>
      </c>
      <c r="H19" s="2">
        <v>661.7</v>
      </c>
      <c r="I19" s="10">
        <f t="shared" si="2"/>
        <v>0.33038745755941684</v>
      </c>
      <c r="J19" s="8">
        <v>2.17</v>
      </c>
      <c r="K19" s="10">
        <f t="shared" si="3"/>
        <v>-1.1074891994377758</v>
      </c>
      <c r="M19" s="4"/>
      <c r="N19" s="2"/>
      <c r="O19" s="10"/>
      <c r="P19" s="8"/>
      <c r="Q19" s="10"/>
    </row>
    <row r="20" spans="1:17" x14ac:dyDescent="0.3">
      <c r="A20" s="4">
        <v>2078.6999999999998</v>
      </c>
      <c r="B20" s="2">
        <v>1229.5</v>
      </c>
      <c r="C20" s="2">
        <f t="shared" si="1"/>
        <v>0.59147544138163277</v>
      </c>
      <c r="D20" s="8">
        <v>1.37</v>
      </c>
      <c r="E20" s="16">
        <f t="shared" si="0"/>
        <v>-0.52513511564519799</v>
      </c>
      <c r="G20" s="4">
        <v>1963.1</v>
      </c>
      <c r="H20" s="2">
        <v>461.6</v>
      </c>
      <c r="I20" s="10">
        <f t="shared" si="2"/>
        <v>0.2351383016657328</v>
      </c>
      <c r="J20" s="8">
        <v>2.72</v>
      </c>
      <c r="K20" s="10">
        <f t="shared" si="3"/>
        <v>-1.4475814202200978</v>
      </c>
      <c r="M20" s="4"/>
      <c r="N20" s="2"/>
      <c r="O20" s="10"/>
      <c r="P20" s="8"/>
      <c r="Q20" s="10"/>
    </row>
    <row r="21" spans="1:17" x14ac:dyDescent="0.3">
      <c r="A21" s="4">
        <v>2070.1999999999998</v>
      </c>
      <c r="B21" s="2">
        <v>1247.5</v>
      </c>
      <c r="C21" s="2">
        <f t="shared" si="1"/>
        <v>0.60259878272630674</v>
      </c>
      <c r="D21" s="8">
        <v>1.24</v>
      </c>
      <c r="E21" s="16">
        <f t="shared" si="0"/>
        <v>-0.50650367232397586</v>
      </c>
      <c r="G21" s="4">
        <v>1588.3</v>
      </c>
      <c r="H21" s="2">
        <v>503.7</v>
      </c>
      <c r="I21" s="10">
        <f t="shared" si="2"/>
        <v>0.31713152427123342</v>
      </c>
      <c r="J21" s="8">
        <v>1.99</v>
      </c>
      <c r="K21" s="10">
        <f t="shared" si="3"/>
        <v>-1.1484386880895043</v>
      </c>
      <c r="M21" s="4"/>
      <c r="N21" s="2"/>
      <c r="O21" s="10"/>
      <c r="P21" s="8"/>
      <c r="Q21" s="10"/>
    </row>
    <row r="22" spans="1:17" x14ac:dyDescent="0.3">
      <c r="A22" s="7">
        <v>2068.4</v>
      </c>
      <c r="B22" s="11">
        <v>1209.0999999999999</v>
      </c>
      <c r="C22" s="2">
        <f t="shared" si="1"/>
        <v>0.58455811255076384</v>
      </c>
      <c r="D22" s="6">
        <v>1.35</v>
      </c>
      <c r="E22" s="16">
        <f t="shared" si="0"/>
        <v>-0.5368990803418654</v>
      </c>
      <c r="G22" s="4">
        <v>1956.5</v>
      </c>
      <c r="H22" s="2">
        <v>310.8</v>
      </c>
      <c r="I22" s="10">
        <f t="shared" si="2"/>
        <v>0.15885509838998213</v>
      </c>
      <c r="J22" s="8">
        <v>3.42</v>
      </c>
      <c r="K22" s="10">
        <f t="shared" si="3"/>
        <v>-1.8397628231569747</v>
      </c>
      <c r="M22" s="4"/>
      <c r="N22" s="2"/>
      <c r="O22" s="10"/>
      <c r="P22" s="8"/>
      <c r="Q22" s="10"/>
    </row>
    <row r="23" spans="1:17" x14ac:dyDescent="0.3">
      <c r="A23" s="7">
        <v>2065.8000000000002</v>
      </c>
      <c r="B23" s="11">
        <v>1444.5</v>
      </c>
      <c r="C23" s="2">
        <f t="shared" si="1"/>
        <v>0.69924484461225667</v>
      </c>
      <c r="D23" s="6">
        <v>0.95</v>
      </c>
      <c r="E23" s="16">
        <f t="shared" si="0"/>
        <v>-0.35775431966624327</v>
      </c>
      <c r="G23" s="4">
        <v>1930.8</v>
      </c>
      <c r="H23" s="2">
        <v>644.9</v>
      </c>
      <c r="I23" s="10">
        <f t="shared" si="2"/>
        <v>0.33400662937642428</v>
      </c>
      <c r="J23" s="8">
        <v>2.14</v>
      </c>
      <c r="K23" s="10">
        <f t="shared" si="3"/>
        <v>-1.0965944377700061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M4" sqref="M4:N11"/>
    </sheetView>
  </sheetViews>
  <sheetFormatPr defaultRowHeight="14.4" x14ac:dyDescent="0.3"/>
  <cols>
    <col min="1" max="1" width="10.21875" style="5" bestFit="1" customWidth="1"/>
    <col min="2" max="2" width="11.109375" style="5" bestFit="1" customWidth="1"/>
    <col min="3" max="3" width="10.6640625" style="5" bestFit="1" customWidth="1"/>
    <col min="4" max="4" width="10.21875" style="5" bestFit="1" customWidth="1"/>
    <col min="5" max="5" width="13.33203125" style="14" bestFit="1" customWidth="1"/>
    <col min="6" max="6" width="8.88671875" style="5"/>
    <col min="7" max="7" width="10.21875" style="5" bestFit="1" customWidth="1"/>
    <col min="8" max="8" width="11.109375" style="5" bestFit="1" customWidth="1"/>
    <col min="9" max="9" width="9.77734375" style="5" bestFit="1" customWidth="1"/>
    <col min="10" max="10" width="9.33203125" style="5" bestFit="1" customWidth="1"/>
    <col min="11" max="11" width="12.33203125" style="5" bestFit="1" customWidth="1"/>
    <col min="12" max="12" width="8.88671875" style="5"/>
    <col min="13" max="13" width="10.21875" style="5" bestFit="1" customWidth="1"/>
    <col min="14" max="14" width="11.109375" style="5" bestFit="1" customWidth="1"/>
    <col min="15" max="15" width="8.44140625" style="5" customWidth="1"/>
    <col min="16" max="16384" width="8.88671875" style="5"/>
  </cols>
  <sheetData>
    <row r="1" spans="1:17" x14ac:dyDescent="0.3">
      <c r="A1" s="26" t="s">
        <v>1</v>
      </c>
      <c r="B1" s="26"/>
      <c r="C1" s="26"/>
      <c r="D1" s="26"/>
      <c r="E1" s="26"/>
      <c r="G1" s="26" t="s">
        <v>2</v>
      </c>
      <c r="H1" s="26"/>
      <c r="I1" s="26"/>
      <c r="J1" s="26"/>
      <c r="K1" s="26"/>
      <c r="M1" s="26" t="s">
        <v>7</v>
      </c>
      <c r="N1" s="26"/>
      <c r="O1" s="26"/>
      <c r="P1" s="26"/>
      <c r="Q1" s="26"/>
    </row>
    <row r="3" spans="1:17" x14ac:dyDescent="0.3">
      <c r="A3" s="3" t="s">
        <v>3</v>
      </c>
      <c r="B3" s="1" t="s">
        <v>4</v>
      </c>
      <c r="C3" s="9" t="s">
        <v>5</v>
      </c>
      <c r="D3" s="3" t="s">
        <v>0</v>
      </c>
      <c r="E3" s="12" t="s">
        <v>6</v>
      </c>
      <c r="G3" s="3" t="s">
        <v>3</v>
      </c>
      <c r="H3" s="1" t="s">
        <v>4</v>
      </c>
      <c r="I3" s="9" t="s">
        <v>5</v>
      </c>
      <c r="J3" s="3" t="s">
        <v>0</v>
      </c>
      <c r="K3" s="12" t="s">
        <v>6</v>
      </c>
      <c r="M3" s="3" t="s">
        <v>3</v>
      </c>
      <c r="N3" s="1" t="s">
        <v>4</v>
      </c>
      <c r="O3" s="9" t="s">
        <v>5</v>
      </c>
      <c r="P3" s="3" t="s">
        <v>0</v>
      </c>
      <c r="Q3" s="12" t="s">
        <v>6</v>
      </c>
    </row>
    <row r="4" spans="1:17" x14ac:dyDescent="0.3">
      <c r="A4" s="4">
        <v>1432.9</v>
      </c>
      <c r="B4" s="2">
        <v>1019.3</v>
      </c>
      <c r="C4" s="2">
        <f>B4/A4</f>
        <v>0.71135459557540648</v>
      </c>
      <c r="D4" s="8">
        <v>0.51</v>
      </c>
      <c r="E4" s="16">
        <f t="shared" ref="E4:E21" si="0">LN(C4)</f>
        <v>-0.34058424554819011</v>
      </c>
      <c r="G4" s="4">
        <v>1792.5</v>
      </c>
      <c r="H4" s="2">
        <v>673.4</v>
      </c>
      <c r="I4" s="10">
        <f>H4/G4</f>
        <v>0.37567642956764297</v>
      </c>
      <c r="J4" s="8">
        <v>1.81</v>
      </c>
      <c r="K4" s="10">
        <f>LN(I4)</f>
        <v>-0.97902706574680132</v>
      </c>
      <c r="M4" s="4">
        <v>2142.1</v>
      </c>
      <c r="N4" s="2">
        <v>784.6</v>
      </c>
      <c r="O4" s="10">
        <f>N4/M4</f>
        <v>0.36627608421642316</v>
      </c>
      <c r="P4" s="8">
        <v>2.63</v>
      </c>
      <c r="Q4" s="10">
        <f>LN(O4)</f>
        <v>-1.0043679014833182</v>
      </c>
    </row>
    <row r="5" spans="1:17" x14ac:dyDescent="0.3">
      <c r="A5" s="4">
        <v>1410.1</v>
      </c>
      <c r="B5" s="2">
        <v>1108.2</v>
      </c>
      <c r="C5" s="2">
        <f t="shared" ref="C5:C21" si="1">B5/A5</f>
        <v>0.78590170909864554</v>
      </c>
      <c r="D5" s="8">
        <v>0.36</v>
      </c>
      <c r="E5" s="16">
        <f t="shared" si="0"/>
        <v>-0.24092354640993507</v>
      </c>
      <c r="G5" s="4">
        <v>1874.4</v>
      </c>
      <c r="H5" s="2">
        <v>506.8</v>
      </c>
      <c r="I5" s="10">
        <f t="shared" ref="I5:I23" si="2">H5/G5</f>
        <v>0.27037985488689714</v>
      </c>
      <c r="J5" s="8">
        <v>2.6</v>
      </c>
      <c r="K5" s="10">
        <f t="shared" ref="K5:K23" si="3">LN(I5)</f>
        <v>-1.307927438746602</v>
      </c>
      <c r="M5" s="4">
        <v>2065.4</v>
      </c>
      <c r="N5" s="2">
        <v>792</v>
      </c>
      <c r="O5" s="10">
        <f t="shared" ref="O5:O11" si="4">N5/M5</f>
        <v>0.3834608308318001</v>
      </c>
      <c r="P5" s="8">
        <v>2.4700000000000002</v>
      </c>
      <c r="Q5" s="10">
        <f t="shared" ref="Q5:Q11" si="5">LN(O5)</f>
        <v>-0.95851779942287785</v>
      </c>
    </row>
    <row r="6" spans="1:17" x14ac:dyDescent="0.3">
      <c r="A6" s="4">
        <v>1418.8</v>
      </c>
      <c r="B6" s="2">
        <v>1098.0999999999999</v>
      </c>
      <c r="C6" s="2">
        <f t="shared" si="1"/>
        <v>0.77396391316605573</v>
      </c>
      <c r="D6" s="8">
        <v>0.39</v>
      </c>
      <c r="E6" s="16">
        <f t="shared" si="0"/>
        <v>-0.25623003029579933</v>
      </c>
      <c r="G6" s="4">
        <v>1804.7</v>
      </c>
      <c r="H6" s="2">
        <v>488.3</v>
      </c>
      <c r="I6" s="10">
        <f t="shared" si="2"/>
        <v>0.27057128608633013</v>
      </c>
      <c r="J6" s="8">
        <v>2.46</v>
      </c>
      <c r="K6" s="10">
        <f t="shared" si="3"/>
        <v>-1.3072196808996379</v>
      </c>
      <c r="M6" s="4">
        <v>560.29999999999995</v>
      </c>
      <c r="N6" s="2">
        <v>286.89999999999998</v>
      </c>
      <c r="O6" s="10">
        <f t="shared" si="4"/>
        <v>0.5120471176155631</v>
      </c>
      <c r="P6" s="8">
        <v>0.8</v>
      </c>
      <c r="Q6" s="10">
        <f t="shared" si="5"/>
        <v>-0.66933863158391971</v>
      </c>
    </row>
    <row r="7" spans="1:17" x14ac:dyDescent="0.3">
      <c r="A7" s="4">
        <v>1383.9</v>
      </c>
      <c r="B7" s="2">
        <v>1000.2</v>
      </c>
      <c r="C7" s="2">
        <f t="shared" si="1"/>
        <v>0.72274008237589416</v>
      </c>
      <c r="D7" s="8">
        <v>0.48</v>
      </c>
      <c r="E7" s="16">
        <f t="shared" si="0"/>
        <v>-0.32470562024708127</v>
      </c>
      <c r="G7" s="4">
        <v>1754.5</v>
      </c>
      <c r="H7" s="2">
        <v>256.5</v>
      </c>
      <c r="I7" s="10">
        <f t="shared" si="2"/>
        <v>0.14619549729267597</v>
      </c>
      <c r="J7" s="8">
        <v>3.21</v>
      </c>
      <c r="K7" s="10">
        <f t="shared" si="3"/>
        <v>-1.9228105304124457</v>
      </c>
      <c r="M7" s="4">
        <v>536.70000000000005</v>
      </c>
      <c r="N7" s="2">
        <v>285.89999999999998</v>
      </c>
      <c r="O7" s="10">
        <f t="shared" si="4"/>
        <v>0.53269983230855222</v>
      </c>
      <c r="P7" s="8">
        <v>0.75</v>
      </c>
      <c r="Q7" s="10">
        <f t="shared" si="5"/>
        <v>-0.62979717985451711</v>
      </c>
    </row>
    <row r="8" spans="1:17" x14ac:dyDescent="0.3">
      <c r="A8" s="4">
        <v>1378.3</v>
      </c>
      <c r="B8" s="2">
        <v>1006.6</v>
      </c>
      <c r="C8" s="2">
        <f t="shared" si="1"/>
        <v>0.73031995937023875</v>
      </c>
      <c r="D8" s="8">
        <v>0.47</v>
      </c>
      <c r="E8" s="16">
        <f t="shared" si="0"/>
        <v>-0.31427254035813346</v>
      </c>
      <c r="G8" s="4">
        <v>2197.6</v>
      </c>
      <c r="H8" s="2">
        <v>1298.5</v>
      </c>
      <c r="I8" s="10">
        <f t="shared" si="2"/>
        <v>0.59087186021113947</v>
      </c>
      <c r="J8" s="8">
        <v>1.1100000000000001</v>
      </c>
      <c r="K8" s="10">
        <f t="shared" si="3"/>
        <v>-0.52615610367826093</v>
      </c>
      <c r="M8" s="4">
        <v>1957.4</v>
      </c>
      <c r="N8" s="2">
        <v>792.3</v>
      </c>
      <c r="O8" s="10">
        <f t="shared" si="4"/>
        <v>0.40477163584346576</v>
      </c>
      <c r="P8" s="8">
        <v>1.78</v>
      </c>
      <c r="Q8" s="10">
        <f t="shared" si="5"/>
        <v>-0.90443223302052311</v>
      </c>
    </row>
    <row r="9" spans="1:17" x14ac:dyDescent="0.3">
      <c r="A9" s="4">
        <v>1512.6</v>
      </c>
      <c r="B9" s="2">
        <v>815.1</v>
      </c>
      <c r="C9" s="2">
        <f t="shared" si="1"/>
        <v>0.53887346291154303</v>
      </c>
      <c r="D9" s="8">
        <v>1.05</v>
      </c>
      <c r="E9" s="16">
        <f t="shared" si="0"/>
        <v>-0.61827449832151737</v>
      </c>
      <c r="G9" s="4">
        <v>1792.5</v>
      </c>
      <c r="H9" s="2">
        <v>673.4</v>
      </c>
      <c r="I9" s="10">
        <f t="shared" si="2"/>
        <v>0.37567642956764297</v>
      </c>
      <c r="J9" s="8">
        <v>1.81</v>
      </c>
      <c r="K9" s="10">
        <f t="shared" si="3"/>
        <v>-0.97902706574680132</v>
      </c>
      <c r="M9" s="4">
        <v>2125.8000000000002</v>
      </c>
      <c r="N9" s="2">
        <v>775.8</v>
      </c>
      <c r="O9" s="10">
        <f t="shared" si="4"/>
        <v>0.36494496189669767</v>
      </c>
      <c r="P9" s="8">
        <v>1.93</v>
      </c>
      <c r="Q9" s="10">
        <f t="shared" si="5"/>
        <v>-1.0080087260936146</v>
      </c>
    </row>
    <row r="10" spans="1:17" x14ac:dyDescent="0.3">
      <c r="A10" s="4">
        <v>1565.4</v>
      </c>
      <c r="B10" s="2">
        <v>874.9</v>
      </c>
      <c r="C10" s="2">
        <f t="shared" si="1"/>
        <v>0.55889868404241727</v>
      </c>
      <c r="D10" s="8">
        <v>0.97</v>
      </c>
      <c r="E10" s="16">
        <f t="shared" si="0"/>
        <v>-0.58178706725851892</v>
      </c>
      <c r="G10" s="4">
        <v>1980.8</v>
      </c>
      <c r="H10" s="2">
        <v>480.8</v>
      </c>
      <c r="I10" s="10">
        <f t="shared" si="2"/>
        <v>0.24273021001615511</v>
      </c>
      <c r="J10" s="8">
        <v>2.61</v>
      </c>
      <c r="K10" s="10">
        <f t="shared" si="3"/>
        <v>-1.415804699269279</v>
      </c>
      <c r="M10" s="4">
        <v>2169.1999999999998</v>
      </c>
      <c r="N10" s="2">
        <v>557.9</v>
      </c>
      <c r="O10" s="10">
        <f t="shared" si="4"/>
        <v>0.25719159137009034</v>
      </c>
      <c r="P10" s="8">
        <v>2.73</v>
      </c>
      <c r="Q10" s="10">
        <f t="shared" si="5"/>
        <v>-1.3579339801154229</v>
      </c>
    </row>
    <row r="11" spans="1:17" x14ac:dyDescent="0.3">
      <c r="A11" s="4">
        <v>1537.6</v>
      </c>
      <c r="B11" s="2">
        <v>1118.4000000000001</v>
      </c>
      <c r="C11" s="2">
        <f t="shared" si="1"/>
        <v>0.72736732570239349</v>
      </c>
      <c r="D11" s="8">
        <v>0.54</v>
      </c>
      <c r="E11" s="16">
        <f t="shared" si="0"/>
        <v>-0.31832366673648205</v>
      </c>
      <c r="G11" s="4">
        <v>1874.4</v>
      </c>
      <c r="H11" s="2">
        <v>506.8</v>
      </c>
      <c r="I11" s="10">
        <f t="shared" si="2"/>
        <v>0.27037985488689714</v>
      </c>
      <c r="J11" s="8">
        <v>2.6</v>
      </c>
      <c r="K11" s="10">
        <f t="shared" si="3"/>
        <v>-1.307927438746602</v>
      </c>
      <c r="M11" s="4">
        <v>2271.9</v>
      </c>
      <c r="N11" s="2">
        <v>789.6</v>
      </c>
      <c r="O11" s="10">
        <f t="shared" si="4"/>
        <v>0.34755050838505214</v>
      </c>
      <c r="P11" s="8">
        <v>2.2200000000000002</v>
      </c>
      <c r="Q11" s="10">
        <f t="shared" si="5"/>
        <v>-1.0568452766686149</v>
      </c>
    </row>
    <row r="12" spans="1:17" x14ac:dyDescent="0.3">
      <c r="A12" s="4">
        <v>1579.7</v>
      </c>
      <c r="B12" s="2">
        <v>1152</v>
      </c>
      <c r="C12" s="2">
        <f t="shared" si="1"/>
        <v>0.72925238969424577</v>
      </c>
      <c r="D12" s="8">
        <v>0.5</v>
      </c>
      <c r="E12" s="16">
        <f t="shared" si="0"/>
        <v>-0.31573539331921491</v>
      </c>
      <c r="G12" s="4">
        <v>1754.5</v>
      </c>
      <c r="H12" s="2">
        <v>256.5</v>
      </c>
      <c r="I12" s="10">
        <f t="shared" si="2"/>
        <v>0.14619549729267597</v>
      </c>
      <c r="J12" s="8">
        <v>3.21</v>
      </c>
      <c r="K12" s="10">
        <f t="shared" si="3"/>
        <v>-1.9228105304124457</v>
      </c>
      <c r="M12" s="4"/>
      <c r="N12" s="2"/>
      <c r="O12" s="10"/>
      <c r="P12" s="8"/>
      <c r="Q12" s="10"/>
    </row>
    <row r="13" spans="1:17" x14ac:dyDescent="0.3">
      <c r="A13" s="4">
        <v>1619.1</v>
      </c>
      <c r="B13" s="2">
        <v>826.9</v>
      </c>
      <c r="C13" s="2">
        <f t="shared" si="1"/>
        <v>0.5107158297819776</v>
      </c>
      <c r="D13" s="8">
        <v>1.1100000000000001</v>
      </c>
      <c r="E13" s="16">
        <f t="shared" si="0"/>
        <v>-0.67194194956458586</v>
      </c>
      <c r="G13" s="4">
        <v>1804.7</v>
      </c>
      <c r="H13" s="2">
        <v>488.3</v>
      </c>
      <c r="I13" s="10">
        <f t="shared" si="2"/>
        <v>0.27057128608633013</v>
      </c>
      <c r="J13" s="8">
        <v>2.46</v>
      </c>
      <c r="K13" s="10">
        <f t="shared" si="3"/>
        <v>-1.3072196808996379</v>
      </c>
      <c r="M13" s="4"/>
      <c r="N13" s="2"/>
      <c r="O13" s="10"/>
      <c r="P13" s="8"/>
      <c r="Q13" s="10"/>
    </row>
    <row r="14" spans="1:17" x14ac:dyDescent="0.3">
      <c r="A14" s="4">
        <v>1984.4</v>
      </c>
      <c r="B14" s="2">
        <v>1423.6</v>
      </c>
      <c r="C14" s="2">
        <f t="shared" si="1"/>
        <v>0.71739568635355766</v>
      </c>
      <c r="D14" s="8">
        <v>0.84</v>
      </c>
      <c r="E14" s="16">
        <f t="shared" si="0"/>
        <v>-0.33212772679085634</v>
      </c>
      <c r="G14" s="4">
        <v>1869.7</v>
      </c>
      <c r="H14" s="2">
        <v>596.20000000000005</v>
      </c>
      <c r="I14" s="10">
        <f t="shared" si="2"/>
        <v>0.31887468577846717</v>
      </c>
      <c r="J14" s="8">
        <v>2.1800000000000002</v>
      </c>
      <c r="K14" s="10">
        <f t="shared" si="3"/>
        <v>-1.1429570879272573</v>
      </c>
      <c r="M14" s="4"/>
      <c r="N14" s="2"/>
      <c r="O14" s="10"/>
      <c r="P14" s="8"/>
      <c r="Q14" s="10"/>
    </row>
    <row r="15" spans="1:17" x14ac:dyDescent="0.3">
      <c r="A15" s="4">
        <v>1993.2</v>
      </c>
      <c r="B15" s="2">
        <v>1193.3</v>
      </c>
      <c r="C15" s="2">
        <f t="shared" si="1"/>
        <v>0.59868553080473608</v>
      </c>
      <c r="D15" s="8">
        <v>1.35</v>
      </c>
      <c r="E15" s="16">
        <f t="shared" si="0"/>
        <v>-0.51301880903163954</v>
      </c>
      <c r="G15" s="4">
        <v>1912.3</v>
      </c>
      <c r="H15" s="2">
        <v>481.8</v>
      </c>
      <c r="I15" s="10">
        <f t="shared" si="2"/>
        <v>0.25194791612194739</v>
      </c>
      <c r="J15" s="8">
        <v>2.5099999999999998</v>
      </c>
      <c r="K15" s="10">
        <f t="shared" si="3"/>
        <v>-1.3785328948881577</v>
      </c>
      <c r="M15" s="4"/>
      <c r="N15" s="2"/>
      <c r="O15" s="10"/>
      <c r="P15" s="8"/>
      <c r="Q15" s="10"/>
    </row>
    <row r="16" spans="1:17" x14ac:dyDescent="0.3">
      <c r="A16" s="4">
        <v>1998.9</v>
      </c>
      <c r="B16" s="2">
        <v>851.4</v>
      </c>
      <c r="C16" s="2">
        <f t="shared" si="1"/>
        <v>0.42593426384511479</v>
      </c>
      <c r="D16" s="8">
        <v>2.06</v>
      </c>
      <c r="E16" s="16">
        <f t="shared" si="0"/>
        <v>-0.85347025484254924</v>
      </c>
      <c r="G16" s="4">
        <v>1860</v>
      </c>
      <c r="H16" s="2">
        <v>732.6</v>
      </c>
      <c r="I16" s="10">
        <f t="shared" si="2"/>
        <v>0.39387096774193547</v>
      </c>
      <c r="J16" s="8">
        <v>1.78</v>
      </c>
      <c r="K16" s="10">
        <f t="shared" si="3"/>
        <v>-0.93173191636253294</v>
      </c>
      <c r="M16" s="4"/>
      <c r="N16" s="2"/>
      <c r="O16" s="10"/>
      <c r="P16" s="8"/>
      <c r="Q16" s="10"/>
    </row>
    <row r="17" spans="1:17" x14ac:dyDescent="0.3">
      <c r="A17" s="4">
        <v>1978.2</v>
      </c>
      <c r="B17" s="2">
        <v>1251.9000000000001</v>
      </c>
      <c r="C17" s="2">
        <f t="shared" si="1"/>
        <v>0.63284804367606917</v>
      </c>
      <c r="D17" s="8">
        <v>1.1499999999999999</v>
      </c>
      <c r="E17" s="16">
        <f t="shared" si="0"/>
        <v>-0.45752494304012375</v>
      </c>
      <c r="G17" s="4">
        <v>1865.3</v>
      </c>
      <c r="H17" s="2">
        <v>733.5</v>
      </c>
      <c r="I17" s="10">
        <f t="shared" si="2"/>
        <v>0.39323433227898996</v>
      </c>
      <c r="J17" s="8">
        <v>1.78</v>
      </c>
      <c r="K17" s="10">
        <f t="shared" si="3"/>
        <v>-0.93334957946748054</v>
      </c>
      <c r="M17" s="4"/>
      <c r="N17" s="2"/>
      <c r="O17" s="10"/>
      <c r="P17" s="8"/>
      <c r="Q17" s="10"/>
    </row>
    <row r="18" spans="1:17" x14ac:dyDescent="0.3">
      <c r="A18" s="4">
        <v>1977.7</v>
      </c>
      <c r="B18" s="2">
        <v>1124.5</v>
      </c>
      <c r="C18" s="2">
        <f t="shared" si="1"/>
        <v>0.56858977600242699</v>
      </c>
      <c r="D18" s="8">
        <v>1.4</v>
      </c>
      <c r="E18" s="16">
        <f t="shared" si="0"/>
        <v>-0.56459606092860903</v>
      </c>
      <c r="G18" s="4">
        <v>1840.3</v>
      </c>
      <c r="H18" s="2">
        <v>668.1</v>
      </c>
      <c r="I18" s="10">
        <f t="shared" si="2"/>
        <v>0.3630386350051622</v>
      </c>
      <c r="J18" s="8">
        <v>1.93</v>
      </c>
      <c r="K18" s="10">
        <f t="shared" si="3"/>
        <v>-1.0132460178597171</v>
      </c>
      <c r="M18" s="4"/>
      <c r="N18" s="2"/>
      <c r="O18" s="10"/>
      <c r="P18" s="8"/>
      <c r="Q18" s="10"/>
    </row>
    <row r="19" spans="1:17" x14ac:dyDescent="0.3">
      <c r="A19" s="4">
        <v>2134</v>
      </c>
      <c r="B19" s="2">
        <v>1443</v>
      </c>
      <c r="C19" s="2">
        <f t="shared" si="1"/>
        <v>0.67619493908153705</v>
      </c>
      <c r="D19" s="8">
        <v>0.84</v>
      </c>
      <c r="E19" s="16">
        <f t="shared" si="0"/>
        <v>-0.39127387308782774</v>
      </c>
      <c r="G19" s="4">
        <v>1950.8</v>
      </c>
      <c r="H19" s="2">
        <v>647.5</v>
      </c>
      <c r="I19" s="10">
        <f t="shared" si="2"/>
        <v>0.33191511174902605</v>
      </c>
      <c r="J19" s="8">
        <v>2.13</v>
      </c>
      <c r="K19" s="10">
        <f t="shared" si="3"/>
        <v>-1.1028760302622047</v>
      </c>
      <c r="M19" s="4"/>
      <c r="N19" s="2"/>
      <c r="O19" s="10"/>
      <c r="P19" s="8"/>
      <c r="Q19" s="10"/>
    </row>
    <row r="20" spans="1:17" x14ac:dyDescent="0.3">
      <c r="A20" s="4">
        <v>2125.9</v>
      </c>
      <c r="B20" s="2">
        <v>1564.7</v>
      </c>
      <c r="C20" s="2">
        <f t="shared" si="1"/>
        <v>0.73601768662684042</v>
      </c>
      <c r="D20" s="8">
        <v>0.75</v>
      </c>
      <c r="E20" s="16">
        <f t="shared" si="0"/>
        <v>-0.30650112979900479</v>
      </c>
      <c r="G20" s="4">
        <v>1914.6</v>
      </c>
      <c r="H20" s="2">
        <v>362.2</v>
      </c>
      <c r="I20" s="10">
        <f t="shared" si="2"/>
        <v>0.18917789616630107</v>
      </c>
      <c r="J20" s="8">
        <v>3.08</v>
      </c>
      <c r="K20" s="10">
        <f t="shared" si="3"/>
        <v>-1.6650674570629398</v>
      </c>
      <c r="M20" s="4"/>
      <c r="N20" s="2"/>
      <c r="O20" s="10"/>
      <c r="P20" s="8"/>
      <c r="Q20" s="10"/>
    </row>
    <row r="21" spans="1:17" x14ac:dyDescent="0.3">
      <c r="A21" s="4">
        <v>2077.9</v>
      </c>
      <c r="B21" s="2">
        <v>1479.1</v>
      </c>
      <c r="C21" s="2">
        <f t="shared" si="1"/>
        <v>0.71182443813465512</v>
      </c>
      <c r="D21" s="8">
        <v>0.81</v>
      </c>
      <c r="E21" s="16">
        <f t="shared" si="0"/>
        <v>-0.33992397362851018</v>
      </c>
      <c r="G21" s="4">
        <v>1894</v>
      </c>
      <c r="H21" s="2">
        <v>399.6</v>
      </c>
      <c r="I21" s="10">
        <f t="shared" si="2"/>
        <v>0.21098204857444564</v>
      </c>
      <c r="J21" s="8">
        <v>2.94</v>
      </c>
      <c r="K21" s="10">
        <f t="shared" si="3"/>
        <v>-1.555982226971625</v>
      </c>
      <c r="M21" s="4"/>
      <c r="N21" s="2"/>
      <c r="O21" s="10"/>
      <c r="P21" s="8"/>
      <c r="Q21" s="10"/>
    </row>
    <row r="22" spans="1:17" x14ac:dyDescent="0.3">
      <c r="A22" s="7"/>
      <c r="B22" s="11"/>
      <c r="C22" s="15"/>
      <c r="D22" s="6"/>
      <c r="E22" s="16"/>
      <c r="G22" s="4">
        <v>1905.4</v>
      </c>
      <c r="H22" s="2">
        <v>301</v>
      </c>
      <c r="I22" s="10">
        <f t="shared" si="2"/>
        <v>0.15797207935341659</v>
      </c>
      <c r="J22" s="8">
        <v>3.36</v>
      </c>
      <c r="K22" s="10">
        <f t="shared" si="3"/>
        <v>-1.8453369745238033</v>
      </c>
      <c r="M22" s="4"/>
      <c r="N22" s="2"/>
      <c r="O22" s="10"/>
      <c r="P22" s="8"/>
      <c r="Q22" s="10"/>
    </row>
    <row r="23" spans="1:17" x14ac:dyDescent="0.3">
      <c r="A23" s="7"/>
      <c r="B23" s="11"/>
      <c r="C23" s="15"/>
      <c r="D23" s="6"/>
      <c r="E23" s="16"/>
      <c r="G23" s="4">
        <v>1897.6</v>
      </c>
      <c r="H23" s="2">
        <v>421.2</v>
      </c>
      <c r="I23" s="10">
        <f t="shared" si="2"/>
        <v>0.22196458684654299</v>
      </c>
      <c r="J23" s="8">
        <v>2.94</v>
      </c>
      <c r="K23" s="10">
        <f t="shared" si="3"/>
        <v>-1.5052374285435859</v>
      </c>
      <c r="M23" s="4"/>
      <c r="N23" s="2"/>
      <c r="O23" s="10"/>
      <c r="P23" s="8"/>
      <c r="Q23" s="10"/>
    </row>
    <row r="24" spans="1:17" x14ac:dyDescent="0.3">
      <c r="A24" s="7"/>
      <c r="B24" s="11"/>
      <c r="C24" s="15"/>
      <c r="D24" s="6"/>
      <c r="E24" s="13"/>
      <c r="G24" s="4"/>
      <c r="H24" s="2"/>
      <c r="I24" s="10"/>
      <c r="J24" s="8"/>
      <c r="K24" s="10"/>
      <c r="M24" s="4"/>
      <c r="N24" s="2"/>
      <c r="O24" s="10"/>
      <c r="P24" s="8"/>
      <c r="Q24" s="10"/>
    </row>
    <row r="25" spans="1:17" x14ac:dyDescent="0.3">
      <c r="A25" s="7"/>
      <c r="B25" s="11"/>
      <c r="C25" s="15"/>
      <c r="D25" s="6"/>
      <c r="E25" s="13"/>
      <c r="G25" s="4"/>
      <c r="H25" s="2"/>
      <c r="I25" s="10"/>
      <c r="J25" s="8"/>
      <c r="K25" s="10"/>
      <c r="M25" s="4"/>
      <c r="N25" s="2"/>
      <c r="O25" s="10"/>
      <c r="P25" s="8"/>
      <c r="Q25" s="10"/>
    </row>
    <row r="26" spans="1:17" x14ac:dyDescent="0.3">
      <c r="A26" s="7"/>
      <c r="B26" s="11"/>
      <c r="C26" s="15"/>
      <c r="D26" s="6"/>
      <c r="E26" s="13"/>
      <c r="G26" s="4"/>
      <c r="H26" s="2"/>
      <c r="I26" s="10"/>
      <c r="J26" s="8"/>
      <c r="K26" s="10"/>
      <c r="M26" s="4"/>
      <c r="N26" s="2"/>
      <c r="O26" s="10"/>
      <c r="P26" s="8"/>
      <c r="Q26" s="10"/>
    </row>
  </sheetData>
  <mergeCells count="3">
    <mergeCell ref="A1:E1"/>
    <mergeCell ref="G1:K1"/>
    <mergeCell ref="M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SEU 2</vt:lpstr>
      <vt:lpstr>SEU6</vt:lpstr>
      <vt:lpstr>SEU9</vt:lpstr>
      <vt:lpstr>SEU10</vt:lpstr>
      <vt:lpstr>SEU14</vt:lpstr>
      <vt:lpstr>SEU15</vt:lpstr>
      <vt:lpstr>SEU16</vt:lpstr>
      <vt:lpstr>SEU17</vt:lpstr>
      <vt:lpstr>Pacific-999</vt:lpstr>
      <vt:lpstr>Bhadra</vt:lpstr>
      <vt:lpstr>Extinction Coefficienct</vt:lpstr>
      <vt:lpstr>Leaf Fractional Interception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Mufeeth</dc:creator>
  <cp:lastModifiedBy>Mufeeth</cp:lastModifiedBy>
  <dcterms:created xsi:type="dcterms:W3CDTF">2021-02-08T11:56:33Z</dcterms:created>
  <dcterms:modified xsi:type="dcterms:W3CDTF">2022-07-21T10:47:30Z</dcterms:modified>
</cp:coreProperties>
</file>