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实验结果\梁嘉琪\HNF4A\修改\"/>
    </mc:Choice>
  </mc:AlternateContent>
  <xr:revisionPtr revIDLastSave="0" documentId="8_{AE09D062-6337-4AB4-96C6-BD3CB482F543}" xr6:coauthVersionLast="36" xr6:coauthVersionMax="36" xr10:uidLastSave="{00000000-0000-0000-0000-000000000000}"/>
  <bookViews>
    <workbookView xWindow="0" yWindow="0" windowWidth="23040" windowHeight="9012" xr2:uid="{D6D7B285-7D38-4286-8556-CA36FA25627D}"/>
  </bookViews>
  <sheets>
    <sheet name="Figure 3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2" l="1"/>
  <c r="P23" i="2"/>
  <c r="O23" i="2"/>
  <c r="N23" i="2"/>
  <c r="T23" i="2" s="1"/>
  <c r="U23" i="2" s="1"/>
  <c r="U22" i="2"/>
  <c r="T22" i="2"/>
  <c r="Q22" i="2"/>
  <c r="P22" i="2"/>
  <c r="O22" i="2"/>
  <c r="N22" i="2"/>
  <c r="Q21" i="2"/>
  <c r="P21" i="2"/>
  <c r="T21" i="2" s="1"/>
  <c r="U21" i="2" s="1"/>
  <c r="O21" i="2"/>
  <c r="N21" i="2"/>
  <c r="Q17" i="2"/>
  <c r="P17" i="2"/>
  <c r="O17" i="2"/>
  <c r="N17" i="2"/>
  <c r="T17" i="2" s="1"/>
  <c r="U17" i="2" s="1"/>
  <c r="Q16" i="2"/>
  <c r="P16" i="2"/>
  <c r="O16" i="2"/>
  <c r="N16" i="2"/>
  <c r="T16" i="2" s="1"/>
  <c r="U16" i="2" s="1"/>
  <c r="U15" i="2"/>
  <c r="T15" i="2"/>
  <c r="Q15" i="2"/>
  <c r="P15" i="2"/>
  <c r="O15" i="2"/>
  <c r="N15" i="2"/>
  <c r="Q11" i="2"/>
  <c r="P11" i="2"/>
  <c r="O11" i="2"/>
  <c r="N11" i="2"/>
  <c r="T11" i="2" s="1"/>
  <c r="Q10" i="2"/>
  <c r="P10" i="2"/>
  <c r="T10" i="2" s="1"/>
  <c r="O10" i="2"/>
  <c r="N10" i="2"/>
  <c r="Q9" i="2"/>
  <c r="P9" i="2"/>
  <c r="O9" i="2"/>
  <c r="N9" i="2"/>
  <c r="T9" i="2" s="1"/>
  <c r="Q5" i="2"/>
  <c r="P5" i="2"/>
  <c r="O5" i="2"/>
  <c r="N5" i="2"/>
  <c r="T5" i="2" s="1"/>
  <c r="U5" i="2" s="1"/>
  <c r="Q4" i="2"/>
  <c r="P4" i="2"/>
  <c r="O4" i="2"/>
  <c r="T4" i="2" s="1"/>
  <c r="U4" i="2" s="1"/>
  <c r="N4" i="2"/>
  <c r="Q3" i="2"/>
  <c r="P3" i="2"/>
  <c r="O3" i="2"/>
  <c r="N3" i="2"/>
  <c r="T3" i="2" s="1"/>
  <c r="U3" i="2" s="1"/>
  <c r="U10" i="2" l="1"/>
  <c r="U9" i="2"/>
  <c r="U11" i="2"/>
</calcChain>
</file>

<file path=xl/sharedStrings.xml><?xml version="1.0" encoding="utf-8"?>
<sst xmlns="http://schemas.openxmlformats.org/spreadsheetml/2006/main" count="94" uniqueCount="28">
  <si>
    <t>Firefly-1</t>
  </si>
  <si>
    <t>Firefly-2</t>
  </si>
  <si>
    <t>Firefly-3</t>
  </si>
  <si>
    <t>Firefly-4</t>
  </si>
  <si>
    <t>Renilla-1</t>
  </si>
  <si>
    <t>Renilla-2</t>
  </si>
  <si>
    <t>Renilla-3</t>
  </si>
  <si>
    <t>Renilla-4</t>
  </si>
  <si>
    <t>Firefly/Renilla-1</t>
    <phoneticPr fontId="1" type="noConversion"/>
  </si>
  <si>
    <t>Firefly/Renilla-2</t>
    <phoneticPr fontId="1" type="noConversion"/>
  </si>
  <si>
    <t>Firefly/Renilla-3</t>
    <phoneticPr fontId="1" type="noConversion"/>
  </si>
  <si>
    <t>Firefly/Renilla-4</t>
    <phoneticPr fontId="1" type="noConversion"/>
  </si>
  <si>
    <t>Average</t>
    <phoneticPr fontId="1" type="noConversion"/>
  </si>
  <si>
    <t>Fold-change</t>
    <phoneticPr fontId="1" type="noConversion"/>
  </si>
  <si>
    <t>NC-1</t>
    <phoneticPr fontId="1" type="noConversion"/>
  </si>
  <si>
    <t>NC 1-1</t>
  </si>
  <si>
    <t>NC-2</t>
    <phoneticPr fontId="1" type="noConversion"/>
  </si>
  <si>
    <t>NC 2-1</t>
  </si>
  <si>
    <t>NC-3</t>
    <phoneticPr fontId="1" type="noConversion"/>
  </si>
  <si>
    <t>NC 3-1</t>
  </si>
  <si>
    <t>OE-1</t>
    <phoneticPr fontId="1" type="noConversion"/>
  </si>
  <si>
    <t>OE 1-1</t>
  </si>
  <si>
    <t>OE-2</t>
    <phoneticPr fontId="1" type="noConversion"/>
  </si>
  <si>
    <t>OE 2-1</t>
  </si>
  <si>
    <t>OE-3</t>
    <phoneticPr fontId="1" type="noConversion"/>
  </si>
  <si>
    <t>OE 3-1</t>
  </si>
  <si>
    <t>POR promoter</t>
    <phoneticPr fontId="1" type="noConversion"/>
  </si>
  <si>
    <t>mutant POR promoter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</si>
</sst>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1EB51-F62D-4045-A159-7FBEDE7B9554}">
  <dimension ref="A1:U23"/>
  <sheetViews>
    <sheetView tabSelected="1" workbookViewId="0"/>
  </sheetViews>
  <sheetFormatPr defaultRowHeight="13.8" x14ac:dyDescent="0.25"/>
  <sheetData>
    <row r="1" spans="1:21" x14ac:dyDescent="0.25">
      <c r="A1" t="s">
        <v>26</v>
      </c>
    </row>
    <row r="2" spans="1:21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/>
      <c r="G2" s="1"/>
      <c r="H2" s="1" t="s">
        <v>4</v>
      </c>
      <c r="I2" s="1" t="s">
        <v>5</v>
      </c>
      <c r="J2" s="1" t="s">
        <v>6</v>
      </c>
      <c r="K2" s="1" t="s">
        <v>7</v>
      </c>
      <c r="L2" s="1"/>
      <c r="M2" s="1"/>
      <c r="N2" s="1" t="s">
        <v>8</v>
      </c>
      <c r="O2" s="1" t="s">
        <v>9</v>
      </c>
      <c r="P2" s="1" t="s">
        <v>10</v>
      </c>
      <c r="Q2" s="1" t="s">
        <v>11</v>
      </c>
      <c r="R2" s="1"/>
      <c r="S2" s="1"/>
      <c r="T2" s="1" t="s">
        <v>12</v>
      </c>
      <c r="U2" s="1" t="s">
        <v>13</v>
      </c>
    </row>
    <row r="3" spans="1:21" x14ac:dyDescent="0.25">
      <c r="A3" s="1" t="s">
        <v>14</v>
      </c>
      <c r="B3" s="2">
        <v>5880.4989999999998</v>
      </c>
      <c r="C3" s="2">
        <v>5462.7669999999998</v>
      </c>
      <c r="D3" s="2">
        <v>5416.8249999999998</v>
      </c>
      <c r="E3" s="2">
        <v>5287.7920000000004</v>
      </c>
      <c r="F3" s="1"/>
      <c r="G3" s="1" t="s">
        <v>15</v>
      </c>
      <c r="H3" s="1">
        <v>2568.0320000000002</v>
      </c>
      <c r="I3" s="1">
        <v>2566.779</v>
      </c>
      <c r="J3" s="1">
        <v>2521.7420000000002</v>
      </c>
      <c r="K3" s="1">
        <v>2348.152</v>
      </c>
      <c r="L3" s="1"/>
      <c r="M3" s="1" t="s">
        <v>14</v>
      </c>
      <c r="N3" s="1">
        <f>B3/H3</f>
        <v>2.289885406412381</v>
      </c>
      <c r="O3" s="1">
        <f t="shared" ref="O3:Q5" si="0">C3/I3</f>
        <v>2.1282576333996812</v>
      </c>
      <c r="P3" s="1">
        <f t="shared" si="0"/>
        <v>2.1480488487719995</v>
      </c>
      <c r="Q3" s="1">
        <f t="shared" si="0"/>
        <v>2.2518951073014013</v>
      </c>
      <c r="R3" s="1"/>
      <c r="S3" s="1" t="s">
        <v>14</v>
      </c>
      <c r="T3" s="1">
        <f>AVERAGE(N3:Q3)</f>
        <v>2.2045217489713655</v>
      </c>
      <c r="U3" s="1">
        <f>T3/AVERAGE(T$3:T$5)</f>
        <v>0.92998563977450432</v>
      </c>
    </row>
    <row r="4" spans="1:21" x14ac:dyDescent="0.25">
      <c r="A4" s="1" t="s">
        <v>16</v>
      </c>
      <c r="B4" s="2">
        <v>5925.01</v>
      </c>
      <c r="C4" s="2">
        <v>5656.2120000000004</v>
      </c>
      <c r="D4" s="2">
        <v>6090.076</v>
      </c>
      <c r="E4" s="2">
        <v>6010.19</v>
      </c>
      <c r="F4" s="1"/>
      <c r="G4" s="1" t="s">
        <v>17</v>
      </c>
      <c r="H4" s="1">
        <v>2589.8339999999998</v>
      </c>
      <c r="I4" s="1">
        <v>2610.7809999999999</v>
      </c>
      <c r="J4" s="1">
        <v>2620.2249999999999</v>
      </c>
      <c r="K4" s="1">
        <v>2412.16</v>
      </c>
      <c r="L4" s="1"/>
      <c r="M4" s="1" t="s">
        <v>16</v>
      </c>
      <c r="N4" s="1">
        <f t="shared" ref="N4:N5" si="1">B4/H4</f>
        <v>2.2877952795430132</v>
      </c>
      <c r="O4" s="1">
        <f t="shared" si="0"/>
        <v>2.1664827497978578</v>
      </c>
      <c r="P4" s="1">
        <f t="shared" si="0"/>
        <v>2.3242568863360971</v>
      </c>
      <c r="Q4" s="1">
        <f t="shared" si="0"/>
        <v>2.4916216171398249</v>
      </c>
      <c r="R4" s="1"/>
      <c r="S4" s="1" t="s">
        <v>16</v>
      </c>
      <c r="T4" s="1">
        <f t="shared" ref="T4:T5" si="2">AVERAGE(N4:Q4)</f>
        <v>2.3175391332041984</v>
      </c>
      <c r="U4" s="1">
        <f t="shared" ref="U4:U5" si="3">T4/AVERAGE(T$3:T$5)</f>
        <v>0.97766244061824925</v>
      </c>
    </row>
    <row r="5" spans="1:21" x14ac:dyDescent="0.25">
      <c r="A5" s="1" t="s">
        <v>18</v>
      </c>
      <c r="B5" s="2">
        <v>5474.9949999999999</v>
      </c>
      <c r="C5" s="2">
        <v>5853.1080000000002</v>
      </c>
      <c r="D5" s="2">
        <v>5727.2250000000004</v>
      </c>
      <c r="E5" s="2">
        <v>6004.2280000000001</v>
      </c>
      <c r="F5" s="1"/>
      <c r="G5" s="1" t="s">
        <v>19</v>
      </c>
      <c r="H5" s="1">
        <v>2230.66</v>
      </c>
      <c r="I5" s="1">
        <v>2071.404</v>
      </c>
      <c r="J5" s="1">
        <v>2266.268</v>
      </c>
      <c r="K5" s="1">
        <v>2354.252</v>
      </c>
      <c r="L5" s="1"/>
      <c r="M5" s="1" t="s">
        <v>18</v>
      </c>
      <c r="N5" s="1">
        <f t="shared" si="1"/>
        <v>2.454428285798822</v>
      </c>
      <c r="O5" s="1">
        <f t="shared" si="0"/>
        <v>2.8256718631421007</v>
      </c>
      <c r="P5" s="1">
        <f t="shared" si="0"/>
        <v>2.5271613948570955</v>
      </c>
      <c r="Q5" s="1">
        <f t="shared" si="0"/>
        <v>2.5503760854827777</v>
      </c>
      <c r="R5" s="1"/>
      <c r="S5" s="1" t="s">
        <v>18</v>
      </c>
      <c r="T5" s="1">
        <f t="shared" si="2"/>
        <v>2.5894094073201992</v>
      </c>
      <c r="U5" s="1">
        <f t="shared" si="3"/>
        <v>1.0923519196072466</v>
      </c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" t="s">
        <v>0</v>
      </c>
      <c r="C8" s="1" t="s">
        <v>1</v>
      </c>
      <c r="D8" s="1" t="s">
        <v>2</v>
      </c>
      <c r="E8" s="1" t="s">
        <v>3</v>
      </c>
      <c r="F8" s="1"/>
      <c r="G8" s="1"/>
      <c r="H8" s="1" t="s">
        <v>4</v>
      </c>
      <c r="I8" s="1" t="s">
        <v>5</v>
      </c>
      <c r="J8" s="1" t="s">
        <v>6</v>
      </c>
      <c r="K8" s="1" t="s">
        <v>7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1" t="s">
        <v>20</v>
      </c>
      <c r="B9" s="2">
        <v>10121.814</v>
      </c>
      <c r="C9" s="2">
        <v>9574.5049999999992</v>
      </c>
      <c r="D9" s="2">
        <v>11442.611999999999</v>
      </c>
      <c r="E9" s="2">
        <v>11225.790999999999</v>
      </c>
      <c r="F9" s="1"/>
      <c r="G9" s="1" t="s">
        <v>21</v>
      </c>
      <c r="H9" s="1">
        <v>2019.694</v>
      </c>
      <c r="I9" s="1">
        <v>1950.095</v>
      </c>
      <c r="J9" s="1">
        <v>1830.046</v>
      </c>
      <c r="K9" s="1">
        <v>1889.99</v>
      </c>
      <c r="L9" s="1"/>
      <c r="M9" s="1" t="s">
        <v>20</v>
      </c>
      <c r="N9" s="1">
        <f>B9/H9</f>
        <v>5.0115581865371688</v>
      </c>
      <c r="O9" s="1">
        <f t="shared" ref="O9:Q11" si="4">C9/I9</f>
        <v>4.9097633705024624</v>
      </c>
      <c r="P9" s="1">
        <f t="shared" si="4"/>
        <v>6.2526362725308537</v>
      </c>
      <c r="Q9" s="1">
        <f t="shared" si="4"/>
        <v>5.9396033841448892</v>
      </c>
      <c r="R9" s="1"/>
      <c r="S9" s="1" t="s">
        <v>20</v>
      </c>
      <c r="T9" s="1">
        <f>AVERAGE(N9:Q9)</f>
        <v>5.5283903034288429</v>
      </c>
      <c r="U9" s="1">
        <f>T9/AVERAGE(T$3:T$5)</f>
        <v>2.3321718625168435</v>
      </c>
    </row>
    <row r="10" spans="1:21" x14ac:dyDescent="0.25">
      <c r="A10" s="1" t="s">
        <v>22</v>
      </c>
      <c r="B10" s="2">
        <v>9037.2489999999998</v>
      </c>
      <c r="C10" s="2">
        <v>10687.62</v>
      </c>
      <c r="D10" s="2">
        <v>10328.496999999999</v>
      </c>
      <c r="E10" s="2">
        <v>10272.454</v>
      </c>
      <c r="F10" s="1"/>
      <c r="G10" s="1" t="s">
        <v>23</v>
      </c>
      <c r="H10" s="1">
        <v>1613.3430000000001</v>
      </c>
      <c r="I10" s="1">
        <v>1537.557</v>
      </c>
      <c r="J10" s="1">
        <v>1462.3389999999999</v>
      </c>
      <c r="K10" s="1">
        <v>1538.11</v>
      </c>
      <c r="L10" s="1"/>
      <c r="M10" s="1" t="s">
        <v>22</v>
      </c>
      <c r="N10" s="1">
        <f t="shared" ref="N10:N11" si="5">B10/H10</f>
        <v>5.6015670567263127</v>
      </c>
      <c r="O10" s="1">
        <f t="shared" si="4"/>
        <v>6.9510398638879733</v>
      </c>
      <c r="P10" s="1">
        <f t="shared" si="4"/>
        <v>7.0629977043626679</v>
      </c>
      <c r="Q10" s="1">
        <f t="shared" si="4"/>
        <v>6.678621164936188</v>
      </c>
      <c r="R10" s="1"/>
      <c r="S10" s="1" t="s">
        <v>22</v>
      </c>
      <c r="T10" s="1">
        <f t="shared" ref="T10:T11" si="6">AVERAGE(N10:Q10)</f>
        <v>6.5735564474782855</v>
      </c>
      <c r="U10" s="1">
        <f t="shared" ref="U10:U11" si="7">T10/AVERAGE(T$3:T$5)</f>
        <v>2.773079059553119</v>
      </c>
    </row>
    <row r="11" spans="1:21" x14ac:dyDescent="0.25">
      <c r="A11" s="1" t="s">
        <v>24</v>
      </c>
      <c r="B11" s="2">
        <v>11627.669</v>
      </c>
      <c r="C11" s="2">
        <v>11465.422</v>
      </c>
      <c r="D11" s="2">
        <v>12200.601000000001</v>
      </c>
      <c r="E11" s="2">
        <v>12502.203</v>
      </c>
      <c r="F11" s="1"/>
      <c r="G11" s="1" t="s">
        <v>25</v>
      </c>
      <c r="H11" s="1">
        <v>1786.8679999999999</v>
      </c>
      <c r="I11" s="1">
        <v>1803.5709999999999</v>
      </c>
      <c r="J11" s="1">
        <v>1725.5820000000001</v>
      </c>
      <c r="K11" s="1">
        <v>1707.3969999999999</v>
      </c>
      <c r="L11" s="1"/>
      <c r="M11" s="1" t="s">
        <v>24</v>
      </c>
      <c r="N11" s="1">
        <f t="shared" si="5"/>
        <v>6.507290409812029</v>
      </c>
      <c r="O11" s="1">
        <f t="shared" si="4"/>
        <v>6.3570671739565565</v>
      </c>
      <c r="P11" s="1">
        <f t="shared" si="4"/>
        <v>7.0704266734353975</v>
      </c>
      <c r="Q11" s="1">
        <f t="shared" si="4"/>
        <v>7.3223761081927634</v>
      </c>
      <c r="R11" s="1"/>
      <c r="S11" s="1" t="s">
        <v>24</v>
      </c>
      <c r="T11" s="1">
        <f t="shared" si="6"/>
        <v>6.8142900913491866</v>
      </c>
      <c r="U11" s="1">
        <f t="shared" si="7"/>
        <v>2.8746334361044004</v>
      </c>
    </row>
    <row r="13" spans="1:21" x14ac:dyDescent="0.25">
      <c r="A13" t="s">
        <v>27</v>
      </c>
    </row>
    <row r="14" spans="1:21" s="1" customFormat="1" ht="13.2" x14ac:dyDescent="0.25">
      <c r="B14" s="1" t="s">
        <v>0</v>
      </c>
      <c r="C14" s="1" t="s">
        <v>1</v>
      </c>
      <c r="D14" s="1" t="s">
        <v>2</v>
      </c>
      <c r="E14" s="1" t="s">
        <v>3</v>
      </c>
      <c r="H14" s="1" t="s">
        <v>4</v>
      </c>
      <c r="I14" s="1" t="s">
        <v>5</v>
      </c>
      <c r="J14" s="1" t="s">
        <v>6</v>
      </c>
      <c r="K14" s="1" t="s">
        <v>7</v>
      </c>
      <c r="N14" s="1" t="s">
        <v>8</v>
      </c>
      <c r="O14" s="1" t="s">
        <v>9</v>
      </c>
      <c r="P14" s="1" t="s">
        <v>10</v>
      </c>
      <c r="Q14" s="1" t="s">
        <v>11</v>
      </c>
      <c r="T14" s="1" t="s">
        <v>12</v>
      </c>
      <c r="U14" s="1" t="s">
        <v>13</v>
      </c>
    </row>
    <row r="15" spans="1:21" s="1" customFormat="1" ht="13.2" x14ac:dyDescent="0.25">
      <c r="A15" s="1" t="s">
        <v>14</v>
      </c>
      <c r="B15" s="2">
        <v>5392.0889999999999</v>
      </c>
      <c r="C15" s="2">
        <v>5028.8379999999997</v>
      </c>
      <c r="D15" s="2">
        <v>4806.18</v>
      </c>
      <c r="E15" s="2">
        <v>4678.0069999999996</v>
      </c>
      <c r="G15" s="1" t="s">
        <v>15</v>
      </c>
      <c r="H15" s="1">
        <v>2664.0659999999998</v>
      </c>
      <c r="I15" s="1">
        <v>2484.7040000000002</v>
      </c>
      <c r="J15" s="1">
        <v>2730.6840000000002</v>
      </c>
      <c r="K15" s="1">
        <v>2741.277</v>
      </c>
      <c r="M15" s="1" t="s">
        <v>14</v>
      </c>
      <c r="N15" s="1">
        <f>B15/H15</f>
        <v>2.0240072881077271</v>
      </c>
      <c r="O15" s="1">
        <f t="shared" ref="O15:Q17" si="8">C15/I15</f>
        <v>2.0239183419835922</v>
      </c>
      <c r="P15" s="1">
        <f t="shared" si="8"/>
        <v>1.7600645113092543</v>
      </c>
      <c r="Q15" s="1">
        <f t="shared" si="8"/>
        <v>1.7065064931416998</v>
      </c>
      <c r="S15" s="1" t="s">
        <v>14</v>
      </c>
      <c r="T15" s="1">
        <f>AVERAGE(N15:Q15)</f>
        <v>1.8786241586355683</v>
      </c>
      <c r="U15" s="1">
        <f>T15/AVERAGE(T$2:T$4)</f>
        <v>0.83087079434974875</v>
      </c>
    </row>
    <row r="16" spans="1:21" s="1" customFormat="1" ht="13.2" x14ac:dyDescent="0.25">
      <c r="A16" s="1" t="s">
        <v>16</v>
      </c>
      <c r="B16" s="2">
        <v>5193.6689999999999</v>
      </c>
      <c r="C16" s="2">
        <v>5251.85</v>
      </c>
      <c r="D16" s="2">
        <v>5804.3609999999999</v>
      </c>
      <c r="E16" s="2">
        <v>5859.0330000000004</v>
      </c>
      <c r="G16" s="1" t="s">
        <v>17</v>
      </c>
      <c r="H16" s="1">
        <v>3006.0970000000002</v>
      </c>
      <c r="I16" s="1">
        <v>2927.5329999999999</v>
      </c>
      <c r="J16" s="1">
        <v>2795.1460000000002</v>
      </c>
      <c r="K16" s="1">
        <v>2740.1260000000002</v>
      </c>
      <c r="M16" s="1" t="s">
        <v>16</v>
      </c>
      <c r="N16" s="1">
        <f t="shared" ref="N16:N17" si="9">B16/H16</f>
        <v>1.7277117138934637</v>
      </c>
      <c r="O16" s="1">
        <f t="shared" si="8"/>
        <v>1.7939507428268104</v>
      </c>
      <c r="P16" s="1">
        <f t="shared" si="8"/>
        <v>2.076585981555167</v>
      </c>
      <c r="Q16" s="1">
        <f t="shared" si="8"/>
        <v>2.1382348840892718</v>
      </c>
      <c r="S16" s="1" t="s">
        <v>16</v>
      </c>
      <c r="T16" s="1">
        <f t="shared" ref="T16:T17" si="10">AVERAGE(N16:Q16)</f>
        <v>1.9341208305911781</v>
      </c>
      <c r="U16" s="1">
        <f t="shared" ref="U16:U17" si="11">T16/AVERAGE(T$2:T$4)</f>
        <v>0.8554156527236636</v>
      </c>
    </row>
    <row r="17" spans="1:21" s="1" customFormat="1" ht="13.2" x14ac:dyDescent="0.25">
      <c r="A17" s="1" t="s">
        <v>18</v>
      </c>
      <c r="B17" s="2">
        <v>4945.7879999999996</v>
      </c>
      <c r="C17" s="2">
        <v>5664.56</v>
      </c>
      <c r="D17" s="2">
        <v>5398.48</v>
      </c>
      <c r="E17" s="2">
        <v>5698.652</v>
      </c>
      <c r="G17" s="1" t="s">
        <v>19</v>
      </c>
      <c r="H17" s="1">
        <v>2517.1860000000001</v>
      </c>
      <c r="I17" s="1">
        <v>2577.2139999999999</v>
      </c>
      <c r="J17" s="1">
        <v>2791.5540000000001</v>
      </c>
      <c r="K17" s="1">
        <v>2684.3580000000002</v>
      </c>
      <c r="M17" s="1" t="s">
        <v>18</v>
      </c>
      <c r="N17" s="1">
        <f t="shared" si="9"/>
        <v>1.9648083216734875</v>
      </c>
      <c r="O17" s="1">
        <f t="shared" si="8"/>
        <v>2.197939325178274</v>
      </c>
      <c r="P17" s="1">
        <f t="shared" si="8"/>
        <v>1.9338619278007874</v>
      </c>
      <c r="Q17" s="1">
        <f t="shared" si="8"/>
        <v>2.1229105804814408</v>
      </c>
      <c r="S17" s="1" t="s">
        <v>18</v>
      </c>
      <c r="T17" s="1">
        <f t="shared" si="10"/>
        <v>2.0548800387834971</v>
      </c>
      <c r="U17" s="1">
        <f t="shared" si="11"/>
        <v>0.90882457902463887</v>
      </c>
    </row>
    <row r="18" spans="1:21" s="1" customFormat="1" ht="13.2" x14ac:dyDescent="0.25"/>
    <row r="19" spans="1:21" s="1" customFormat="1" ht="13.2" x14ac:dyDescent="0.25"/>
    <row r="20" spans="1:21" s="1" customFormat="1" ht="13.2" x14ac:dyDescent="0.25">
      <c r="B20" s="1" t="s">
        <v>0</v>
      </c>
      <c r="C20" s="1" t="s">
        <v>1</v>
      </c>
      <c r="D20" s="1" t="s">
        <v>2</v>
      </c>
      <c r="E20" s="1" t="s">
        <v>3</v>
      </c>
      <c r="H20" s="1" t="s">
        <v>4</v>
      </c>
      <c r="I20" s="1" t="s">
        <v>5</v>
      </c>
      <c r="J20" s="1" t="s">
        <v>6</v>
      </c>
      <c r="K20" s="1" t="s">
        <v>7</v>
      </c>
    </row>
    <row r="21" spans="1:21" s="1" customFormat="1" ht="13.2" x14ac:dyDescent="0.25">
      <c r="A21" s="1" t="s">
        <v>20</v>
      </c>
      <c r="B21" s="2">
        <v>5818.125</v>
      </c>
      <c r="C21" s="2">
        <v>6243.19</v>
      </c>
      <c r="D21" s="2">
        <v>6049.5280000000002</v>
      </c>
      <c r="E21" s="2">
        <v>5607.4369999999999</v>
      </c>
      <c r="G21" s="1" t="s">
        <v>21</v>
      </c>
      <c r="H21" s="1">
        <v>2810.2669999999998</v>
      </c>
      <c r="I21" s="1">
        <v>2968.1390000000001</v>
      </c>
      <c r="J21" s="1">
        <v>2780.1039999999998</v>
      </c>
      <c r="K21" s="1">
        <v>2838.4009999999998</v>
      </c>
      <c r="M21" s="1" t="s">
        <v>20</v>
      </c>
      <c r="N21" s="1">
        <f>B21/H21</f>
        <v>2.0703104011113536</v>
      </c>
      <c r="O21" s="1">
        <f t="shared" ref="O21:Q23" si="12">C21/I21</f>
        <v>2.1034021654646224</v>
      </c>
      <c r="P21" s="1">
        <f t="shared" si="12"/>
        <v>2.1760078040245978</v>
      </c>
      <c r="Q21" s="1">
        <f t="shared" si="12"/>
        <v>1.9755619449119417</v>
      </c>
      <c r="S21" s="1" t="s">
        <v>20</v>
      </c>
      <c r="T21" s="1">
        <f>AVERAGE(N21:Q21)</f>
        <v>2.0813205788781288</v>
      </c>
      <c r="U21" s="1">
        <f>T21/AVERAGE(T$2:T$4)</f>
        <v>0.92051860118999773</v>
      </c>
    </row>
    <row r="22" spans="1:21" s="1" customFormat="1" ht="13.2" x14ac:dyDescent="0.25">
      <c r="A22" s="1" t="s">
        <v>22</v>
      </c>
      <c r="B22" s="2">
        <v>5296.4790000000003</v>
      </c>
      <c r="C22" s="2">
        <v>5319.7389999999996</v>
      </c>
      <c r="D22" s="2">
        <v>5075.7640000000001</v>
      </c>
      <c r="E22" s="2">
        <v>5197.3069999999998</v>
      </c>
      <c r="G22" s="1" t="s">
        <v>23</v>
      </c>
      <c r="H22" s="1">
        <v>2459.5889999999999</v>
      </c>
      <c r="I22" s="1">
        <v>2600.7089999999998</v>
      </c>
      <c r="J22" s="1">
        <v>2709.95</v>
      </c>
      <c r="K22" s="1">
        <v>2436.3420000000001</v>
      </c>
      <c r="M22" s="1" t="s">
        <v>22</v>
      </c>
      <c r="N22" s="1">
        <f t="shared" ref="N22:N23" si="13">B22/H22</f>
        <v>2.1534000192715128</v>
      </c>
      <c r="O22" s="1">
        <f t="shared" si="12"/>
        <v>2.0454956706036698</v>
      </c>
      <c r="P22" s="1">
        <f t="shared" si="12"/>
        <v>1.8730102031402796</v>
      </c>
      <c r="Q22" s="1">
        <f t="shared" si="12"/>
        <v>2.1332419668503024</v>
      </c>
      <c r="S22" s="1" t="s">
        <v>22</v>
      </c>
      <c r="T22" s="1">
        <f t="shared" ref="T22:T23" si="14">AVERAGE(N22:Q22)</f>
        <v>2.0512869649664411</v>
      </c>
      <c r="U22" s="1">
        <f t="shared" ref="U22:U23" si="15">T22/AVERAGE(T$2:T$4)</f>
        <v>0.90723544791354804</v>
      </c>
    </row>
    <row r="23" spans="1:21" s="1" customFormat="1" ht="13.2" x14ac:dyDescent="0.25">
      <c r="A23" s="1" t="s">
        <v>24</v>
      </c>
      <c r="B23" s="2">
        <v>5650.5020000000004</v>
      </c>
      <c r="C23" s="2">
        <v>5519.4650000000001</v>
      </c>
      <c r="D23" s="2">
        <v>5445.5709999999999</v>
      </c>
      <c r="E23" s="2">
        <v>5437.8909999999996</v>
      </c>
      <c r="G23" s="1" t="s">
        <v>25</v>
      </c>
      <c r="H23" s="1">
        <v>2595.665</v>
      </c>
      <c r="I23" s="1">
        <v>2634.9560000000001</v>
      </c>
      <c r="J23" s="1">
        <v>2900.9349999999999</v>
      </c>
      <c r="K23" s="1">
        <v>2818.337</v>
      </c>
      <c r="M23" s="1" t="s">
        <v>24</v>
      </c>
      <c r="N23" s="1">
        <f t="shared" si="13"/>
        <v>2.1768995613840771</v>
      </c>
      <c r="O23" s="1">
        <f t="shared" si="12"/>
        <v>2.0947086023447827</v>
      </c>
      <c r="P23" s="1">
        <f t="shared" si="12"/>
        <v>1.8771778754091353</v>
      </c>
      <c r="Q23" s="1">
        <f t="shared" si="12"/>
        <v>1.929467980585714</v>
      </c>
      <c r="S23" s="1" t="s">
        <v>24</v>
      </c>
      <c r="T23" s="1">
        <f t="shared" si="14"/>
        <v>2.0195635049309275</v>
      </c>
      <c r="U23" s="1">
        <f t="shared" si="15"/>
        <v>0.89320491587867124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詹成</dc:creator>
  <cp:lastModifiedBy>詹成</cp:lastModifiedBy>
  <dcterms:created xsi:type="dcterms:W3CDTF">2023-03-13T14:49:18Z</dcterms:created>
  <dcterms:modified xsi:type="dcterms:W3CDTF">2023-04-03T13:35:51Z</dcterms:modified>
</cp:coreProperties>
</file>