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10" yWindow="-110" windowWidth="19380" windowHeight="10420"/>
  </bookViews>
  <sheets>
    <sheet name="Data" sheetId="1" r:id="rId1"/>
  </sheets>
  <calcPr calcId="191029"/>
</workbook>
</file>

<file path=xl/calcChain.xml><?xml version="1.0" encoding="utf-8"?>
<calcChain xmlns="http://schemas.openxmlformats.org/spreadsheetml/2006/main">
  <c r="D11" i="1" l="1"/>
  <c r="E11" i="1" s="1"/>
  <c r="F11" i="1" s="1"/>
  <c r="D8" i="1"/>
  <c r="E8" i="1" s="1"/>
  <c r="F8" i="1" s="1"/>
  <c r="D5" i="1"/>
  <c r="E7" i="1" s="1"/>
  <c r="F7" i="1" s="1"/>
  <c r="D2" i="1"/>
  <c r="E3" i="1" s="1"/>
  <c r="F3" i="1" s="1"/>
  <c r="E13" i="1" l="1"/>
  <c r="F13" i="1" s="1"/>
  <c r="E9" i="1"/>
  <c r="F9" i="1" s="1"/>
  <c r="E10" i="1"/>
  <c r="F10" i="1" s="1"/>
  <c r="E12" i="1"/>
  <c r="F12" i="1" s="1"/>
  <c r="E5" i="1"/>
  <c r="F5" i="1" s="1"/>
  <c r="E2" i="1"/>
  <c r="F2" i="1" s="1"/>
  <c r="E4" i="1"/>
  <c r="F4" i="1" s="1"/>
  <c r="E6" i="1"/>
  <c r="F6" i="1" s="1"/>
  <c r="G2" i="1" l="1"/>
  <c r="H4" i="1" s="1"/>
  <c r="H2" i="1" l="1"/>
  <c r="H7" i="1"/>
  <c r="H9" i="1"/>
  <c r="H8" i="1"/>
  <c r="H11" i="1"/>
  <c r="H12" i="1"/>
  <c r="H13" i="1"/>
  <c r="H3" i="1"/>
  <c r="H10" i="1"/>
  <c r="H6" i="1"/>
  <c r="H5" i="1"/>
</calcChain>
</file>

<file path=xl/sharedStrings.xml><?xml version="1.0" encoding="utf-8"?>
<sst xmlns="http://schemas.openxmlformats.org/spreadsheetml/2006/main" count="12" uniqueCount="12">
  <si>
    <t>T238</t>
    <phoneticPr fontId="4" type="noConversion"/>
  </si>
  <si>
    <t>SW1736</t>
    <phoneticPr fontId="4" type="noConversion"/>
  </si>
  <si>
    <t>sample</t>
  </si>
  <si>
    <t>Nthy-ori3-1</t>
    <phoneticPr fontId="4" type="noConversion"/>
  </si>
  <si>
    <t>THJ-16T</t>
    <phoneticPr fontId="4" type="noConversion"/>
  </si>
  <si>
    <t>target gene (Ct value)</t>
    <phoneticPr fontId="4" type="noConversion"/>
  </si>
  <si>
    <t>Internal reference (Ct value)</t>
    <phoneticPr fontId="4" type="noConversion"/>
  </si>
  <si>
    <t>Internal reference Ct mean</t>
    <phoneticPr fontId="4" type="noConversion"/>
  </si>
  <si>
    <t>2^-∆Ct</t>
    <phoneticPr fontId="4" type="noConversion"/>
  </si>
  <si>
    <t>2^-∆Ct mean</t>
    <phoneticPr fontId="4" type="noConversion"/>
  </si>
  <si>
    <t>2^-∆Ct∆Ct</t>
    <phoneticPr fontId="4" type="noConversion"/>
  </si>
  <si>
    <r>
      <rPr>
        <b/>
        <sz val="12"/>
        <color rgb="FF333333"/>
        <rFont val="Segoe UI Symbol"/>
        <family val="2"/>
      </rPr>
      <t>△</t>
    </r>
    <r>
      <rPr>
        <b/>
        <sz val="12"/>
        <color rgb="FF333333"/>
        <rFont val="Times New Roman"/>
        <family val="1"/>
      </rPr>
      <t xml:space="preserve"> Ct mean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</si>
</sst>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¥&quot;* #,##0.00_ ;_ &quot;¥&quot;* \-#,##0.00_ ;_ &quot;¥&quot;* &quot;-&quot;??_ ;_ @_ "/>
    <numFmt numFmtId="165" formatCode="0.000000000000_ "/>
    <numFmt numFmtId="166" formatCode="0.000000000000000_);[Red]\(0.000000000000000\)"/>
  </numFmts>
  <fonts count="10">
    <font>
      <sz val="11"/>
      <color theme="1"/>
      <name val="Calibri"/>
      <charset val="134"/>
      <scheme val="minor"/>
    </font>
    <font>
      <sz val="12"/>
      <name val="宋体"/>
      <charset val="134"/>
    </font>
    <font>
      <sz val="11"/>
      <color theme="0" tint="-0.499984740745262"/>
      <name val="Calibri"/>
      <family val="3"/>
      <charset val="134"/>
      <scheme val="minor"/>
    </font>
    <font>
      <b/>
      <sz val="16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333333"/>
      <name val="Times New Roman"/>
      <family val="1"/>
    </font>
    <font>
      <b/>
      <sz val="12"/>
      <color rgb="FF333333"/>
      <name val="Segoe UI Symbol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6" fontId="0" fillId="0" borderId="0" xfId="0" applyNumberFormat="1"/>
    <xf numFmtId="0" fontId="1" fillId="0" borderId="0" xfId="0" applyFont="1"/>
    <xf numFmtId="0" fontId="2" fillId="0" borderId="0" xfId="0" applyFont="1"/>
    <xf numFmtId="166" fontId="2" fillId="0" borderId="0" xfId="0" applyNumberFormat="1" applyFont="1"/>
    <xf numFmtId="165" fontId="2" fillId="0" borderId="0" xfId="0" applyNumberFormat="1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justify"/>
    </xf>
    <xf numFmtId="164" fontId="6" fillId="0" borderId="0" xfId="0" applyNumberFormat="1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zoomScaleNormal="100" workbookViewId="0">
      <selection activeCell="B16" sqref="B16"/>
    </sheetView>
  </sheetViews>
  <sheetFormatPr defaultColWidth="9" defaultRowHeight="14.25"/>
  <cols>
    <col min="1" max="1" width="11.6796875" customWidth="1"/>
    <col min="2" max="2" width="19.40625" customWidth="1"/>
    <col min="3" max="3" width="26.5" customWidth="1"/>
    <col min="4" max="4" width="24" customWidth="1"/>
    <col min="5" max="5" width="16.6796875" customWidth="1"/>
    <col min="6" max="6" width="18.6796875" customWidth="1"/>
    <col min="7" max="7" width="21.58984375" customWidth="1"/>
    <col min="8" max="8" width="38.2265625" customWidth="1"/>
    <col min="9" max="9" width="17.6796875" customWidth="1"/>
    <col min="10" max="10" width="12.90625"/>
  </cols>
  <sheetData>
    <row r="1" spans="1:9" s="8" customFormat="1" ht="17.5">
      <c r="A1" s="7" t="s">
        <v>2</v>
      </c>
      <c r="B1" s="8" t="s">
        <v>5</v>
      </c>
      <c r="C1" s="8" t="s">
        <v>6</v>
      </c>
      <c r="D1" s="8" t="s">
        <v>7</v>
      </c>
      <c r="E1" s="9" t="s">
        <v>11</v>
      </c>
      <c r="F1" s="10" t="s">
        <v>8</v>
      </c>
      <c r="G1" s="10" t="s">
        <v>9</v>
      </c>
      <c r="H1" s="10" t="s">
        <v>10</v>
      </c>
    </row>
    <row r="2" spans="1:9" ht="16">
      <c r="A2" s="11" t="s">
        <v>3</v>
      </c>
      <c r="B2" s="2">
        <v>25.76</v>
      </c>
      <c r="C2" s="2">
        <v>15.47</v>
      </c>
      <c r="D2">
        <f>AVERAGE(C2:C4)</f>
        <v>15.655000000000001</v>
      </c>
      <c r="E2" s="3">
        <f>B2-$D$2</f>
        <v>10.105</v>
      </c>
      <c r="F2" s="4">
        <f>2^-E2</f>
        <v>9.0801263927066606E-4</v>
      </c>
      <c r="G2" s="1">
        <f>AVERAGE(F2:F4)</f>
        <v>8.8401249107263014E-4</v>
      </c>
      <c r="H2" s="5">
        <f t="shared" ref="H2:H13" si="0">F2/$G$2</f>
        <v>1.0271491052902602</v>
      </c>
      <c r="I2" s="3"/>
    </row>
    <row r="3" spans="1:9" ht="16">
      <c r="A3" s="11"/>
      <c r="B3" s="2">
        <v>26.073</v>
      </c>
      <c r="C3" s="2">
        <v>15.791</v>
      </c>
      <c r="E3" s="3">
        <f>B3-$D$2</f>
        <v>10.417999999999999</v>
      </c>
      <c r="F3" s="4">
        <f t="shared" ref="F3:F13" si="1">2^-E3</f>
        <v>7.3091942714486951E-4</v>
      </c>
      <c r="H3" s="5">
        <f t="shared" si="0"/>
        <v>0.82682024804649223</v>
      </c>
      <c r="I3" s="3"/>
    </row>
    <row r="4" spans="1:9" ht="16">
      <c r="A4" s="11"/>
      <c r="B4" s="2">
        <v>25.602</v>
      </c>
      <c r="C4" s="2">
        <v>15.704000000000001</v>
      </c>
      <c r="E4" s="3">
        <f>B4-$D$2</f>
        <v>9.9469999999999992</v>
      </c>
      <c r="F4" s="4">
        <f t="shared" si="1"/>
        <v>1.0131054068023553E-3</v>
      </c>
      <c r="H4" s="5">
        <f t="shared" si="0"/>
        <v>1.1460306466632482</v>
      </c>
      <c r="I4" s="3"/>
    </row>
    <row r="5" spans="1:9" ht="16">
      <c r="A5" s="11" t="s">
        <v>4</v>
      </c>
      <c r="B5" s="2">
        <v>23.231000000000002</v>
      </c>
      <c r="C5" s="2">
        <v>15.882999999999999</v>
      </c>
      <c r="D5">
        <f>AVERAGE(C5:C7)</f>
        <v>15.870666666666665</v>
      </c>
      <c r="E5" s="3">
        <f>B5-$D$5</f>
        <v>7.3603333333333367</v>
      </c>
      <c r="F5" s="4">
        <f t="shared" si="1"/>
        <v>6.0858169938466178E-3</v>
      </c>
      <c r="H5" s="5">
        <f t="shared" si="0"/>
        <v>6.8843110875755817</v>
      </c>
      <c r="I5" s="3"/>
    </row>
    <row r="6" spans="1:9" ht="16">
      <c r="A6" s="11"/>
      <c r="B6" s="2">
        <v>23.28</v>
      </c>
      <c r="C6" s="2">
        <v>15.938000000000001</v>
      </c>
      <c r="E6" s="3">
        <f>B6-$D$5</f>
        <v>7.4093333333333362</v>
      </c>
      <c r="F6" s="4">
        <f t="shared" si="1"/>
        <v>5.882587811873766E-3</v>
      </c>
      <c r="H6" s="5">
        <f t="shared" si="0"/>
        <v>6.6544170713425528</v>
      </c>
      <c r="I6" s="3"/>
    </row>
    <row r="7" spans="1:9" ht="16">
      <c r="A7" s="11"/>
      <c r="B7" s="2">
        <v>22.984000000000002</v>
      </c>
      <c r="C7" s="2">
        <v>15.791</v>
      </c>
      <c r="E7" s="3">
        <f>B7-$D$5</f>
        <v>7.1133333333333368</v>
      </c>
      <c r="F7" s="4">
        <f t="shared" si="1"/>
        <v>7.2222629704012343E-3</v>
      </c>
      <c r="H7" s="5">
        <f t="shared" si="0"/>
        <v>8.1698652941408003</v>
      </c>
      <c r="I7" s="3"/>
    </row>
    <row r="8" spans="1:9" ht="16">
      <c r="A8" s="11" t="s">
        <v>0</v>
      </c>
      <c r="B8" s="2">
        <v>22.831</v>
      </c>
      <c r="C8" s="2">
        <v>15.635999999999999</v>
      </c>
      <c r="D8">
        <f>AVERAGE(C8:C10)</f>
        <v>15.488</v>
      </c>
      <c r="E8" s="3">
        <f>B8-$D$8</f>
        <v>7.343</v>
      </c>
      <c r="F8" s="4">
        <f t="shared" si="1"/>
        <v>6.159376359814674E-3</v>
      </c>
      <c r="H8" s="5">
        <f t="shared" si="0"/>
        <v>6.9675218642454926</v>
      </c>
      <c r="I8" s="3"/>
    </row>
    <row r="9" spans="1:9" ht="16">
      <c r="A9" s="11"/>
      <c r="B9" s="2">
        <v>22.785</v>
      </c>
      <c r="C9" s="2">
        <v>15.199</v>
      </c>
      <c r="E9" s="3">
        <f>B9-$D$8</f>
        <v>7.2970000000000006</v>
      </c>
      <c r="F9" s="4">
        <f t="shared" si="1"/>
        <v>6.3589311333627661E-3</v>
      </c>
      <c r="H9" s="5">
        <f t="shared" si="0"/>
        <v>7.1932593685945081</v>
      </c>
      <c r="I9" s="3"/>
    </row>
    <row r="10" spans="1:9" ht="16">
      <c r="A10" s="11"/>
      <c r="B10" s="2">
        <v>22.984999999999999</v>
      </c>
      <c r="C10" s="2">
        <v>15.629</v>
      </c>
      <c r="E10" s="3">
        <f>B10-$D$8</f>
        <v>7.4969999999999999</v>
      </c>
      <c r="F10" s="4">
        <f t="shared" si="1"/>
        <v>5.5357710801102224E-3</v>
      </c>
      <c r="H10" s="5">
        <f t="shared" si="0"/>
        <v>6.2620959952650779</v>
      </c>
      <c r="I10" s="3"/>
    </row>
    <row r="11" spans="1:9" ht="16">
      <c r="A11" s="11" t="s">
        <v>1</v>
      </c>
      <c r="B11" s="2">
        <v>23.789000000000001</v>
      </c>
      <c r="C11" s="2">
        <v>15.563000000000001</v>
      </c>
      <c r="D11">
        <f>AVERAGE(C11:C13)</f>
        <v>15.496333333333334</v>
      </c>
      <c r="E11" s="3">
        <f>B11-$D$11</f>
        <v>8.2926666666666673</v>
      </c>
      <c r="F11" s="4">
        <f t="shared" si="1"/>
        <v>3.1890298862705859E-3</v>
      </c>
      <c r="H11" s="5">
        <f t="shared" si="0"/>
        <v>3.6074488974710386</v>
      </c>
      <c r="I11" s="3"/>
    </row>
    <row r="12" spans="1:9" ht="16">
      <c r="B12" s="2">
        <v>23.994</v>
      </c>
      <c r="C12" s="2">
        <v>15.89</v>
      </c>
      <c r="E12" s="3">
        <f>B12-$D$11</f>
        <v>8.4976666666666656</v>
      </c>
      <c r="F12" s="4">
        <f t="shared" si="1"/>
        <v>2.7666068008238959E-3</v>
      </c>
      <c r="H12" s="5">
        <f t="shared" si="0"/>
        <v>3.1296014804802033</v>
      </c>
      <c r="I12" s="3"/>
    </row>
    <row r="13" spans="1:9" ht="16">
      <c r="B13" s="2">
        <v>23.773</v>
      </c>
      <c r="C13" s="2">
        <v>15.036</v>
      </c>
      <c r="E13" s="3">
        <f>B13-$D$11</f>
        <v>8.2766666666666655</v>
      </c>
      <c r="F13" s="4">
        <f t="shared" si="1"/>
        <v>3.2245942053995076E-3</v>
      </c>
      <c r="H13" s="5">
        <f t="shared" si="0"/>
        <v>3.6476794592425912</v>
      </c>
      <c r="I13" s="3"/>
    </row>
    <row r="14" spans="1:9" ht="16">
      <c r="B14" s="2"/>
      <c r="C14" s="2"/>
      <c r="E14" s="3"/>
      <c r="F14" s="4"/>
      <c r="G14" s="1"/>
      <c r="H14" s="5"/>
    </row>
    <row r="44" spans="17:17" ht="20.5">
      <c r="Q44" s="6"/>
    </row>
  </sheetData>
  <phoneticPr fontId="4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92</dc:creator>
  <cp:lastModifiedBy>Jackie T</cp:lastModifiedBy>
  <dcterms:created xsi:type="dcterms:W3CDTF">2015-06-07T10:19:00Z</dcterms:created>
  <dcterms:modified xsi:type="dcterms:W3CDTF">2023-05-10T18:30:24Z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