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10" yWindow="-110" windowWidth="19380" windowHeight="10420"/>
  </bookViews>
  <sheets>
    <sheet name="Data" sheetId="1" r:id="rId1"/>
  </sheets>
  <calcPr calcId="191029"/>
</workbook>
</file>

<file path=xl/calcChain.xml><?xml version="1.0" encoding="utf-8"?>
<calcChain xmlns="http://schemas.openxmlformats.org/spreadsheetml/2006/main">
  <c r="D12" i="1" l="1"/>
  <c r="D9" i="1"/>
  <c r="D5" i="1"/>
  <c r="E6" i="1" s="1"/>
  <c r="F6" i="1" s="1"/>
  <c r="D2" i="1"/>
  <c r="E4" i="1" s="1"/>
  <c r="F4" i="1" s="1"/>
  <c r="E12" i="1" l="1"/>
  <c r="F12" i="1" s="1"/>
  <c r="E9" i="1"/>
  <c r="F9" i="1" s="1"/>
  <c r="E10" i="1"/>
  <c r="F10" i="1" s="1"/>
  <c r="E11" i="1"/>
  <c r="F11" i="1" s="1"/>
  <c r="E13" i="1"/>
  <c r="F13" i="1" s="1"/>
  <c r="E14" i="1"/>
  <c r="F14" i="1" s="1"/>
  <c r="E7" i="1"/>
  <c r="F7" i="1" s="1"/>
  <c r="E3" i="1"/>
  <c r="F3" i="1" s="1"/>
  <c r="E5" i="1"/>
  <c r="F5" i="1" s="1"/>
  <c r="E2" i="1"/>
  <c r="F2" i="1" s="1"/>
  <c r="G9" i="1" l="1"/>
  <c r="H14" i="1" s="1"/>
  <c r="H12" i="1"/>
  <c r="H9" i="1"/>
  <c r="H13" i="1"/>
  <c r="G2" i="1"/>
  <c r="H10" i="1" l="1"/>
  <c r="H11" i="1"/>
  <c r="H4" i="1"/>
  <c r="H6" i="1"/>
  <c r="H7" i="1"/>
  <c r="H3" i="1"/>
  <c r="H5" i="1"/>
  <c r="H2" i="1"/>
</calcChain>
</file>

<file path=xl/sharedStrings.xml><?xml version="1.0" encoding="utf-8"?>
<sst xmlns="http://schemas.openxmlformats.org/spreadsheetml/2006/main" count="12" uniqueCount="12">
  <si>
    <t>sample</t>
  </si>
  <si>
    <t>target gene (Ct value)</t>
    <phoneticPr fontId="4" type="noConversion"/>
  </si>
  <si>
    <t>Internal reference (Ct value)</t>
    <phoneticPr fontId="4" type="noConversion"/>
  </si>
  <si>
    <t>Internal reference Ct mean</t>
    <phoneticPr fontId="4" type="noConversion"/>
  </si>
  <si>
    <t>THJ -16T  NC</t>
    <phoneticPr fontId="4" type="noConversion"/>
  </si>
  <si>
    <t>THJ-16T sh-CTHRC1</t>
    <phoneticPr fontId="4" type="noConversion"/>
  </si>
  <si>
    <t>T238 NC</t>
    <phoneticPr fontId="4" type="noConversion"/>
  </si>
  <si>
    <t>T238  sh-CTHRC1</t>
    <phoneticPr fontId="4" type="noConversion"/>
  </si>
  <si>
    <t>2^-∆Ct</t>
    <phoneticPr fontId="4" type="noConversion"/>
  </si>
  <si>
    <t>2^-∆Ct mean</t>
    <phoneticPr fontId="4" type="noConversion"/>
  </si>
  <si>
    <t>2^-∆Ct∆Ct</t>
    <phoneticPr fontId="4" type="noConversion"/>
  </si>
  <si>
    <r>
      <rPr>
        <b/>
        <sz val="12"/>
        <color rgb="FF333333"/>
        <rFont val="Segoe UI Symbol"/>
        <family val="2"/>
      </rPr>
      <t>△</t>
    </r>
    <r>
      <rPr>
        <b/>
        <sz val="12"/>
        <color rgb="FF333333"/>
        <rFont val="Times New Roman"/>
        <family val="1"/>
      </rPr>
      <t xml:space="preserve"> Ct mean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</si>
</sst>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¥&quot;* #,##0.00_ ;_ &quot;¥&quot;* \-#,##0.00_ ;_ &quot;¥&quot;* &quot;-&quot;??_ ;_ @_ "/>
    <numFmt numFmtId="165" formatCode="0.000000000000_ "/>
    <numFmt numFmtId="166" formatCode="0.000000000000000_);[Red]\(0.000000000000000\)"/>
    <numFmt numFmtId="167" formatCode="###0.00;\-###0.00"/>
  </numFmts>
  <fonts count="15">
    <font>
      <sz val="11"/>
      <color theme="1"/>
      <name val="Calibri"/>
      <charset val="134"/>
      <scheme val="minor"/>
    </font>
    <font>
      <sz val="11"/>
      <color theme="0" tint="-0.499984740745262"/>
      <name val="Calibri"/>
      <family val="3"/>
      <charset val="134"/>
      <scheme val="minor"/>
    </font>
    <font>
      <b/>
      <sz val="16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2"/>
      <color rgb="FF333333"/>
      <name val="Segoe UI Symbol"/>
      <family val="2"/>
    </font>
    <font>
      <sz val="10"/>
      <name val="Microsoft Sans Serif"/>
      <family val="2"/>
    </font>
    <font>
      <sz val="10"/>
      <color theme="1"/>
      <name val="Calibri"/>
      <family val="3"/>
      <charset val="134"/>
      <scheme val="minor"/>
    </font>
    <font>
      <sz val="10"/>
      <color rgb="FFFF0000"/>
      <name val="Microsoft Sans Serif"/>
      <family val="2"/>
    </font>
    <font>
      <sz val="10"/>
      <color rgb="FFFF0000"/>
      <name val="Calibri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6" fontId="0" fillId="0" borderId="0" xfId="0" applyNumberFormat="1"/>
    <xf numFmtId="0" fontId="1" fillId="0" borderId="0" xfId="0" applyFont="1"/>
    <xf numFmtId="166" fontId="1" fillId="0" borderId="0" xfId="0" applyNumberFormat="1" applyFont="1"/>
    <xf numFmtId="165" fontId="1" fillId="0" borderId="0" xfId="0" applyNumberFormat="1" applyFont="1"/>
    <xf numFmtId="0" fontId="2" fillId="0" borderId="0" xfId="0" applyFont="1"/>
    <xf numFmtId="0" fontId="3" fillId="0" borderId="0" xfId="0" applyFont="1"/>
    <xf numFmtId="0" fontId="5" fillId="0" borderId="0" xfId="0" applyFont="1"/>
    <xf numFmtId="166" fontId="5" fillId="0" borderId="0" xfId="0" applyNumberFormat="1" applyFont="1"/>
    <xf numFmtId="165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justify"/>
    </xf>
    <xf numFmtId="164" fontId="7" fillId="0" borderId="0" xfId="0" applyNumberFormat="1" applyFont="1"/>
    <xf numFmtId="167" fontId="10" fillId="0" borderId="0" xfId="0" applyNumberFormat="1" applyFont="1" applyAlignment="1" applyProtection="1">
      <alignment vertical="center"/>
    </xf>
    <xf numFmtId="0" fontId="11" fillId="0" borderId="0" xfId="0" applyFont="1"/>
    <xf numFmtId="167" fontId="12" fillId="0" borderId="0" xfId="0" applyNumberFormat="1" applyFont="1" applyAlignment="1" applyProtection="1">
      <alignment vertical="center"/>
    </xf>
    <xf numFmtId="0" fontId="13" fillId="0" borderId="0" xfId="0" applyFont="1"/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workbookViewId="0">
      <selection activeCell="D16" sqref="D16"/>
    </sheetView>
  </sheetViews>
  <sheetFormatPr defaultColWidth="9" defaultRowHeight="14.25"/>
  <cols>
    <col min="1" max="1" width="17" customWidth="1"/>
    <col min="2" max="2" width="20" customWidth="1"/>
    <col min="3" max="3" width="24.81640625" customWidth="1"/>
    <col min="4" max="4" width="25.31640625" customWidth="1"/>
    <col min="5" max="5" width="16.6796875" customWidth="1"/>
    <col min="6" max="7" width="18.6796875" customWidth="1"/>
    <col min="8" max="8" width="38.2265625" customWidth="1"/>
    <col min="9" max="9" width="17.6796875" customWidth="1"/>
    <col min="10" max="10" width="12.90625"/>
  </cols>
  <sheetData>
    <row r="1" spans="1:9" s="11" customFormat="1" ht="17.5">
      <c r="A1" s="10" t="s">
        <v>0</v>
      </c>
      <c r="B1" s="11" t="s">
        <v>1</v>
      </c>
      <c r="C1" s="11" t="s">
        <v>2</v>
      </c>
      <c r="D1" s="11" t="s">
        <v>3</v>
      </c>
      <c r="E1" s="12" t="s">
        <v>11</v>
      </c>
      <c r="F1" s="13" t="s">
        <v>8</v>
      </c>
      <c r="G1" s="13" t="s">
        <v>9</v>
      </c>
      <c r="H1" s="13" t="s">
        <v>10</v>
      </c>
    </row>
    <row r="2" spans="1:9">
      <c r="A2" s="6" t="s">
        <v>4</v>
      </c>
      <c r="B2" s="14">
        <v>26.04</v>
      </c>
      <c r="C2" s="14">
        <v>18.408457571609699</v>
      </c>
      <c r="D2" s="15">
        <f>AVERAGE(C2:C4)</f>
        <v>18.438188263998132</v>
      </c>
      <c r="E2" s="2">
        <f>B2-$D$2</f>
        <v>7.6018117360018671</v>
      </c>
      <c r="F2" s="3">
        <f>2^-E2</f>
        <v>5.1478590357443765E-3</v>
      </c>
      <c r="G2" s="1">
        <f>AVERAGE(F2:F4)</f>
        <v>4.8444589150348667E-3</v>
      </c>
      <c r="H2" s="4">
        <f t="shared" ref="H2:H7" si="0">F2/$G$2</f>
        <v>1.0626282782103698</v>
      </c>
      <c r="I2" s="2"/>
    </row>
    <row r="3" spans="1:9">
      <c r="B3" s="14">
        <v>26.24</v>
      </c>
      <c r="C3" s="14">
        <v>18.432032407060401</v>
      </c>
      <c r="D3" s="15"/>
      <c r="E3" s="2">
        <f>B3-$D$2</f>
        <v>7.8018117360018664</v>
      </c>
      <c r="F3" s="3">
        <f t="shared" ref="F3:F7" si="1">2^-E3</f>
        <v>4.4814715833363088E-3</v>
      </c>
      <c r="H3" s="4">
        <f t="shared" si="0"/>
        <v>0.92507164617042781</v>
      </c>
      <c r="I3" s="2"/>
    </row>
    <row r="4" spans="1:9">
      <c r="B4" s="14">
        <v>26.11</v>
      </c>
      <c r="C4" s="14">
        <v>18.4740748133243</v>
      </c>
      <c r="D4" s="15"/>
      <c r="E4" s="2">
        <f>B4-$D$2</f>
        <v>7.6718117360018674</v>
      </c>
      <c r="F4" s="3">
        <f t="shared" si="1"/>
        <v>4.9040461260239157E-3</v>
      </c>
      <c r="H4" s="4">
        <f t="shared" si="0"/>
        <v>1.0123000756192027</v>
      </c>
      <c r="I4" s="2"/>
    </row>
    <row r="5" spans="1:9">
      <c r="A5" s="7" t="s">
        <v>5</v>
      </c>
      <c r="B5" s="16">
        <v>28.3095887107972</v>
      </c>
      <c r="C5" s="16">
        <v>18.317608372297101</v>
      </c>
      <c r="D5" s="17">
        <f>AVERAGE(C5:C7)</f>
        <v>18.275229085242298</v>
      </c>
      <c r="E5" s="7">
        <f>B5-$D$5</f>
        <v>10.034359625554902</v>
      </c>
      <c r="F5" s="8">
        <f t="shared" si="1"/>
        <v>9.535791912210483E-4</v>
      </c>
      <c r="G5" s="7"/>
      <c r="H5" s="9">
        <f t="shared" si="0"/>
        <v>0.19683915333900301</v>
      </c>
      <c r="I5" s="2"/>
    </row>
    <row r="6" spans="1:9">
      <c r="A6" s="7"/>
      <c r="B6" s="16">
        <v>28.4350178910904</v>
      </c>
      <c r="C6" s="16">
        <v>18.3597484943535</v>
      </c>
      <c r="D6" s="17"/>
      <c r="E6" s="7">
        <f>B6-$D$5</f>
        <v>10.159788805848102</v>
      </c>
      <c r="F6" s="8">
        <f t="shared" si="1"/>
        <v>8.7417588087232261E-4</v>
      </c>
      <c r="G6" s="7"/>
      <c r="H6" s="9">
        <f t="shared" si="0"/>
        <v>0.18044861071260235</v>
      </c>
      <c r="I6" s="2"/>
    </row>
    <row r="7" spans="1:9">
      <c r="A7" s="7"/>
      <c r="B7" s="16">
        <v>28.118021878762601</v>
      </c>
      <c r="C7" s="16">
        <v>18.1483303890763</v>
      </c>
      <c r="D7" s="17"/>
      <c r="E7" s="7">
        <f>B7-$D$5</f>
        <v>9.842792793520303</v>
      </c>
      <c r="F7" s="8">
        <f t="shared" si="1"/>
        <v>1.0889905925692614E-3</v>
      </c>
      <c r="G7" s="7"/>
      <c r="H7" s="9">
        <f t="shared" si="0"/>
        <v>0.22479096461930129</v>
      </c>
      <c r="I7" s="2"/>
    </row>
    <row r="8" spans="1:9">
      <c r="A8" s="6"/>
      <c r="B8" s="18"/>
      <c r="C8" s="18"/>
      <c r="D8" s="15"/>
      <c r="E8" s="2"/>
      <c r="F8" s="3"/>
      <c r="H8" s="4"/>
      <c r="I8" s="2"/>
    </row>
    <row r="9" spans="1:9">
      <c r="A9" s="6" t="s">
        <v>6</v>
      </c>
      <c r="B9" s="14">
        <v>24.299767498605</v>
      </c>
      <c r="C9" s="14">
        <v>18.1747825520806</v>
      </c>
      <c r="D9" s="15">
        <f>AVERAGE(C9:C11)</f>
        <v>18.152333181889535</v>
      </c>
      <c r="E9" s="2">
        <f>B9-$D$2</f>
        <v>5.861579234606868</v>
      </c>
      <c r="F9" s="3">
        <f>2^-E9</f>
        <v>1.719843100270654E-2</v>
      </c>
      <c r="G9" s="1">
        <f>AVERAGE(F9:F11)</f>
        <v>1.7596615557770118E-2</v>
      </c>
      <c r="H9" s="4">
        <f t="shared" ref="H9:H14" si="2">F9/$G$9</f>
        <v>0.97737152614624512</v>
      </c>
      <c r="I9" s="2"/>
    </row>
    <row r="10" spans="1:9">
      <c r="B10" s="14">
        <v>24.1833629647981</v>
      </c>
      <c r="C10" s="14">
        <v>18.1669615076604</v>
      </c>
      <c r="D10" s="15"/>
      <c r="E10" s="2">
        <f>B10-$D$2</f>
        <v>5.7451747007999678</v>
      </c>
      <c r="F10" s="3">
        <f t="shared" ref="F10:F14" si="3">2^-E10</f>
        <v>1.8643613230275899E-2</v>
      </c>
      <c r="H10" s="4">
        <f t="shared" si="2"/>
        <v>1.0594999458315415</v>
      </c>
      <c r="I10" s="2"/>
    </row>
    <row r="11" spans="1:9">
      <c r="B11" s="14">
        <v>24.320946237283199</v>
      </c>
      <c r="C11" s="14">
        <v>18.115255485927602</v>
      </c>
      <c r="D11" s="15"/>
      <c r="E11" s="2">
        <f>B11-$D$2</f>
        <v>5.8827579732850666</v>
      </c>
      <c r="F11" s="3">
        <f t="shared" si="3"/>
        <v>1.6947802440327907E-2</v>
      </c>
      <c r="H11" s="4">
        <f t="shared" si="2"/>
        <v>0.96312852802221305</v>
      </c>
    </row>
    <row r="12" spans="1:9">
      <c r="A12" s="7" t="s">
        <v>7</v>
      </c>
      <c r="B12" s="16">
        <v>27.760228272162301</v>
      </c>
      <c r="C12" s="16">
        <v>18.8461545167333</v>
      </c>
      <c r="D12" s="17">
        <f>AVERAGE(C12:C14)</f>
        <v>18.761083126004667</v>
      </c>
      <c r="E12" s="7">
        <f>B12-$D$5</f>
        <v>9.4849991869200032</v>
      </c>
      <c r="F12" s="8">
        <f t="shared" si="3"/>
        <v>1.3955028760739324E-3</v>
      </c>
      <c r="G12" s="7"/>
      <c r="H12" s="9">
        <f t="shared" si="2"/>
        <v>7.9305186357709667E-2</v>
      </c>
    </row>
    <row r="13" spans="1:9">
      <c r="A13" s="7"/>
      <c r="B13" s="16">
        <v>27.636972192529601</v>
      </c>
      <c r="C13" s="16">
        <v>18.8471461075905</v>
      </c>
      <c r="D13" s="17"/>
      <c r="E13" s="7">
        <f>B13-$D$5</f>
        <v>9.3617431072873032</v>
      </c>
      <c r="F13" s="8">
        <f t="shared" si="3"/>
        <v>1.5199682386873496E-3</v>
      </c>
      <c r="G13" s="7"/>
      <c r="H13" s="9">
        <f t="shared" si="2"/>
        <v>8.6378442132650848E-2</v>
      </c>
    </row>
    <row r="14" spans="1:9">
      <c r="A14" s="7"/>
      <c r="B14" s="16">
        <v>27.4862696857377</v>
      </c>
      <c r="C14" s="16">
        <v>18.589948753690201</v>
      </c>
      <c r="D14" s="17"/>
      <c r="E14" s="7">
        <f>B14-$D$5</f>
        <v>9.2110406004954015</v>
      </c>
      <c r="F14" s="8">
        <f t="shared" si="3"/>
        <v>1.6873317865062072E-3</v>
      </c>
      <c r="G14" s="7"/>
      <c r="H14" s="9">
        <f t="shared" si="2"/>
        <v>9.5889563590603882E-2</v>
      </c>
    </row>
    <row r="41" spans="17:17" ht="20.5">
      <c r="Q41" s="5"/>
    </row>
  </sheetData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92</dc:creator>
  <cp:lastModifiedBy>Jackie T</cp:lastModifiedBy>
  <dcterms:created xsi:type="dcterms:W3CDTF">2015-06-07T10:19:00Z</dcterms:created>
  <dcterms:modified xsi:type="dcterms:W3CDTF">2023-05-10T18:30:34Z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