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paper kakdiah\peerJ\"/>
    </mc:Choice>
  </mc:AlternateContent>
  <xr:revisionPtr revIDLastSave="0" documentId="13_ncr:1_{E8DAA2BC-476F-47E9-B125-BECEB78F1780}" xr6:coauthVersionLast="36" xr6:coauthVersionMax="47" xr10:uidLastSave="{00000000-0000-0000-0000-000000000000}"/>
  <bookViews>
    <workbookView xWindow="3975" yWindow="495" windowWidth="26355" windowHeight="17100" xr2:uid="{95CB3964-F384-476E-942F-85194FA732B1}"/>
  </bookViews>
  <sheets>
    <sheet name="macro-micro nutrients" sheetId="2" r:id="rId1"/>
    <sheet name="Figure 2 &amp; 3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4" i="2"/>
  <c r="I34" i="2"/>
  <c r="H34" i="2"/>
  <c r="G34" i="2"/>
  <c r="F34" i="2"/>
  <c r="E34" i="2"/>
  <c r="D34" i="2"/>
  <c r="C34" i="2"/>
  <c r="B34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5" i="2"/>
  <c r="I25" i="2"/>
  <c r="H25" i="2"/>
  <c r="G25" i="2"/>
  <c r="F25" i="2"/>
  <c r="E25" i="2"/>
  <c r="D25" i="2"/>
  <c r="C25" i="2"/>
  <c r="B25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<sst xmlns="http://schemas.openxmlformats.org/spreadsheetml/2006/main" count="65" uniqueCount="34">
  <si>
    <t>E. crassipes</t>
  </si>
  <si>
    <t>L. flava</t>
  </si>
  <si>
    <t>N. oleracea</t>
  </si>
  <si>
    <t>Species</t>
  </si>
  <si>
    <t>N</t>
  </si>
  <si>
    <t>P</t>
  </si>
  <si>
    <t>K</t>
  </si>
  <si>
    <t>Ca</t>
  </si>
  <si>
    <t>Mg</t>
  </si>
  <si>
    <t>Cu</t>
  </si>
  <si>
    <t>Mn</t>
  </si>
  <si>
    <t>Zn</t>
  </si>
  <si>
    <t>Fe</t>
  </si>
  <si>
    <t>mg/kg</t>
  </si>
  <si>
    <t>Error bar</t>
  </si>
  <si>
    <t>Macronutrient</t>
  </si>
  <si>
    <t>Micronutrient</t>
  </si>
  <si>
    <t>C a</t>
  </si>
  <si>
    <t xml:space="preserve">Mg </t>
  </si>
  <si>
    <t xml:space="preserve">Cu </t>
  </si>
  <si>
    <t xml:space="preserve">Mn </t>
  </si>
  <si>
    <t xml:space="preserve">Zn  </t>
  </si>
  <si>
    <t xml:space="preserve">Fe </t>
  </si>
  <si>
    <t xml:space="preserve">Eichornia crassipes </t>
  </si>
  <si>
    <t>(leaves)</t>
  </si>
  <si>
    <t xml:space="preserve">Eichornia crassipes  </t>
  </si>
  <si>
    <t>(petiole)</t>
  </si>
  <si>
    <t>mean</t>
  </si>
  <si>
    <t>se</t>
  </si>
  <si>
    <t>min</t>
  </si>
  <si>
    <t>max</t>
  </si>
  <si>
    <t>Limnocharis flava</t>
  </si>
  <si>
    <t xml:space="preserve">Limnocharis flava </t>
  </si>
  <si>
    <r>
      <t xml:space="preserve">Neptunia oleracea </t>
    </r>
    <r>
      <rPr>
        <sz val="11"/>
        <color theme="1"/>
        <rFont val="Calibri"/>
        <family val="2"/>
        <scheme val="minor"/>
      </rPr>
      <t>(all)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</si>
</sst>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0" fillId="0" borderId="0" xfId="0" applyFont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2" fontId="0" fillId="0" borderId="1" xfId="0" applyNumberFormat="1" applyBorder="1"/>
    <xf numFmtId="0" fontId="9" fillId="0" borderId="3" xfId="0" applyFont="1" applyBorder="1"/>
    <xf numFmtId="0" fontId="0" fillId="0" borderId="3" xfId="0" applyBorder="1"/>
    <xf numFmtId="2" fontId="0" fillId="0" borderId="0" xfId="0" applyNumberFormat="1"/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164" fontId="0" fillId="0" borderId="1" xfId="0" applyNumberForma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164" fontId="0" fillId="0" borderId="1" xfId="0" applyNumberFormat="1" applyFont="1" applyFill="1" applyBorder="1"/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4" xfId="0" applyFon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Macronutrient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3915135608048"/>
          <c:y val="0.10858551957368313"/>
          <c:w val="0.84901640419947511"/>
          <c:h val="0.73111447017831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&amp; 3'!$C$3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3'!$C$9:$C$11</c:f>
                <c:numCache>
                  <c:formatCode>General</c:formatCode>
                  <c:ptCount val="3"/>
                  <c:pt idx="0">
                    <c:v>1129.9000000000001</c:v>
                  </c:pt>
                  <c:pt idx="1">
                    <c:v>3022</c:v>
                  </c:pt>
                  <c:pt idx="2">
                    <c:v>730.6</c:v>
                  </c:pt>
                </c:numCache>
              </c:numRef>
            </c:plus>
            <c:minus>
              <c:numRef>
                <c:f>'Figure 2 &amp; 3'!$C$9:$C$11</c:f>
                <c:numCache>
                  <c:formatCode>General</c:formatCode>
                  <c:ptCount val="3"/>
                  <c:pt idx="0">
                    <c:v>1129.9000000000001</c:v>
                  </c:pt>
                  <c:pt idx="1">
                    <c:v>3022</c:v>
                  </c:pt>
                  <c:pt idx="2">
                    <c:v>730.6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3'!$B$4:$B$6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3'!$C$4:$C$6</c:f>
              <c:numCache>
                <c:formatCode>General</c:formatCode>
                <c:ptCount val="3"/>
                <c:pt idx="0">
                  <c:v>12380</c:v>
                </c:pt>
                <c:pt idx="1">
                  <c:v>23970</c:v>
                </c:pt>
                <c:pt idx="2">
                  <c:v>40380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8-F647-A384-8F5DE0184630}"/>
            </c:ext>
          </c:extLst>
        </c:ser>
        <c:ser>
          <c:idx val="1"/>
          <c:order val="1"/>
          <c:tx>
            <c:strRef>
              <c:f>'Figure 2 &amp; 3'!$D$3</c:f>
              <c:strCache>
                <c:ptCount val="1"/>
                <c:pt idx="0">
                  <c:v>P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3'!$D$9:$D$11</c:f>
                <c:numCache>
                  <c:formatCode>General</c:formatCode>
                  <c:ptCount val="3"/>
                  <c:pt idx="0">
                    <c:v>44.1</c:v>
                  </c:pt>
                  <c:pt idx="1">
                    <c:v>417.1</c:v>
                  </c:pt>
                  <c:pt idx="2">
                    <c:v>232.7</c:v>
                  </c:pt>
                </c:numCache>
              </c:numRef>
            </c:plus>
            <c:minus>
              <c:numRef>
                <c:f>'Figure 2 &amp; 3'!$D$9:$D$11</c:f>
                <c:numCache>
                  <c:formatCode>General</c:formatCode>
                  <c:ptCount val="3"/>
                  <c:pt idx="0">
                    <c:v>44.1</c:v>
                  </c:pt>
                  <c:pt idx="1">
                    <c:v>417.1</c:v>
                  </c:pt>
                  <c:pt idx="2">
                    <c:v>232.7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3'!$B$4:$B$6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3'!$D$4:$D$6</c:f>
              <c:numCache>
                <c:formatCode>General</c:formatCode>
                <c:ptCount val="3"/>
                <c:pt idx="0">
                  <c:v>657</c:v>
                </c:pt>
                <c:pt idx="1">
                  <c:v>2734.5</c:v>
                </c:pt>
                <c:pt idx="2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8-F647-A384-8F5DE0184630}"/>
            </c:ext>
          </c:extLst>
        </c:ser>
        <c:ser>
          <c:idx val="2"/>
          <c:order val="2"/>
          <c:tx>
            <c:strRef>
              <c:f>'Figure 2 &amp; 3'!$E$3</c:f>
              <c:strCache>
                <c:ptCount val="1"/>
                <c:pt idx="0">
                  <c:v>K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3'!$E$9:$E$11</c:f>
                <c:numCache>
                  <c:formatCode>General</c:formatCode>
                  <c:ptCount val="3"/>
                  <c:pt idx="0">
                    <c:v>1708.9</c:v>
                  </c:pt>
                  <c:pt idx="1">
                    <c:v>10073.4</c:v>
                  </c:pt>
                  <c:pt idx="2">
                    <c:v>94.3</c:v>
                  </c:pt>
                </c:numCache>
              </c:numRef>
            </c:plus>
            <c:minus>
              <c:numRef>
                <c:f>'Figure 2 &amp; 3'!$E$9:$E$11</c:f>
                <c:numCache>
                  <c:formatCode>General</c:formatCode>
                  <c:ptCount val="3"/>
                  <c:pt idx="0">
                    <c:v>1708.9</c:v>
                  </c:pt>
                  <c:pt idx="1">
                    <c:v>10073.4</c:v>
                  </c:pt>
                  <c:pt idx="2">
                    <c:v>94.3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3'!$B$4:$B$6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3'!$E$4:$E$6</c:f>
              <c:numCache>
                <c:formatCode>General</c:formatCode>
                <c:ptCount val="3"/>
                <c:pt idx="0">
                  <c:v>15799</c:v>
                </c:pt>
                <c:pt idx="1">
                  <c:v>33276</c:v>
                </c:pt>
                <c:pt idx="2">
                  <c:v>11212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8-F647-A384-8F5DE0184630}"/>
            </c:ext>
          </c:extLst>
        </c:ser>
        <c:ser>
          <c:idx val="3"/>
          <c:order val="3"/>
          <c:tx>
            <c:strRef>
              <c:f>'Figure 2 &amp; 3'!$F$3</c:f>
              <c:strCache>
                <c:ptCount val="1"/>
                <c:pt idx="0">
                  <c:v>Ca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3'!$F$9:$F$11</c:f>
                <c:numCache>
                  <c:formatCode>General</c:formatCode>
                  <c:ptCount val="3"/>
                  <c:pt idx="0">
                    <c:v>316.39999999999998</c:v>
                  </c:pt>
                  <c:pt idx="1">
                    <c:v>426</c:v>
                  </c:pt>
                  <c:pt idx="2">
                    <c:v>120.2</c:v>
                  </c:pt>
                </c:numCache>
              </c:numRef>
            </c:plus>
            <c:minus>
              <c:numRef>
                <c:f>'Figure 2 &amp; 3'!$F$9:$F$11</c:f>
                <c:numCache>
                  <c:formatCode>General</c:formatCode>
                  <c:ptCount val="3"/>
                  <c:pt idx="0">
                    <c:v>316.39999999999998</c:v>
                  </c:pt>
                  <c:pt idx="1">
                    <c:v>426</c:v>
                  </c:pt>
                  <c:pt idx="2">
                    <c:v>120.2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3'!$B$4:$B$6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3'!$F$4:$F$6</c:f>
              <c:numCache>
                <c:formatCode>General</c:formatCode>
                <c:ptCount val="3"/>
                <c:pt idx="0">
                  <c:v>11863.5</c:v>
                </c:pt>
                <c:pt idx="1">
                  <c:v>8066.5</c:v>
                </c:pt>
                <c:pt idx="2">
                  <c:v>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8-F647-A384-8F5DE0184630}"/>
            </c:ext>
          </c:extLst>
        </c:ser>
        <c:ser>
          <c:idx val="4"/>
          <c:order val="4"/>
          <c:tx>
            <c:strRef>
              <c:f>'Figure 2 &amp; 3'!$G$3</c:f>
              <c:strCache>
                <c:ptCount val="1"/>
                <c:pt idx="0">
                  <c:v>Mg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3'!$G$9:$G$11</c:f>
                <c:numCache>
                  <c:formatCode>General</c:formatCode>
                  <c:ptCount val="3"/>
                  <c:pt idx="0">
                    <c:v>24.7</c:v>
                  </c:pt>
                  <c:pt idx="1">
                    <c:v>91.2</c:v>
                  </c:pt>
                  <c:pt idx="2">
                    <c:v>68</c:v>
                  </c:pt>
                </c:numCache>
              </c:numRef>
            </c:plus>
            <c:minus>
              <c:numRef>
                <c:f>'Figure 2 &amp; 3'!$G$9:$G$11</c:f>
                <c:numCache>
                  <c:formatCode>General</c:formatCode>
                  <c:ptCount val="3"/>
                  <c:pt idx="0">
                    <c:v>24.7</c:v>
                  </c:pt>
                  <c:pt idx="1">
                    <c:v>91.2</c:v>
                  </c:pt>
                  <c:pt idx="2">
                    <c:v>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3'!$B$4:$B$6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3'!$G$4:$G$6</c:f>
              <c:numCache>
                <c:formatCode>General</c:formatCode>
                <c:ptCount val="3"/>
                <c:pt idx="0">
                  <c:v>1649</c:v>
                </c:pt>
                <c:pt idx="1">
                  <c:v>1198.5</c:v>
                </c:pt>
                <c:pt idx="2">
                  <c:v>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18-F647-A384-8F5DE0184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3326848"/>
        <c:axId val="1163479024"/>
      </c:barChart>
      <c:catAx>
        <c:axId val="11633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3479024"/>
        <c:crosses val="autoZero"/>
        <c:auto val="1"/>
        <c:lblAlgn val="ctr"/>
        <c:lblOffset val="100"/>
        <c:noMultiLvlLbl val="0"/>
      </c:catAx>
      <c:valAx>
        <c:axId val="116347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33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Micronutrient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&amp; 3'!$C$16</c:f>
              <c:strCache>
                <c:ptCount val="1"/>
                <c:pt idx="0">
                  <c:v>Cu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3'!$C$22:$C$24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0.8</c:v>
                  </c:pt>
                  <c:pt idx="2">
                    <c:v>2.8</c:v>
                  </c:pt>
                </c:numCache>
              </c:numRef>
            </c:plus>
            <c:minus>
              <c:numRef>
                <c:f>'Figure 2 &amp; 3'!$C$22:$C$24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0.8</c:v>
                  </c:pt>
                  <c:pt idx="2">
                    <c:v>2.8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3'!$B$17:$B$19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3'!$C$17:$C$19</c:f>
              <c:numCache>
                <c:formatCode>General</c:formatCode>
                <c:ptCount val="3"/>
                <c:pt idx="0">
                  <c:v>27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8-EF4A-83E0-C2C53E57A17D}"/>
            </c:ext>
          </c:extLst>
        </c:ser>
        <c:ser>
          <c:idx val="1"/>
          <c:order val="1"/>
          <c:tx>
            <c:strRef>
              <c:f>'Figure 2 &amp; 3'!$D$16</c:f>
              <c:strCache>
                <c:ptCount val="1"/>
                <c:pt idx="0">
                  <c:v>Mn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3'!$D$22:$D$24</c:f>
                <c:numCache>
                  <c:formatCode>General</c:formatCode>
                  <c:ptCount val="3"/>
                  <c:pt idx="0">
                    <c:v>18.7</c:v>
                  </c:pt>
                  <c:pt idx="1">
                    <c:v>20.8</c:v>
                  </c:pt>
                  <c:pt idx="2">
                    <c:v>14.3</c:v>
                  </c:pt>
                </c:numCache>
              </c:numRef>
            </c:plus>
            <c:minus>
              <c:numRef>
                <c:f>'Figure 2 &amp; 3'!$D$22:$D$24</c:f>
                <c:numCache>
                  <c:formatCode>General</c:formatCode>
                  <c:ptCount val="3"/>
                  <c:pt idx="0">
                    <c:v>18.7</c:v>
                  </c:pt>
                  <c:pt idx="1">
                    <c:v>20.8</c:v>
                  </c:pt>
                  <c:pt idx="2">
                    <c:v>14.3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3'!$B$17:$B$19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3'!$D$17:$D$19</c:f>
              <c:numCache>
                <c:formatCode>General</c:formatCode>
                <c:ptCount val="3"/>
                <c:pt idx="0">
                  <c:v>444</c:v>
                </c:pt>
                <c:pt idx="1">
                  <c:v>144.5</c:v>
                </c:pt>
                <c:pt idx="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8-EF4A-83E0-C2C53E57A17D}"/>
            </c:ext>
          </c:extLst>
        </c:ser>
        <c:ser>
          <c:idx val="2"/>
          <c:order val="2"/>
          <c:tx>
            <c:strRef>
              <c:f>'Figure 2 &amp; 3'!$E$16</c:f>
              <c:strCache>
                <c:ptCount val="1"/>
                <c:pt idx="0">
                  <c:v>Zn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3'!$E$22:$E$24</c:f>
                <c:numCache>
                  <c:formatCode>General</c:formatCode>
                  <c:ptCount val="3"/>
                  <c:pt idx="0">
                    <c:v>8.1</c:v>
                  </c:pt>
                  <c:pt idx="1">
                    <c:v>4.5999999999999996</c:v>
                  </c:pt>
                  <c:pt idx="2">
                    <c:v>4.7</c:v>
                  </c:pt>
                </c:numCache>
              </c:numRef>
            </c:plus>
            <c:minus>
              <c:numRef>
                <c:f>'Figure 2 &amp; 3'!$E$22:$E$24</c:f>
                <c:numCache>
                  <c:formatCode>General</c:formatCode>
                  <c:ptCount val="3"/>
                  <c:pt idx="0">
                    <c:v>8.1</c:v>
                  </c:pt>
                  <c:pt idx="1">
                    <c:v>4.5999999999999996</c:v>
                  </c:pt>
                  <c:pt idx="2">
                    <c:v>4.7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3'!$B$17:$B$19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3'!$E$17:$E$19</c:f>
              <c:numCache>
                <c:formatCode>General</c:formatCode>
                <c:ptCount val="3"/>
                <c:pt idx="0">
                  <c:v>158.5</c:v>
                </c:pt>
                <c:pt idx="1">
                  <c:v>110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8-EF4A-83E0-C2C53E57A17D}"/>
            </c:ext>
          </c:extLst>
        </c:ser>
        <c:ser>
          <c:idx val="3"/>
          <c:order val="3"/>
          <c:tx>
            <c:strRef>
              <c:f>'Figure 2 &amp; 3'!$F$16</c:f>
              <c:strCache>
                <c:ptCount val="1"/>
                <c:pt idx="0">
                  <c:v>Fe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 &amp; 3'!$F$22:$F$24</c:f>
                <c:numCache>
                  <c:formatCode>General</c:formatCode>
                  <c:ptCount val="3"/>
                  <c:pt idx="0">
                    <c:v>31.8</c:v>
                  </c:pt>
                  <c:pt idx="1">
                    <c:v>25.4</c:v>
                  </c:pt>
                  <c:pt idx="2">
                    <c:v>118.5</c:v>
                  </c:pt>
                </c:numCache>
              </c:numRef>
            </c:plus>
            <c:minus>
              <c:numRef>
                <c:f>'Figure 2 &amp; 3'!$F$22:$F$24</c:f>
                <c:numCache>
                  <c:formatCode>General</c:formatCode>
                  <c:ptCount val="3"/>
                  <c:pt idx="0">
                    <c:v>31.8</c:v>
                  </c:pt>
                  <c:pt idx="1">
                    <c:v>25.4</c:v>
                  </c:pt>
                  <c:pt idx="2">
                    <c:v>118.5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 &amp; 3'!$B$17:$B$19</c:f>
              <c:strCache>
                <c:ptCount val="3"/>
                <c:pt idx="0">
                  <c:v>E. crassipes</c:v>
                </c:pt>
                <c:pt idx="1">
                  <c:v>L. flava</c:v>
                </c:pt>
                <c:pt idx="2">
                  <c:v>N. oleracea</c:v>
                </c:pt>
              </c:strCache>
            </c:strRef>
          </c:cat>
          <c:val>
            <c:numRef>
              <c:f>'Figure 2 &amp; 3'!$F$17:$F$19</c:f>
              <c:numCache>
                <c:formatCode>General</c:formatCode>
                <c:ptCount val="3"/>
                <c:pt idx="0">
                  <c:v>377.5</c:v>
                </c:pt>
                <c:pt idx="1">
                  <c:v>314</c:v>
                </c:pt>
                <c:pt idx="2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8-EF4A-83E0-C2C53E57A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156160"/>
        <c:axId val="755328384"/>
      </c:barChart>
      <c:catAx>
        <c:axId val="7551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5328384"/>
        <c:crosses val="autoZero"/>
        <c:auto val="1"/>
        <c:lblAlgn val="ctr"/>
        <c:lblOffset val="100"/>
        <c:noMultiLvlLbl val="0"/>
      </c:catAx>
      <c:valAx>
        <c:axId val="75532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515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522709</xdr:colOff>
      <xdr:row>2</xdr:row>
      <xdr:rowOff>88400</xdr:rowOff>
    </xdr:from>
    <xdr:to>
      <xdr:col>17</xdr:col>
      <xdr:colOff>440267</xdr:colOff>
      <xdr:row>30</xdr:row>
      <xdr:rowOff>28046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96A92534-0167-4E54-B7AF-08E72728306B}"/>
            </a:ext>
          </a:extLst>
        </xdr:cNvPr>
        <xdr:cNvGrpSpPr/>
      </xdr:nvGrpSpPr>
      <xdr:grpSpPr>
        <a:xfrm>
          <a:off x="5453881" y="465431"/>
          <a:ext cx="5275370" cy="5307381"/>
          <a:chOff x="6118647" y="458817"/>
          <a:chExt cx="5989745" cy="5244542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265EAE6A-BDE8-FCF0-C377-CDADE9911F32}"/>
              </a:ext>
            </a:extLst>
          </xdr:cNvPr>
          <xdr:cNvGrpSpPr/>
        </xdr:nvGrpSpPr>
        <xdr:grpSpPr>
          <a:xfrm>
            <a:off x="6118647" y="458817"/>
            <a:ext cx="5989745" cy="5244542"/>
            <a:chOff x="6118647" y="458817"/>
            <a:chExt cx="5989745" cy="5244542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FB7D5D5C-DF2E-4ABA-8A2A-CFF80DB1BFB2}"/>
                </a:ext>
              </a:extLst>
            </xdr:cNvPr>
            <xdr:cNvGrpSpPr/>
          </xdr:nvGrpSpPr>
          <xdr:grpSpPr>
            <a:xfrm>
              <a:off x="6118647" y="458817"/>
              <a:ext cx="5300022" cy="3829971"/>
              <a:chOff x="6118647" y="458817"/>
              <a:chExt cx="5300022" cy="3829971"/>
            </a:xfrm>
          </xdr:grpSpPr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id="{488C35FF-C3B0-BC9C-DA75-BEF6E4AC4379}"/>
                  </a:ext>
                </a:extLst>
              </xdr:cNvPr>
              <xdr:cNvGrpSpPr/>
            </xdr:nvGrpSpPr>
            <xdr:grpSpPr>
              <a:xfrm>
                <a:off x="6118647" y="458817"/>
                <a:ext cx="5300022" cy="3829971"/>
                <a:chOff x="5590000" y="468400"/>
                <a:chExt cx="5264341" cy="3903200"/>
              </a:xfrm>
            </xdr:grpSpPr>
            <xdr:graphicFrame macro="">
              <xdr:nvGraphicFramePr>
                <xdr:cNvPr id="3" name="Chart 2">
                  <a:extLst>
                    <a:ext uri="{FF2B5EF4-FFF2-40B4-BE49-F238E27FC236}">
                      <a16:creationId xmlns:a16="http://schemas.microsoft.com/office/drawing/2014/main" id="{AF2B7E24-A7A1-2EB3-428D-BFFC33FE6B88}"/>
                    </a:ext>
                  </a:extLst>
                </xdr:cNvPr>
                <xdr:cNvGraphicFramePr/>
              </xdr:nvGraphicFramePr>
              <xdr:xfrm>
                <a:off x="5858999" y="468400"/>
                <a:ext cx="4995342" cy="390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8" name="TextBox 7">
                  <a:extLst>
                    <a:ext uri="{FF2B5EF4-FFF2-40B4-BE49-F238E27FC236}">
                      <a16:creationId xmlns:a16="http://schemas.microsoft.com/office/drawing/2014/main" id="{7C10E410-BE3D-94E6-DC73-37DBD55F30F6}"/>
                    </a:ext>
                  </a:extLst>
                </xdr:cNvPr>
                <xdr:cNvSpPr txBox="1"/>
              </xdr:nvSpPr>
              <xdr:spPr>
                <a:xfrm rot="16200000">
                  <a:off x="5430000" y="2080000"/>
                  <a:ext cx="580000" cy="260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GB" sz="1100">
                      <a:latin typeface="Arial" panose="020B0604020202020204" pitchFamily="34" charset="0"/>
                      <a:cs typeface="Arial" panose="020B0604020202020204" pitchFamily="34" charset="0"/>
                    </a:rPr>
                    <a:t>mg/kg</a:t>
                  </a:r>
                </a:p>
              </xdr:txBody>
            </xdr:sp>
          </xdr:grpSp>
          <xdr:sp macro="" textlink="">
            <xdr:nvSpPr>
              <xdr:cNvPr id="2" name="TextBox 1">
                <a:extLst>
                  <a:ext uri="{FF2B5EF4-FFF2-40B4-BE49-F238E27FC236}">
                    <a16:creationId xmlns:a16="http://schemas.microsoft.com/office/drawing/2014/main" id="{88120A16-CF36-C0B6-A51F-C433BE169FDA}"/>
                  </a:ext>
                </a:extLst>
              </xdr:cNvPr>
              <xdr:cNvSpPr txBox="1"/>
            </xdr:nvSpPr>
            <xdr:spPr>
              <a:xfrm>
                <a:off x="6905628" y="2024061"/>
                <a:ext cx="1375833" cy="3968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E. crassipes</a:t>
                </a:r>
              </a:p>
              <a:p>
                <a:pPr algn="ctr"/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K &gt; N &gt; Ca &gt; Mg &gt; P</a:t>
                </a:r>
              </a:p>
            </xdr:txBody>
          </xdr:sp>
          <xdr:sp macro="" textlink="">
            <xdr:nvSpPr>
              <xdr:cNvPr id="4" name="TextBox 3">
                <a:extLst>
                  <a:ext uri="{FF2B5EF4-FFF2-40B4-BE49-F238E27FC236}">
                    <a16:creationId xmlns:a16="http://schemas.microsoft.com/office/drawing/2014/main" id="{1C6EAAF7-752E-A944-A346-AC6D57B43AD4}"/>
                  </a:ext>
                </a:extLst>
              </xdr:cNvPr>
              <xdr:cNvSpPr txBox="1"/>
            </xdr:nvSpPr>
            <xdr:spPr>
              <a:xfrm>
                <a:off x="8149167" y="793751"/>
                <a:ext cx="1375833" cy="4101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L. flava</a:t>
                </a:r>
              </a:p>
              <a:p>
                <a:pPr algn="ctr"/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K &gt; N &gt; Ca &gt; Mg &gt; P</a:t>
                </a:r>
              </a:p>
            </xdr:txBody>
          </xdr:sp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D11A6735-1A4F-D64F-B07E-D9D9B37A0886}"/>
                  </a:ext>
                </a:extLst>
              </xdr:cNvPr>
              <xdr:cNvSpPr txBox="1"/>
            </xdr:nvSpPr>
            <xdr:spPr>
              <a:xfrm>
                <a:off x="9617604" y="793750"/>
                <a:ext cx="1375833" cy="4101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N. oleracea</a:t>
                </a:r>
              </a:p>
              <a:p>
                <a:pPr algn="ctr"/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N &gt; K &gt; Ca &gt; Mg &gt; P</a:t>
                </a:r>
              </a:p>
            </xdr:txBody>
          </xdr:sp>
        </xdr:grpSp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2E4B84EB-B5BF-D4EF-9E7C-D5E8C6C758B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164792" y="4471459"/>
              <a:ext cx="5943600" cy="1231900"/>
            </a:xfrm>
            <a:prstGeom prst="rect">
              <a:avLst/>
            </a:prstGeom>
          </xdr:spPr>
        </xdr:pic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85BE5699-8050-7B42-9A6B-C37F501C7808}"/>
              </a:ext>
            </a:extLst>
          </xdr:cNvPr>
          <xdr:cNvSpPr txBox="1"/>
        </xdr:nvSpPr>
        <xdr:spPr>
          <a:xfrm>
            <a:off x="9961560" y="1111251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A4517F67-ADD4-E147-A0E2-6DD86012114F}"/>
              </a:ext>
            </a:extLst>
          </xdr:cNvPr>
          <xdr:cNvSpPr txBox="1"/>
        </xdr:nvSpPr>
        <xdr:spPr>
          <a:xfrm>
            <a:off x="8546041" y="1918228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71F11152-D11C-5D45-9227-CC5F74E726E5}"/>
              </a:ext>
            </a:extLst>
          </xdr:cNvPr>
          <xdr:cNvSpPr txBox="1"/>
        </xdr:nvSpPr>
        <xdr:spPr>
          <a:xfrm>
            <a:off x="7130520" y="2698750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11926B82-BA60-CE45-8F64-4190D9223B13}"/>
              </a:ext>
            </a:extLst>
          </xdr:cNvPr>
          <xdr:cNvSpPr txBox="1"/>
        </xdr:nvSpPr>
        <xdr:spPr>
          <a:xfrm>
            <a:off x="10345207" y="2804583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DE4D4820-E764-B541-A48C-0DE249838126}"/>
              </a:ext>
            </a:extLst>
          </xdr:cNvPr>
          <xdr:cNvSpPr txBox="1"/>
        </xdr:nvSpPr>
        <xdr:spPr>
          <a:xfrm>
            <a:off x="7302500" y="3413125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4965ED98-77B7-194E-96E0-9D98F5129A79}"/>
              </a:ext>
            </a:extLst>
          </xdr:cNvPr>
          <xdr:cNvSpPr txBox="1"/>
        </xdr:nvSpPr>
        <xdr:spPr>
          <a:xfrm>
            <a:off x="9339789" y="3373438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61D18705-5483-2845-B500-640890B38487}"/>
              </a:ext>
            </a:extLst>
          </xdr:cNvPr>
          <xdr:cNvSpPr txBox="1"/>
        </xdr:nvSpPr>
        <xdr:spPr>
          <a:xfrm>
            <a:off x="8744477" y="3254375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BC87D064-8C2E-8E4A-B2D4-DB5BE21E4853}"/>
              </a:ext>
            </a:extLst>
          </xdr:cNvPr>
          <xdr:cNvSpPr txBox="1"/>
        </xdr:nvSpPr>
        <xdr:spPr>
          <a:xfrm>
            <a:off x="10159996" y="3307292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FC0D519-B97A-074E-994E-DEBEAE6C52DC}"/>
              </a:ext>
            </a:extLst>
          </xdr:cNvPr>
          <xdr:cNvSpPr txBox="1"/>
        </xdr:nvSpPr>
        <xdr:spPr>
          <a:xfrm>
            <a:off x="7897812" y="3346979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B402FC5F-55CD-F34A-94A4-B88792C5D72D}"/>
              </a:ext>
            </a:extLst>
          </xdr:cNvPr>
          <xdr:cNvSpPr txBox="1"/>
        </xdr:nvSpPr>
        <xdr:spPr>
          <a:xfrm>
            <a:off x="8837082" y="1415520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B6ADE2AA-5A76-404E-94F6-335531487D6B}"/>
              </a:ext>
            </a:extLst>
          </xdr:cNvPr>
          <xdr:cNvSpPr txBox="1"/>
        </xdr:nvSpPr>
        <xdr:spPr>
          <a:xfrm>
            <a:off x="7514167" y="2460625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E10D87E2-0300-CC47-BE59-BCAE8050D39E}"/>
              </a:ext>
            </a:extLst>
          </xdr:cNvPr>
          <xdr:cNvSpPr txBox="1"/>
        </xdr:nvSpPr>
        <xdr:spPr>
          <a:xfrm>
            <a:off x="7732712" y="2758546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576A72C9-71DA-3343-AD84-77296D0FBC9A}"/>
              </a:ext>
            </a:extLst>
          </xdr:cNvPr>
          <xdr:cNvSpPr txBox="1"/>
        </xdr:nvSpPr>
        <xdr:spPr>
          <a:xfrm>
            <a:off x="10556874" y="3241147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B460B0C1-711D-374C-B9B4-9457A69558D6}"/>
              </a:ext>
            </a:extLst>
          </xdr:cNvPr>
          <xdr:cNvSpPr txBox="1"/>
        </xdr:nvSpPr>
        <xdr:spPr>
          <a:xfrm>
            <a:off x="10755312" y="3294063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8392AFFF-2859-4342-9AD2-B5D12CCCA4D1}"/>
              </a:ext>
            </a:extLst>
          </xdr:cNvPr>
          <xdr:cNvSpPr txBox="1"/>
        </xdr:nvSpPr>
        <xdr:spPr>
          <a:xfrm>
            <a:off x="9154581" y="2976563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</xdr:grpSp>
    <xdr:clientData/>
  </xdr:twoCellAnchor>
  <xdr:twoCellAnchor>
    <xdr:from>
      <xdr:col>8</xdr:col>
      <xdr:colOff>549166</xdr:colOff>
      <xdr:row>33</xdr:row>
      <xdr:rowOff>9917</xdr:rowOff>
    </xdr:from>
    <xdr:to>
      <xdr:col>16</xdr:col>
      <xdr:colOff>446656</xdr:colOff>
      <xdr:row>60</xdr:row>
      <xdr:rowOff>93662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3CA69AEC-CBA5-9F2C-0018-36D1A438018B}"/>
            </a:ext>
          </a:extLst>
        </xdr:cNvPr>
        <xdr:cNvGrpSpPr/>
      </xdr:nvGrpSpPr>
      <xdr:grpSpPr>
        <a:xfrm>
          <a:off x="5480338" y="6320230"/>
          <a:ext cx="4659990" cy="5173666"/>
          <a:chOff x="6145104" y="6240855"/>
          <a:chExt cx="5294990" cy="5084370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7C0D3EF5-9B7C-8F91-452A-6D4DC604B2CB}"/>
              </a:ext>
            </a:extLst>
          </xdr:cNvPr>
          <xdr:cNvGrpSpPr/>
        </xdr:nvGrpSpPr>
        <xdr:grpSpPr>
          <a:xfrm>
            <a:off x="6145104" y="6240855"/>
            <a:ext cx="5294990" cy="5084370"/>
            <a:chOff x="6145104" y="6240855"/>
            <a:chExt cx="5294990" cy="5084370"/>
          </a:xfrm>
        </xdr:grpSpPr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10CC91F2-B8C1-57EF-0887-48C564E03882}"/>
                </a:ext>
              </a:extLst>
            </xdr:cNvPr>
            <xdr:cNvGrpSpPr/>
          </xdr:nvGrpSpPr>
          <xdr:grpSpPr>
            <a:xfrm>
              <a:off x="6145104" y="6240855"/>
              <a:ext cx="5294990" cy="3831336"/>
              <a:chOff x="6145104" y="6240855"/>
              <a:chExt cx="5294990" cy="3831336"/>
            </a:xfrm>
          </xdr:grpSpPr>
          <xdr:grpSp>
            <xdr:nvGrpSpPr>
              <xdr:cNvPr id="11" name="Group 10">
                <a:extLst>
                  <a:ext uri="{FF2B5EF4-FFF2-40B4-BE49-F238E27FC236}">
                    <a16:creationId xmlns:a16="http://schemas.microsoft.com/office/drawing/2014/main" id="{5D0F869B-A6B1-07CE-E42C-4DE0BF074D19}"/>
                  </a:ext>
                </a:extLst>
              </xdr:cNvPr>
              <xdr:cNvGrpSpPr/>
            </xdr:nvGrpSpPr>
            <xdr:grpSpPr>
              <a:xfrm>
                <a:off x="6145104" y="6240855"/>
                <a:ext cx="5294990" cy="3831336"/>
                <a:chOff x="5590000" y="4568399"/>
                <a:chExt cx="5259306" cy="3930970"/>
              </a:xfrm>
            </xdr:grpSpPr>
            <xdr:graphicFrame macro="">
              <xdr:nvGraphicFramePr>
                <xdr:cNvPr id="7" name="Chart 6">
                  <a:extLst>
                    <a:ext uri="{FF2B5EF4-FFF2-40B4-BE49-F238E27FC236}">
                      <a16:creationId xmlns:a16="http://schemas.microsoft.com/office/drawing/2014/main" id="{FA6BED22-DE41-5DEF-5B47-E1C069FAF61E}"/>
                    </a:ext>
                  </a:extLst>
                </xdr:cNvPr>
                <xdr:cNvGraphicFramePr/>
              </xdr:nvGraphicFramePr>
              <xdr:xfrm>
                <a:off x="5853999" y="4568399"/>
                <a:ext cx="4995307" cy="393097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9" name="TextBox 8">
                  <a:extLst>
                    <a:ext uri="{FF2B5EF4-FFF2-40B4-BE49-F238E27FC236}">
                      <a16:creationId xmlns:a16="http://schemas.microsoft.com/office/drawing/2014/main" id="{80567B2F-F379-9A42-9342-C00CE8A29AD9}"/>
                    </a:ext>
                  </a:extLst>
                </xdr:cNvPr>
                <xdr:cNvSpPr txBox="1"/>
              </xdr:nvSpPr>
              <xdr:spPr>
                <a:xfrm rot="16200000">
                  <a:off x="5430000" y="5660000"/>
                  <a:ext cx="580000" cy="260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GB" sz="1100">
                      <a:latin typeface="Arial" panose="020B0604020202020204" pitchFamily="34" charset="0"/>
                      <a:cs typeface="Arial" panose="020B0604020202020204" pitchFamily="34" charset="0"/>
                    </a:rPr>
                    <a:t>mg/kg-1</a:t>
                  </a:r>
                </a:p>
              </xdr:txBody>
            </xdr:sp>
          </xdr:grpSp>
          <xdr:sp macro="" textlink="">
            <xdr:nvSpPr>
              <xdr:cNvPr id="14" name="TextBox 13">
                <a:extLst>
                  <a:ext uri="{FF2B5EF4-FFF2-40B4-BE49-F238E27FC236}">
                    <a16:creationId xmlns:a16="http://schemas.microsoft.com/office/drawing/2014/main" id="{F8D43BBA-16B0-E54F-B6CA-2550E1458E3A}"/>
                  </a:ext>
                </a:extLst>
              </xdr:cNvPr>
              <xdr:cNvSpPr txBox="1"/>
            </xdr:nvSpPr>
            <xdr:spPr>
              <a:xfrm>
                <a:off x="6918855" y="7593541"/>
                <a:ext cx="1375833" cy="3968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E. crassipes</a:t>
                </a:r>
              </a:p>
              <a:p>
                <a:pPr algn="ctr"/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Mn &gt; Fe &gt; Zn &gt; Cu</a:t>
                </a:r>
              </a:p>
            </xdr:txBody>
          </xdr:sp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6C4F6786-6C1E-3D41-A73A-1F74112C956F}"/>
                  </a:ext>
                </a:extLst>
              </xdr:cNvPr>
              <xdr:cNvSpPr txBox="1"/>
            </xdr:nvSpPr>
            <xdr:spPr>
              <a:xfrm>
                <a:off x="8810622" y="7593539"/>
                <a:ext cx="1878542" cy="4101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L. flava </a:t>
                </a:r>
                <a:r>
                  <a:rPr lang="en-GB" sz="1000" i="0">
                    <a:latin typeface="Arial" panose="020B0604020202020204" pitchFamily="34" charset="0"/>
                    <a:cs typeface="Arial" panose="020B0604020202020204" pitchFamily="34" charset="0"/>
                  </a:rPr>
                  <a:t>and </a:t>
                </a:r>
                <a:r>
                  <a:rPr lang="en-GB" sz="1000" i="1">
                    <a:latin typeface="Arial" panose="020B0604020202020204" pitchFamily="34" charset="0"/>
                    <a:cs typeface="Arial" panose="020B0604020202020204" pitchFamily="34" charset="0"/>
                  </a:rPr>
                  <a:t>N. oleracea</a:t>
                </a:r>
                <a:r>
                  <a:rPr lang="en-GB" sz="1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GB" sz="1000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trend</a:t>
                </a:r>
              </a:p>
              <a:p>
                <a:pPr algn="ctr"/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Fe &gt; Mn &gt; Zn &gt; Me</a:t>
                </a:r>
              </a:p>
            </xdr:txBody>
          </xdr:sp>
        </xdr:grpSp>
        <xdr:pic>
          <xdr:nvPicPr>
            <xdr:cNvPr id="22" name="Picture 21">
              <a:extLst>
                <a:ext uri="{FF2B5EF4-FFF2-40B4-BE49-F238E27FC236}">
                  <a16:creationId xmlns:a16="http://schemas.microsoft.com/office/drawing/2014/main" id="{E1470E08-AB9F-01AD-1A03-E3D169A95C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892395" y="10080625"/>
              <a:ext cx="4305300" cy="1244600"/>
            </a:xfrm>
            <a:prstGeom prst="rect">
              <a:avLst/>
            </a:prstGeom>
          </xdr:spPr>
        </xdr:pic>
      </xdr:grp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F23638FB-BB0C-F44A-AE15-63C12E006972}"/>
              </a:ext>
            </a:extLst>
          </xdr:cNvPr>
          <xdr:cNvSpPr txBox="1"/>
        </xdr:nvSpPr>
        <xdr:spPr>
          <a:xfrm>
            <a:off x="8585729" y="9181041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35AA8391-F529-2F43-AACE-B4314CCEF314}"/>
              </a:ext>
            </a:extLst>
          </xdr:cNvPr>
          <xdr:cNvSpPr txBox="1"/>
        </xdr:nvSpPr>
        <xdr:spPr>
          <a:xfrm>
            <a:off x="10847916" y="6746874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76856500-72C1-0E47-A816-C57BCDF9589C}"/>
              </a:ext>
            </a:extLst>
          </xdr:cNvPr>
          <xdr:cNvSpPr txBox="1"/>
        </xdr:nvSpPr>
        <xdr:spPr>
          <a:xfrm>
            <a:off x="7924270" y="8479896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743EEF0A-AFFF-3B41-92DD-063C5953BCF5}"/>
              </a:ext>
            </a:extLst>
          </xdr:cNvPr>
          <xdr:cNvSpPr txBox="1"/>
        </xdr:nvSpPr>
        <xdr:spPr>
          <a:xfrm>
            <a:off x="9141354" y="9022291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841473C5-8C6F-1042-A375-9C05217A584A}"/>
              </a:ext>
            </a:extLst>
          </xdr:cNvPr>
          <xdr:cNvSpPr txBox="1"/>
        </xdr:nvSpPr>
        <xdr:spPr>
          <a:xfrm>
            <a:off x="7408334" y="8413750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EBEB38FD-0621-F843-8E10-74D90D0DE407}"/>
              </a:ext>
            </a:extLst>
          </xdr:cNvPr>
          <xdr:cNvSpPr txBox="1"/>
        </xdr:nvSpPr>
        <xdr:spPr>
          <a:xfrm>
            <a:off x="7130520" y="9114897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1DAAB8DB-2CB2-3F4D-BA01-EF75C9CD78CE}"/>
              </a:ext>
            </a:extLst>
          </xdr:cNvPr>
          <xdr:cNvSpPr txBox="1"/>
        </xdr:nvSpPr>
        <xdr:spPr>
          <a:xfrm>
            <a:off x="9961562" y="9128125"/>
            <a:ext cx="370417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ab</a:t>
            </a:r>
          </a:p>
        </xdr:txBody>
      </xdr:sp>
      <xdr:sp macro="" textlink="">
        <xdr:nvSpPr>
          <xdr:cNvPr id="43" name="TextBox 42">
            <a:extLst>
              <a:ext uri="{FF2B5EF4-FFF2-40B4-BE49-F238E27FC236}">
                <a16:creationId xmlns:a16="http://schemas.microsoft.com/office/drawing/2014/main" id="{381FC241-C120-0B4E-B578-6CE606D46034}"/>
              </a:ext>
            </a:extLst>
          </xdr:cNvPr>
          <xdr:cNvSpPr txBox="1"/>
        </xdr:nvSpPr>
        <xdr:spPr>
          <a:xfrm>
            <a:off x="10570104" y="9035521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D09B5F35-C7A0-FC4C-B8D1-4742A40ED1B4}"/>
              </a:ext>
            </a:extLst>
          </xdr:cNvPr>
          <xdr:cNvSpPr txBox="1"/>
        </xdr:nvSpPr>
        <xdr:spPr>
          <a:xfrm>
            <a:off x="10331979" y="8942917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16253C96-F1FA-A343-94FF-9159851365E0}"/>
              </a:ext>
            </a:extLst>
          </xdr:cNvPr>
          <xdr:cNvSpPr txBox="1"/>
        </xdr:nvSpPr>
        <xdr:spPr>
          <a:xfrm>
            <a:off x="8863542" y="8929687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47" name="TextBox 46">
            <a:extLst>
              <a:ext uri="{FF2B5EF4-FFF2-40B4-BE49-F238E27FC236}">
                <a16:creationId xmlns:a16="http://schemas.microsoft.com/office/drawing/2014/main" id="{B4C7FA07-2AEF-964A-8C83-2BA0CDDC78F0}"/>
              </a:ext>
            </a:extLst>
          </xdr:cNvPr>
          <xdr:cNvSpPr txBox="1"/>
        </xdr:nvSpPr>
        <xdr:spPr>
          <a:xfrm>
            <a:off x="7672916" y="8929687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4E76B8E5-4C81-5347-9290-3B9E04C8684F}"/>
              </a:ext>
            </a:extLst>
          </xdr:cNvPr>
          <xdr:cNvSpPr txBox="1"/>
        </xdr:nvSpPr>
        <xdr:spPr>
          <a:xfrm>
            <a:off x="9392708" y="8651875"/>
            <a:ext cx="23812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i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95A2-19CE-1545-9A38-BAE3736D105A}">
  <dimension ref="A2:K37"/>
  <sheetViews>
    <sheetView tabSelected="1" topLeftCell="A22" workbookViewId="0">
      <selection activeCell="G40" sqref="G40"/>
    </sheetView>
  </sheetViews>
  <sheetFormatPr defaultColWidth="11.42578125" defaultRowHeight="15" x14ac:dyDescent="0.25"/>
  <cols>
    <col min="1" max="1" width="18.85546875" customWidth="1"/>
  </cols>
  <sheetData>
    <row r="2" spans="1:11" ht="15.75" x14ac:dyDescent="0.25">
      <c r="B2" s="24" t="s">
        <v>15</v>
      </c>
      <c r="C2" s="24"/>
      <c r="D2" s="24"/>
      <c r="E2" s="24"/>
      <c r="F2" s="24"/>
      <c r="G2" s="24" t="s">
        <v>16</v>
      </c>
      <c r="H2" s="24"/>
      <c r="I2" s="24"/>
      <c r="J2" s="24"/>
    </row>
    <row r="3" spans="1:1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</row>
    <row r="4" spans="1:11" x14ac:dyDescent="0.25">
      <c r="A4" s="9" t="s">
        <v>23</v>
      </c>
      <c r="B4" s="10">
        <v>15880.000000000002</v>
      </c>
      <c r="C4" s="10">
        <v>748</v>
      </c>
      <c r="D4" s="10">
        <v>12212</v>
      </c>
      <c r="E4" s="10">
        <v>11360</v>
      </c>
      <c r="F4" s="10">
        <v>1680</v>
      </c>
      <c r="G4" s="10">
        <v>20</v>
      </c>
      <c r="H4" s="10">
        <v>404</v>
      </c>
      <c r="I4" s="10">
        <v>120</v>
      </c>
      <c r="J4" s="10">
        <v>300</v>
      </c>
    </row>
    <row r="5" spans="1:11" x14ac:dyDescent="0.25">
      <c r="A5" t="s">
        <v>24</v>
      </c>
      <c r="B5" s="10">
        <v>16720</v>
      </c>
      <c r="C5" s="10">
        <v>772</v>
      </c>
      <c r="D5" s="10">
        <v>13084</v>
      </c>
      <c r="E5" s="10">
        <v>11460</v>
      </c>
      <c r="F5" s="10">
        <v>1748</v>
      </c>
      <c r="G5" s="21">
        <v>20</v>
      </c>
      <c r="H5" s="10">
        <v>412</v>
      </c>
      <c r="I5" s="10">
        <v>152</v>
      </c>
      <c r="J5" s="10">
        <v>392</v>
      </c>
    </row>
    <row r="6" spans="1:11" ht="15.75" x14ac:dyDescent="0.25">
      <c r="A6" s="9"/>
      <c r="B6" s="10">
        <v>15880.000000000002</v>
      </c>
      <c r="C6" s="10">
        <v>728</v>
      </c>
      <c r="D6" s="10">
        <v>11716</v>
      </c>
      <c r="E6" s="10">
        <v>10764</v>
      </c>
      <c r="F6" s="10">
        <v>1644.0000000000002</v>
      </c>
      <c r="G6" s="18">
        <v>36</v>
      </c>
      <c r="H6" s="10">
        <v>388</v>
      </c>
      <c r="I6" s="10">
        <v>196</v>
      </c>
      <c r="J6" s="10">
        <v>459.99999999999994</v>
      </c>
    </row>
    <row r="7" spans="1:11" ht="15.75" x14ac:dyDescent="0.25">
      <c r="A7" s="11"/>
      <c r="B7" s="10">
        <v>11240</v>
      </c>
      <c r="C7" s="10">
        <v>824</v>
      </c>
      <c r="D7" s="10">
        <v>27000</v>
      </c>
      <c r="E7" s="10">
        <v>13736.000000000002</v>
      </c>
      <c r="F7" s="10">
        <v>1604</v>
      </c>
      <c r="G7" s="18">
        <v>32</v>
      </c>
      <c r="H7" s="10">
        <v>380</v>
      </c>
      <c r="I7" s="10">
        <v>144</v>
      </c>
      <c r="J7" s="10">
        <v>412</v>
      </c>
    </row>
    <row r="8" spans="1:11" x14ac:dyDescent="0.25">
      <c r="A8" s="9" t="s">
        <v>25</v>
      </c>
      <c r="B8" s="10">
        <v>10040</v>
      </c>
      <c r="C8" s="10">
        <v>548</v>
      </c>
      <c r="D8" s="10">
        <v>15560</v>
      </c>
      <c r="E8" s="10">
        <v>11516</v>
      </c>
      <c r="F8" s="10">
        <v>1560</v>
      </c>
      <c r="G8" s="21">
        <v>28.000000000000004</v>
      </c>
      <c r="H8" s="10">
        <v>492</v>
      </c>
      <c r="I8" s="10">
        <v>180</v>
      </c>
      <c r="J8" s="10">
        <v>292</v>
      </c>
    </row>
    <row r="9" spans="1:11" x14ac:dyDescent="0.25">
      <c r="A9" t="s">
        <v>26</v>
      </c>
      <c r="B9" s="10">
        <v>10040</v>
      </c>
      <c r="C9" s="10">
        <v>580</v>
      </c>
      <c r="D9" s="10">
        <v>15928</v>
      </c>
      <c r="E9" s="10">
        <v>11844</v>
      </c>
      <c r="F9" s="10">
        <v>1623.9999999999998</v>
      </c>
      <c r="G9" s="21">
        <v>24</v>
      </c>
      <c r="H9" s="10">
        <v>504</v>
      </c>
      <c r="I9" s="10">
        <v>156</v>
      </c>
      <c r="J9" s="10">
        <v>308</v>
      </c>
    </row>
    <row r="10" spans="1:11" x14ac:dyDescent="0.25">
      <c r="B10" s="10">
        <v>10200</v>
      </c>
      <c r="C10" s="10">
        <v>568</v>
      </c>
      <c r="D10" s="10">
        <v>16091.999999999998</v>
      </c>
      <c r="E10" s="10">
        <v>11776</v>
      </c>
      <c r="F10" s="10">
        <v>1588</v>
      </c>
      <c r="G10" s="21">
        <v>24</v>
      </c>
      <c r="H10" s="10">
        <v>500</v>
      </c>
      <c r="I10" s="10">
        <v>156</v>
      </c>
      <c r="J10" s="10">
        <v>316</v>
      </c>
    </row>
    <row r="11" spans="1:11" ht="15.75" x14ac:dyDescent="0.25">
      <c r="A11" s="12"/>
      <c r="B11" s="18">
        <v>9040</v>
      </c>
      <c r="C11" s="10">
        <v>488</v>
      </c>
      <c r="D11" s="16">
        <v>14800</v>
      </c>
      <c r="E11" s="10">
        <v>12452</v>
      </c>
      <c r="F11" s="10">
        <v>1744.0000000000002</v>
      </c>
      <c r="G11" s="18">
        <v>32</v>
      </c>
      <c r="H11" s="10">
        <v>472</v>
      </c>
      <c r="I11" s="10">
        <v>164</v>
      </c>
      <c r="J11" s="10">
        <v>540</v>
      </c>
    </row>
    <row r="12" spans="1:11" ht="15.75" x14ac:dyDescent="0.25">
      <c r="A12" s="13" t="s">
        <v>27</v>
      </c>
      <c r="B12" s="19">
        <f>AVERAGE(B4:B11)</f>
        <v>12380</v>
      </c>
      <c r="C12" s="14">
        <f>AVERAGE(C4:C11)</f>
        <v>657</v>
      </c>
      <c r="D12" s="17">
        <f t="shared" ref="D12:I12" si="0">SUM(D4:D11)/8</f>
        <v>15799</v>
      </c>
      <c r="E12" s="14">
        <f t="shared" si="0"/>
        <v>11863.5</v>
      </c>
      <c r="F12" s="14">
        <f t="shared" si="0"/>
        <v>1649</v>
      </c>
      <c r="G12" s="22">
        <f t="shared" si="0"/>
        <v>27</v>
      </c>
      <c r="H12" s="14">
        <f t="shared" si="0"/>
        <v>444</v>
      </c>
      <c r="I12" s="14">
        <f t="shared" si="0"/>
        <v>158.5</v>
      </c>
      <c r="J12" s="14">
        <f t="shared" ref="J12" si="1">SUM(J4:J11)/8</f>
        <v>377.5</v>
      </c>
      <c r="K12" s="13" t="s">
        <v>27</v>
      </c>
    </row>
    <row r="13" spans="1:11" ht="15.75" x14ac:dyDescent="0.25">
      <c r="A13" s="13" t="s">
        <v>28</v>
      </c>
      <c r="B13" s="19">
        <v>1129.9051793339625</v>
      </c>
      <c r="C13" s="14">
        <v>44.063266204077841</v>
      </c>
      <c r="D13" s="17">
        <v>1708.8461855047942</v>
      </c>
      <c r="E13" s="14">
        <v>316.41422895583315</v>
      </c>
      <c r="F13" s="14">
        <v>24.677925358506148</v>
      </c>
      <c r="G13" s="22">
        <v>2.1044171232366047</v>
      </c>
      <c r="H13" s="14">
        <v>18.746428231227714</v>
      </c>
      <c r="I13" s="14">
        <v>8.0688997302694769</v>
      </c>
      <c r="J13" s="14">
        <v>31.775439751930598</v>
      </c>
      <c r="K13" s="13" t="s">
        <v>28</v>
      </c>
    </row>
    <row r="14" spans="1:11" ht="15.75" x14ac:dyDescent="0.25">
      <c r="A14" t="s">
        <v>29</v>
      </c>
      <c r="B14" s="19">
        <f>MIN(B4:B10)</f>
        <v>10040</v>
      </c>
      <c r="C14" s="14">
        <f>MIN(C4:C11)</f>
        <v>488</v>
      </c>
      <c r="D14" s="14">
        <f>MIN(D4:D11)</f>
        <v>11716</v>
      </c>
      <c r="E14" s="14">
        <f>MIN(E4:E11)</f>
        <v>10764</v>
      </c>
      <c r="F14" s="14">
        <f>MIN(F4:F11)</f>
        <v>1560</v>
      </c>
      <c r="G14" s="17">
        <f>MIN(G4:G11)</f>
        <v>20</v>
      </c>
      <c r="H14" s="14">
        <f>MIN(H4:H11)</f>
        <v>380</v>
      </c>
      <c r="I14" s="14">
        <f>MIN(I4:I11)</f>
        <v>120</v>
      </c>
      <c r="J14" s="14">
        <f>MIN(J4:J11)</f>
        <v>292</v>
      </c>
      <c r="K14" t="s">
        <v>29</v>
      </c>
    </row>
    <row r="15" spans="1:11" x14ac:dyDescent="0.25">
      <c r="A15" s="26" t="s">
        <v>30</v>
      </c>
      <c r="B15" s="20">
        <f>MAX(B4:B11)</f>
        <v>16720</v>
      </c>
      <c r="C15" s="14">
        <f>MAX(C4:C11)</f>
        <v>824</v>
      </c>
      <c r="D15" s="14">
        <f>MAX(D4:D11)</f>
        <v>27000</v>
      </c>
      <c r="E15" s="14">
        <f>MAX(E4:E11)</f>
        <v>13736.000000000002</v>
      </c>
      <c r="F15" s="14">
        <f>MAX(F4:F11)</f>
        <v>1748</v>
      </c>
      <c r="G15" s="17">
        <f>MAX(G4:G11)</f>
        <v>36</v>
      </c>
      <c r="H15" s="14">
        <f>MAX(H4:H11)</f>
        <v>504</v>
      </c>
      <c r="I15" s="14">
        <f>MAX(I4:I11)</f>
        <v>196</v>
      </c>
      <c r="J15" s="14">
        <f>MAX(J4:J11)</f>
        <v>540</v>
      </c>
      <c r="K15" t="s">
        <v>30</v>
      </c>
    </row>
    <row r="16" spans="1:11" x14ac:dyDescent="0.25">
      <c r="B16" s="21"/>
      <c r="C16" s="10"/>
      <c r="D16" s="10"/>
      <c r="E16" s="10"/>
      <c r="F16" s="10"/>
      <c r="G16" s="10"/>
      <c r="H16" s="10"/>
      <c r="I16" s="10"/>
      <c r="J16" s="15"/>
    </row>
    <row r="17" spans="1:11" x14ac:dyDescent="0.25">
      <c r="A17" s="25" t="s">
        <v>31</v>
      </c>
      <c r="B17" s="10">
        <v>30360.000000000004</v>
      </c>
      <c r="C17" s="10">
        <v>2300</v>
      </c>
      <c r="D17" s="10">
        <v>19628</v>
      </c>
      <c r="E17" s="10">
        <v>9204</v>
      </c>
      <c r="F17" s="10">
        <v>1144</v>
      </c>
      <c r="G17" s="10">
        <v>20</v>
      </c>
      <c r="H17" s="10">
        <v>136</v>
      </c>
      <c r="I17" s="10">
        <v>115.99999999999999</v>
      </c>
      <c r="J17" s="10">
        <v>424</v>
      </c>
    </row>
    <row r="18" spans="1:11" x14ac:dyDescent="0.25">
      <c r="A18" t="s">
        <v>24</v>
      </c>
      <c r="B18" s="10">
        <v>30320</v>
      </c>
      <c r="C18" s="10">
        <v>2280</v>
      </c>
      <c r="D18" s="10">
        <v>17944</v>
      </c>
      <c r="E18" s="10">
        <v>9100</v>
      </c>
      <c r="F18" s="10">
        <v>1136</v>
      </c>
      <c r="G18" s="10">
        <v>16</v>
      </c>
      <c r="H18" s="10">
        <v>136</v>
      </c>
      <c r="I18" s="10">
        <v>112.00000000000001</v>
      </c>
      <c r="J18" s="10">
        <v>296</v>
      </c>
    </row>
    <row r="19" spans="1:11" x14ac:dyDescent="0.25">
      <c r="A19" s="9"/>
      <c r="B19" s="10">
        <v>30360.000000000004</v>
      </c>
      <c r="C19" s="10">
        <v>2304</v>
      </c>
      <c r="D19" s="10">
        <v>17244</v>
      </c>
      <c r="E19" s="10">
        <v>9284</v>
      </c>
      <c r="F19" s="10">
        <v>1128</v>
      </c>
      <c r="G19" s="10">
        <v>16</v>
      </c>
      <c r="H19" s="10">
        <v>132</v>
      </c>
      <c r="I19" s="10">
        <v>96</v>
      </c>
      <c r="J19" s="10">
        <v>308</v>
      </c>
    </row>
    <row r="20" spans="1:11" ht="15.75" x14ac:dyDescent="0.25">
      <c r="A20" s="12"/>
      <c r="B20" s="10">
        <v>35680</v>
      </c>
      <c r="C20" s="10">
        <v>3815.9999999999995</v>
      </c>
      <c r="D20" s="10">
        <v>66000</v>
      </c>
      <c r="E20" s="10">
        <v>8860</v>
      </c>
      <c r="F20" s="10">
        <v>1607.9999999999998</v>
      </c>
      <c r="G20" s="18">
        <v>16</v>
      </c>
      <c r="H20" s="21">
        <v>204</v>
      </c>
      <c r="I20" s="10">
        <v>112.00000000000001</v>
      </c>
      <c r="J20" s="10">
        <v>220.00000000000003</v>
      </c>
    </row>
    <row r="21" spans="1:11" x14ac:dyDescent="0.25">
      <c r="A21" s="9" t="s">
        <v>32</v>
      </c>
      <c r="B21" s="10">
        <v>17360</v>
      </c>
      <c r="C21" s="10">
        <v>1964</v>
      </c>
      <c r="D21" s="10">
        <v>18288</v>
      </c>
      <c r="E21" s="10">
        <v>7100</v>
      </c>
      <c r="F21" s="10">
        <v>1008</v>
      </c>
      <c r="G21" s="21">
        <v>12</v>
      </c>
      <c r="H21" s="21">
        <v>100</v>
      </c>
      <c r="I21" s="10">
        <v>100</v>
      </c>
      <c r="J21" s="10">
        <v>292</v>
      </c>
    </row>
    <row r="22" spans="1:11" x14ac:dyDescent="0.25">
      <c r="A22" t="s">
        <v>26</v>
      </c>
      <c r="B22" s="10">
        <v>17320</v>
      </c>
      <c r="C22" s="10">
        <v>1972</v>
      </c>
      <c r="D22" s="10">
        <v>18212</v>
      </c>
      <c r="E22" s="10">
        <v>7023.9999999999991</v>
      </c>
      <c r="F22" s="10">
        <v>980.00000000000011</v>
      </c>
      <c r="G22" s="21">
        <v>16</v>
      </c>
      <c r="H22" s="21">
        <v>92</v>
      </c>
      <c r="I22" s="10">
        <v>92</v>
      </c>
      <c r="J22" s="10">
        <v>268</v>
      </c>
    </row>
    <row r="23" spans="1:11" x14ac:dyDescent="0.25">
      <c r="A23" s="9"/>
      <c r="B23" s="10">
        <v>17400</v>
      </c>
      <c r="C23" s="10">
        <v>2000</v>
      </c>
      <c r="D23" s="10">
        <v>18492</v>
      </c>
      <c r="E23" s="10">
        <v>7788</v>
      </c>
      <c r="F23" s="10">
        <v>988.00000000000011</v>
      </c>
      <c r="G23" s="21">
        <v>16</v>
      </c>
      <c r="H23" s="21">
        <v>96</v>
      </c>
      <c r="I23" s="10">
        <v>128</v>
      </c>
      <c r="J23" s="10">
        <v>284</v>
      </c>
    </row>
    <row r="24" spans="1:11" ht="15.75" x14ac:dyDescent="0.25">
      <c r="A24" s="12"/>
      <c r="B24" s="10">
        <v>12960</v>
      </c>
      <c r="C24" s="10">
        <v>5240</v>
      </c>
      <c r="D24" s="10">
        <v>90400</v>
      </c>
      <c r="E24" s="10">
        <v>6172</v>
      </c>
      <c r="F24" s="10">
        <v>1596</v>
      </c>
      <c r="G24" s="18">
        <v>16</v>
      </c>
      <c r="H24" s="18">
        <v>260</v>
      </c>
      <c r="I24" s="10">
        <v>124</v>
      </c>
      <c r="J24" s="10">
        <v>420</v>
      </c>
    </row>
    <row r="25" spans="1:11" x14ac:dyDescent="0.25">
      <c r="A25" s="13" t="s">
        <v>27</v>
      </c>
      <c r="B25" s="14">
        <f>AVERAGE(B17:B24)</f>
        <v>23970</v>
      </c>
      <c r="C25" s="14">
        <f t="shared" ref="C25:J25" si="2">AVERAGE(C17:C24)</f>
        <v>2734.5</v>
      </c>
      <c r="D25" s="14">
        <f t="shared" si="2"/>
        <v>33276</v>
      </c>
      <c r="E25" s="14">
        <f t="shared" si="2"/>
        <v>8066.5</v>
      </c>
      <c r="F25" s="14">
        <f t="shared" si="2"/>
        <v>1198.5</v>
      </c>
      <c r="G25" s="17">
        <f t="shared" si="2"/>
        <v>16</v>
      </c>
      <c r="H25" s="14">
        <f t="shared" si="2"/>
        <v>144.5</v>
      </c>
      <c r="I25" s="14">
        <f t="shared" si="2"/>
        <v>110</v>
      </c>
      <c r="J25" s="14">
        <f t="shared" si="2"/>
        <v>314</v>
      </c>
      <c r="K25" s="13" t="s">
        <v>27</v>
      </c>
    </row>
    <row r="26" spans="1:11" x14ac:dyDescent="0.25">
      <c r="A26" s="13" t="s">
        <v>28</v>
      </c>
      <c r="B26" s="14">
        <v>3021.9742837139711</v>
      </c>
      <c r="C26" s="14">
        <v>417.09946569818845</v>
      </c>
      <c r="D26" s="14">
        <v>10073.396362980773</v>
      </c>
      <c r="E26" s="14">
        <v>425.97782470787968</v>
      </c>
      <c r="F26" s="14">
        <v>91.210705825264043</v>
      </c>
      <c r="G26" s="17">
        <v>0.7559289460184544</v>
      </c>
      <c r="H26" s="14">
        <v>20.818089661226296</v>
      </c>
      <c r="I26" s="14">
        <v>4.5981362684088793</v>
      </c>
      <c r="J26" s="14">
        <v>25.365893862203464</v>
      </c>
      <c r="K26" s="13" t="s">
        <v>28</v>
      </c>
    </row>
    <row r="27" spans="1:11" x14ac:dyDescent="0.25">
      <c r="A27" t="s">
        <v>29</v>
      </c>
      <c r="B27" s="14">
        <f>MIN(B17:B24)</f>
        <v>12960</v>
      </c>
      <c r="C27" s="14">
        <f>MIN(C17:C24)</f>
        <v>1964</v>
      </c>
      <c r="D27" s="14">
        <f>MIN(D17:D24)</f>
        <v>17244</v>
      </c>
      <c r="E27" s="14">
        <f>MIN(E17:E24)</f>
        <v>6172</v>
      </c>
      <c r="F27" s="14">
        <f>MIN(F17:F24)</f>
        <v>980.00000000000011</v>
      </c>
      <c r="G27" s="17">
        <f>MIN(G17:G24)</f>
        <v>12</v>
      </c>
      <c r="H27" s="14">
        <f>MIN(H17:H24)</f>
        <v>92</v>
      </c>
      <c r="I27" s="14">
        <f>MIN(I17:I24)</f>
        <v>92</v>
      </c>
      <c r="J27" s="14">
        <f>MIN(J17:J24)</f>
        <v>220.00000000000003</v>
      </c>
      <c r="K27" t="s">
        <v>29</v>
      </c>
    </row>
    <row r="28" spans="1:11" x14ac:dyDescent="0.25">
      <c r="A28" s="26" t="s">
        <v>30</v>
      </c>
      <c r="B28" s="14">
        <f>MAX(B17:B24)</f>
        <v>35680</v>
      </c>
      <c r="C28" s="14">
        <f>MAX(C17:C24)</f>
        <v>5240</v>
      </c>
      <c r="D28" s="14">
        <f>MAX(D17:D24)</f>
        <v>90400</v>
      </c>
      <c r="E28" s="14">
        <f>MAX(E17:E24)</f>
        <v>9284</v>
      </c>
      <c r="F28" s="14">
        <f>MAX(F17:F24)</f>
        <v>1607.9999999999998</v>
      </c>
      <c r="G28" s="17">
        <f>MAX(G17:G24)</f>
        <v>20</v>
      </c>
      <c r="H28" s="14">
        <f>MAX(H17:H24)</f>
        <v>260</v>
      </c>
      <c r="I28" s="14">
        <f>MAX(I17:I24)</f>
        <v>128</v>
      </c>
      <c r="J28" s="14">
        <f>MAX(J17:J24)</f>
        <v>424</v>
      </c>
      <c r="K28" t="s">
        <v>30</v>
      </c>
    </row>
    <row r="29" spans="1:11" x14ac:dyDescent="0.25">
      <c r="B29" s="10"/>
      <c r="C29" s="10"/>
      <c r="D29" s="10"/>
      <c r="E29" s="10"/>
      <c r="F29" s="10"/>
      <c r="G29" s="10"/>
      <c r="H29" s="10"/>
      <c r="I29" s="10"/>
      <c r="J29" s="15"/>
    </row>
    <row r="30" spans="1:11" x14ac:dyDescent="0.25">
      <c r="A30" s="25" t="s">
        <v>33</v>
      </c>
      <c r="B30" s="10">
        <v>38320</v>
      </c>
      <c r="C30" s="10">
        <v>1923.9999999999998</v>
      </c>
      <c r="D30" s="10">
        <v>11008</v>
      </c>
      <c r="E30" s="10">
        <v>3432</v>
      </c>
      <c r="F30" s="10">
        <v>2488</v>
      </c>
      <c r="G30" s="10">
        <v>20</v>
      </c>
      <c r="H30" s="10">
        <v>124</v>
      </c>
      <c r="I30" s="10">
        <v>108</v>
      </c>
      <c r="J30" s="10">
        <v>984</v>
      </c>
    </row>
    <row r="31" spans="1:11" ht="15.75" x14ac:dyDescent="0.25">
      <c r="A31" s="9"/>
      <c r="B31" s="21">
        <v>41600</v>
      </c>
      <c r="C31" s="21">
        <v>2136</v>
      </c>
      <c r="D31" s="21">
        <v>11440</v>
      </c>
      <c r="E31" s="21">
        <v>3552.0000000000005</v>
      </c>
      <c r="F31" s="21">
        <v>2592</v>
      </c>
      <c r="G31" s="21">
        <v>28.000000000000004</v>
      </c>
      <c r="H31" s="21">
        <v>152</v>
      </c>
      <c r="I31" s="21">
        <v>120</v>
      </c>
      <c r="J31" s="18">
        <v>1432</v>
      </c>
    </row>
    <row r="32" spans="1:11" x14ac:dyDescent="0.25">
      <c r="A32" s="9"/>
      <c r="B32" s="21">
        <v>40400</v>
      </c>
      <c r="C32" s="21">
        <v>2080</v>
      </c>
      <c r="D32" s="21">
        <v>11280</v>
      </c>
      <c r="E32" s="21">
        <v>3415.9999999999995</v>
      </c>
      <c r="F32" s="21">
        <v>2576</v>
      </c>
      <c r="G32" s="21">
        <v>16</v>
      </c>
      <c r="H32" s="21">
        <v>124</v>
      </c>
      <c r="I32" s="21">
        <v>100</v>
      </c>
      <c r="J32" s="21">
        <v>1204</v>
      </c>
    </row>
    <row r="33" spans="1:11" x14ac:dyDescent="0.25">
      <c r="A33" s="11"/>
      <c r="B33" s="21">
        <v>41200</v>
      </c>
      <c r="C33" s="21">
        <v>2960</v>
      </c>
      <c r="D33" s="21">
        <v>11120</v>
      </c>
      <c r="E33" s="21">
        <v>3932</v>
      </c>
      <c r="F33" s="21">
        <v>2808</v>
      </c>
      <c r="G33" s="21">
        <v>16</v>
      </c>
      <c r="H33" s="21">
        <v>184</v>
      </c>
      <c r="I33" s="21">
        <v>100</v>
      </c>
      <c r="J33" s="21">
        <v>1508</v>
      </c>
    </row>
    <row r="34" spans="1:11" x14ac:dyDescent="0.25">
      <c r="A34" s="13" t="s">
        <v>27</v>
      </c>
      <c r="B34" s="17">
        <f>AVERAGE(B30:B33)</f>
        <v>40380</v>
      </c>
      <c r="C34" s="17">
        <f t="shared" ref="C34:J34" si="3">AVERAGE(C30:C33)</f>
        <v>2275</v>
      </c>
      <c r="D34" s="17">
        <f t="shared" si="3"/>
        <v>11212</v>
      </c>
      <c r="E34" s="17">
        <f t="shared" si="3"/>
        <v>3583</v>
      </c>
      <c r="F34" s="17">
        <f t="shared" si="3"/>
        <v>2616</v>
      </c>
      <c r="G34" s="17">
        <f t="shared" si="3"/>
        <v>20</v>
      </c>
      <c r="H34" s="17">
        <f t="shared" si="3"/>
        <v>146</v>
      </c>
      <c r="I34" s="17">
        <f t="shared" si="3"/>
        <v>107</v>
      </c>
      <c r="J34" s="17">
        <f t="shared" si="3"/>
        <v>1282</v>
      </c>
      <c r="K34" s="13" t="s">
        <v>27</v>
      </c>
    </row>
    <row r="35" spans="1:11" x14ac:dyDescent="0.25">
      <c r="A35" s="13" t="s">
        <v>28</v>
      </c>
      <c r="B35" s="17">
        <v>730.57055328923116</v>
      </c>
      <c r="C35" s="17">
        <v>232.69651193489486</v>
      </c>
      <c r="D35" s="17">
        <v>94.290331777264768</v>
      </c>
      <c r="E35" s="17">
        <v>120.22617574111447</v>
      </c>
      <c r="F35" s="17">
        <v>67.96077299933151</v>
      </c>
      <c r="G35" s="17">
        <v>2.8284271247461934</v>
      </c>
      <c r="H35" s="17">
        <v>14.282856857085701</v>
      </c>
      <c r="I35" s="17">
        <v>4.7258156262526079</v>
      </c>
      <c r="J35" s="17">
        <v>118.48487948538694</v>
      </c>
      <c r="K35" s="13" t="s">
        <v>28</v>
      </c>
    </row>
    <row r="36" spans="1:11" x14ac:dyDescent="0.25">
      <c r="A36" t="s">
        <v>29</v>
      </c>
      <c r="B36" s="16">
        <f>MIN(B30:B33)</f>
        <v>38320</v>
      </c>
      <c r="C36" s="16">
        <f t="shared" ref="C36:J36" si="4">MIN(C30:C33)</f>
        <v>1923.9999999999998</v>
      </c>
      <c r="D36" s="16">
        <f t="shared" si="4"/>
        <v>11008</v>
      </c>
      <c r="E36" s="16">
        <f t="shared" si="4"/>
        <v>3415.9999999999995</v>
      </c>
      <c r="F36" s="16">
        <f t="shared" si="4"/>
        <v>2488</v>
      </c>
      <c r="G36" s="16">
        <f t="shared" si="4"/>
        <v>16</v>
      </c>
      <c r="H36" s="16">
        <f t="shared" si="4"/>
        <v>124</v>
      </c>
      <c r="I36" s="16">
        <f t="shared" si="4"/>
        <v>100</v>
      </c>
      <c r="J36" s="16">
        <f t="shared" si="4"/>
        <v>984</v>
      </c>
      <c r="K36" t="s">
        <v>29</v>
      </c>
    </row>
    <row r="37" spans="1:11" x14ac:dyDescent="0.25">
      <c r="A37" s="26" t="s">
        <v>30</v>
      </c>
      <c r="B37" s="16">
        <f>MAX(B30:B33)</f>
        <v>41600</v>
      </c>
      <c r="C37" s="16">
        <f t="shared" ref="C37:J37" si="5">MAX(C30:C33)</f>
        <v>2960</v>
      </c>
      <c r="D37" s="16">
        <f t="shared" si="5"/>
        <v>11440</v>
      </c>
      <c r="E37" s="16">
        <f t="shared" si="5"/>
        <v>3932</v>
      </c>
      <c r="F37" s="16">
        <f t="shared" si="5"/>
        <v>2808</v>
      </c>
      <c r="G37" s="16">
        <f t="shared" si="5"/>
        <v>28.000000000000004</v>
      </c>
      <c r="H37" s="16">
        <f t="shared" si="5"/>
        <v>184</v>
      </c>
      <c r="I37" s="16">
        <f t="shared" si="5"/>
        <v>120</v>
      </c>
      <c r="J37" s="16">
        <f t="shared" si="5"/>
        <v>1508</v>
      </c>
      <c r="K37" t="s">
        <v>30</v>
      </c>
    </row>
  </sheetData>
  <mergeCells count="2">
    <mergeCell ref="B2:F2"/>
    <mergeCell ref="G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B72D-1C7F-4B52-A338-F69E15052547}">
  <dimension ref="B2:R24"/>
  <sheetViews>
    <sheetView zoomScale="96" zoomScaleNormal="96" workbookViewId="0">
      <selection activeCell="R23" sqref="R23"/>
    </sheetView>
  </sheetViews>
  <sheetFormatPr defaultColWidth="8.85546875" defaultRowHeight="15" x14ac:dyDescent="0.25"/>
  <cols>
    <col min="2" max="2" width="11.42578125" customWidth="1"/>
  </cols>
  <sheetData>
    <row r="2" spans="2:18" x14ac:dyDescent="0.25">
      <c r="B2" s="6"/>
      <c r="C2" s="23" t="s">
        <v>13</v>
      </c>
      <c r="D2" s="23"/>
      <c r="E2" s="23"/>
      <c r="F2" s="23"/>
      <c r="G2" s="23"/>
    </row>
    <row r="3" spans="2:18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3"/>
      <c r="I3" s="3"/>
      <c r="J3" s="3"/>
      <c r="K3" s="3"/>
      <c r="L3" s="3"/>
    </row>
    <row r="4" spans="2:18" x14ac:dyDescent="0.25">
      <c r="B4" s="2" t="s">
        <v>0</v>
      </c>
      <c r="C4" s="1">
        <v>12380</v>
      </c>
      <c r="D4" s="1">
        <v>657</v>
      </c>
      <c r="E4" s="1">
        <v>15799</v>
      </c>
      <c r="F4" s="1">
        <v>11863.5</v>
      </c>
      <c r="G4" s="1">
        <v>1649</v>
      </c>
    </row>
    <row r="5" spans="2:18" x14ac:dyDescent="0.25">
      <c r="B5" s="2" t="s">
        <v>1</v>
      </c>
      <c r="C5" s="1">
        <v>23970</v>
      </c>
      <c r="D5" s="1">
        <v>2734.5</v>
      </c>
      <c r="E5" s="1">
        <v>33276</v>
      </c>
      <c r="F5" s="1">
        <v>8066.5</v>
      </c>
      <c r="G5" s="1">
        <v>1198.5</v>
      </c>
    </row>
    <row r="6" spans="2:18" x14ac:dyDescent="0.25">
      <c r="B6" s="2" t="s">
        <v>2</v>
      </c>
      <c r="C6" s="1">
        <v>40380</v>
      </c>
      <c r="D6" s="1">
        <v>2275</v>
      </c>
      <c r="E6" s="1">
        <v>11212</v>
      </c>
      <c r="F6" s="1">
        <v>3583</v>
      </c>
      <c r="G6" s="1">
        <v>2616</v>
      </c>
    </row>
    <row r="7" spans="2:18" ht="15.75" x14ac:dyDescent="0.25">
      <c r="B7" s="2"/>
      <c r="C7" s="1"/>
      <c r="D7" s="1"/>
      <c r="E7" s="1"/>
      <c r="F7" s="1"/>
      <c r="G7" s="1"/>
      <c r="H7" s="4"/>
      <c r="I7" s="4"/>
      <c r="J7" s="4"/>
      <c r="K7" s="4"/>
      <c r="L7" s="4"/>
    </row>
    <row r="8" spans="2:18" ht="15.75" x14ac:dyDescent="0.25">
      <c r="B8" s="2"/>
      <c r="C8" s="6" t="s">
        <v>14</v>
      </c>
      <c r="D8" s="1"/>
      <c r="E8" s="1"/>
      <c r="F8" s="1"/>
      <c r="G8" s="1"/>
      <c r="H8" s="4"/>
      <c r="I8" s="4"/>
      <c r="J8" s="4"/>
      <c r="K8" s="4"/>
      <c r="L8" s="4"/>
    </row>
    <row r="9" spans="2:18" ht="15.75" x14ac:dyDescent="0.25">
      <c r="B9" s="2"/>
      <c r="C9" s="5">
        <v>1129.9000000000001</v>
      </c>
      <c r="D9" s="5">
        <v>44.1</v>
      </c>
      <c r="E9" s="5">
        <v>1708.9</v>
      </c>
      <c r="F9" s="5">
        <v>316.39999999999998</v>
      </c>
      <c r="G9" s="5">
        <v>24.7</v>
      </c>
      <c r="H9" s="4"/>
      <c r="I9" s="4"/>
      <c r="J9" s="4"/>
      <c r="K9" s="4"/>
      <c r="L9" s="4"/>
    </row>
    <row r="10" spans="2:18" ht="15.75" x14ac:dyDescent="0.25">
      <c r="B10" s="2"/>
      <c r="C10" s="5">
        <v>3022</v>
      </c>
      <c r="D10" s="5">
        <v>417.1</v>
      </c>
      <c r="E10" s="5">
        <v>10073.4</v>
      </c>
      <c r="F10" s="5">
        <v>426</v>
      </c>
      <c r="G10" s="5">
        <v>91.2</v>
      </c>
      <c r="H10" s="4"/>
      <c r="I10" s="4"/>
      <c r="J10" s="4"/>
      <c r="K10" s="4"/>
      <c r="L10" s="4"/>
    </row>
    <row r="11" spans="2:18" ht="15.75" x14ac:dyDescent="0.25">
      <c r="B11" s="2"/>
      <c r="C11" s="5">
        <v>730.6</v>
      </c>
      <c r="D11" s="5">
        <v>232.7</v>
      </c>
      <c r="E11" s="5">
        <v>94.3</v>
      </c>
      <c r="F11" s="5">
        <v>120.2</v>
      </c>
      <c r="G11" s="5">
        <v>68</v>
      </c>
      <c r="H11" s="4"/>
      <c r="I11" s="4"/>
      <c r="J11" s="4"/>
      <c r="K11" s="4"/>
      <c r="L11" s="4"/>
    </row>
    <row r="12" spans="2:18" ht="15.75" x14ac:dyDescent="0.25">
      <c r="B12" s="2"/>
      <c r="C12" s="1"/>
      <c r="D12" s="1"/>
      <c r="E12" s="1"/>
      <c r="F12" s="1"/>
      <c r="G12" s="1"/>
      <c r="H12" s="4"/>
      <c r="I12" s="4"/>
      <c r="J12" s="4"/>
      <c r="K12" s="4"/>
      <c r="L12" s="4"/>
      <c r="R12" s="1"/>
    </row>
    <row r="13" spans="2:18" x14ac:dyDescent="0.25">
      <c r="B13" s="1"/>
      <c r="C13" s="1"/>
      <c r="D13" s="1"/>
      <c r="E13" s="1"/>
      <c r="F13" s="1"/>
      <c r="G13" s="1"/>
    </row>
    <row r="14" spans="2:18" x14ac:dyDescent="0.25">
      <c r="B14" s="1"/>
      <c r="C14" s="1"/>
      <c r="D14" s="1"/>
      <c r="E14" s="1"/>
      <c r="F14" s="1"/>
      <c r="G14" s="1"/>
    </row>
    <row r="15" spans="2:18" x14ac:dyDescent="0.25">
      <c r="B15" s="1"/>
      <c r="C15" s="1"/>
      <c r="D15" s="1"/>
      <c r="E15" s="1"/>
      <c r="F15" s="1"/>
    </row>
    <row r="16" spans="2:18" x14ac:dyDescent="0.25">
      <c r="B16" s="1" t="s">
        <v>3</v>
      </c>
      <c r="C16" s="1" t="s">
        <v>9</v>
      </c>
      <c r="D16" s="1" t="s">
        <v>10</v>
      </c>
      <c r="E16" s="1" t="s">
        <v>11</v>
      </c>
      <c r="F16" s="1" t="s">
        <v>12</v>
      </c>
      <c r="G16" s="3"/>
      <c r="H16" s="3"/>
      <c r="I16" s="3"/>
      <c r="J16" s="3"/>
    </row>
    <row r="17" spans="2:18" x14ac:dyDescent="0.25">
      <c r="B17" s="2" t="s">
        <v>0</v>
      </c>
      <c r="C17" s="1">
        <v>27</v>
      </c>
      <c r="D17" s="1">
        <v>444</v>
      </c>
      <c r="E17" s="1">
        <v>158.5</v>
      </c>
      <c r="F17" s="1">
        <v>377.5</v>
      </c>
    </row>
    <row r="18" spans="2:18" x14ac:dyDescent="0.25">
      <c r="B18" s="2" t="s">
        <v>1</v>
      </c>
      <c r="C18" s="1">
        <v>16</v>
      </c>
      <c r="D18" s="1">
        <v>144.5</v>
      </c>
      <c r="E18" s="1">
        <v>110</v>
      </c>
      <c r="F18" s="1">
        <v>314</v>
      </c>
    </row>
    <row r="19" spans="2:18" x14ac:dyDescent="0.25">
      <c r="B19" s="2" t="s">
        <v>2</v>
      </c>
      <c r="C19" s="1">
        <v>20</v>
      </c>
      <c r="D19" s="1">
        <v>146</v>
      </c>
      <c r="E19" s="1">
        <v>107</v>
      </c>
      <c r="F19" s="1">
        <v>1282</v>
      </c>
    </row>
    <row r="20" spans="2:18" x14ac:dyDescent="0.25">
      <c r="B20" s="1"/>
      <c r="C20" s="1"/>
      <c r="D20" s="1"/>
      <c r="E20" s="1"/>
      <c r="F20" s="1"/>
      <c r="G20" s="1"/>
      <c r="R20" s="1"/>
    </row>
    <row r="21" spans="2:18" x14ac:dyDescent="0.25">
      <c r="B21" s="6"/>
      <c r="C21" s="6" t="s">
        <v>14</v>
      </c>
      <c r="D21" s="6"/>
      <c r="E21" s="6"/>
      <c r="F21" s="6"/>
    </row>
    <row r="22" spans="2:18" ht="15.75" x14ac:dyDescent="0.25">
      <c r="B22" s="6"/>
      <c r="C22" s="5">
        <v>2.1</v>
      </c>
      <c r="D22" s="5">
        <v>18.7</v>
      </c>
      <c r="E22" s="5">
        <v>8.1</v>
      </c>
      <c r="F22" s="5">
        <v>31.8</v>
      </c>
    </row>
    <row r="23" spans="2:18" ht="15.75" x14ac:dyDescent="0.25">
      <c r="B23" s="6"/>
      <c r="C23" s="5">
        <v>0.8</v>
      </c>
      <c r="D23" s="5">
        <v>20.8</v>
      </c>
      <c r="E23" s="5">
        <v>4.5999999999999996</v>
      </c>
      <c r="F23" s="5">
        <v>25.4</v>
      </c>
    </row>
    <row r="24" spans="2:18" ht="15.75" x14ac:dyDescent="0.25">
      <c r="B24" s="6"/>
      <c r="C24" s="5">
        <v>2.8</v>
      </c>
      <c r="D24" s="5">
        <v>14.3</v>
      </c>
      <c r="E24" s="5">
        <v>4.7</v>
      </c>
      <c r="F24" s="5">
        <v>118.5</v>
      </c>
    </row>
  </sheetData>
  <mergeCells count="1">
    <mergeCell ref="C2:G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macro-micro nutrients</vt:lpstr>
      <vt:lpstr>Figure 2 &amp;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Muta Harah</dc:creator>
  <cp:lastModifiedBy>USER</cp:lastModifiedBy>
  <dcterms:created xsi:type="dcterms:W3CDTF">2022-09-03T23:18:19Z</dcterms:created>
  <dcterms:modified xsi:type="dcterms:W3CDTF">2022-12-06T04:32:45Z</dcterms:modified>
</cp:coreProperties>
</file>