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9320" windowHeight="79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2" i="1"/>
  <c r="H32"/>
  <c r="I32"/>
  <c r="AO32"/>
  <c r="F113"/>
  <c r="F112"/>
  <c r="F111"/>
  <c r="F110"/>
  <c r="F109"/>
  <c r="F108"/>
  <c r="F107"/>
  <c r="F106"/>
  <c r="F105"/>
  <c r="F104"/>
  <c r="F103"/>
  <c r="F102"/>
  <c r="F101"/>
  <c r="F100"/>
  <c r="F99"/>
  <c r="F98"/>
  <c r="F94"/>
  <c r="F93"/>
  <c r="F92"/>
  <c r="F91"/>
  <c r="F90"/>
  <c r="F89"/>
  <c r="F88"/>
  <c r="F87"/>
  <c r="F86"/>
  <c r="F85"/>
  <c r="F84"/>
  <c r="F83"/>
  <c r="F82"/>
  <c r="F81"/>
  <c r="F80"/>
  <c r="F79"/>
  <c r="F75"/>
  <c r="F74"/>
  <c r="F73"/>
  <c r="F72"/>
  <c r="F71"/>
  <c r="F70"/>
  <c r="F69"/>
  <c r="F68"/>
  <c r="F67"/>
  <c r="F66"/>
  <c r="F65"/>
  <c r="F64"/>
  <c r="F63"/>
  <c r="F62"/>
  <c r="F61"/>
  <c r="F60"/>
  <c r="F56"/>
  <c r="F55"/>
  <c r="F54"/>
  <c r="F53"/>
  <c r="F52"/>
  <c r="F51"/>
  <c r="F50"/>
  <c r="F49"/>
  <c r="F48"/>
  <c r="F47"/>
  <c r="F46"/>
  <c r="F45"/>
  <c r="F44"/>
  <c r="F43"/>
  <c r="F42"/>
  <c r="F41"/>
  <c r="F37"/>
  <c r="F36"/>
  <c r="F35"/>
  <c r="F34"/>
  <c r="F33"/>
  <c r="F31"/>
  <c r="F30"/>
  <c r="F29"/>
  <c r="F28"/>
  <c r="F27"/>
  <c r="F26"/>
  <c r="F25"/>
  <c r="F24"/>
  <c r="F23"/>
  <c r="F22"/>
  <c r="F18"/>
  <c r="F17"/>
  <c r="F16"/>
  <c r="F15"/>
  <c r="F14"/>
  <c r="F13"/>
  <c r="F12"/>
  <c r="F11"/>
  <c r="F10"/>
  <c r="F9"/>
  <c r="F8"/>
  <c r="F7"/>
  <c r="F6"/>
  <c r="F5"/>
  <c r="F4"/>
  <c r="F3"/>
  <c r="H4"/>
  <c r="AP4"/>
  <c r="AO4"/>
  <c r="AP132"/>
  <c r="AO132"/>
  <c r="AP131"/>
  <c r="AO131"/>
  <c r="AP130"/>
  <c r="AO130"/>
  <c r="AP129"/>
  <c r="AO129"/>
  <c r="AP128"/>
  <c r="AO128"/>
  <c r="AP127"/>
  <c r="AO127"/>
  <c r="AP126"/>
  <c r="AO126"/>
  <c r="AP125"/>
  <c r="AO125"/>
  <c r="AQ125" s="1"/>
  <c r="AS125" s="1"/>
  <c r="AP124"/>
  <c r="AO124"/>
  <c r="AP123"/>
  <c r="AO123"/>
  <c r="AQ123" s="1"/>
  <c r="AS123" s="1"/>
  <c r="AP122"/>
  <c r="AO122"/>
  <c r="AP121"/>
  <c r="AO121"/>
  <c r="AQ121" s="1"/>
  <c r="AS121" s="1"/>
  <c r="AP120"/>
  <c r="AO120"/>
  <c r="AP119"/>
  <c r="AO119"/>
  <c r="AQ119" s="1"/>
  <c r="AS119" s="1"/>
  <c r="AP118"/>
  <c r="AO118"/>
  <c r="AP117"/>
  <c r="AO117"/>
  <c r="AQ117" s="1"/>
  <c r="AS117" s="1"/>
  <c r="AP97"/>
  <c r="AP98"/>
  <c r="AP99"/>
  <c r="AP100"/>
  <c r="AP101"/>
  <c r="AP102"/>
  <c r="AP103"/>
  <c r="AP104"/>
  <c r="AP105"/>
  <c r="AP106"/>
  <c r="AP107"/>
  <c r="AP108"/>
  <c r="AP109"/>
  <c r="AP110"/>
  <c r="AP111"/>
  <c r="AP96"/>
  <c r="AO97"/>
  <c r="AQ97" s="1"/>
  <c r="AO98"/>
  <c r="AQ98" s="1"/>
  <c r="AO99"/>
  <c r="AQ99" s="1"/>
  <c r="AO100"/>
  <c r="AQ100" s="1"/>
  <c r="AO101"/>
  <c r="AQ101" s="1"/>
  <c r="AO102"/>
  <c r="AQ102" s="1"/>
  <c r="AO103"/>
  <c r="AQ103" s="1"/>
  <c r="AO104"/>
  <c r="AQ104" s="1"/>
  <c r="AO105"/>
  <c r="AQ105" s="1"/>
  <c r="AO106"/>
  <c r="AQ106" s="1"/>
  <c r="AO107"/>
  <c r="AQ107" s="1"/>
  <c r="AO108"/>
  <c r="AQ108" s="1"/>
  <c r="AO109"/>
  <c r="AQ109" s="1"/>
  <c r="AO110"/>
  <c r="AQ110" s="1"/>
  <c r="AO111"/>
  <c r="AQ111" s="1"/>
  <c r="AO96"/>
  <c r="AQ96" s="1"/>
  <c r="AP89"/>
  <c r="AO89"/>
  <c r="AP88"/>
  <c r="AO88"/>
  <c r="AQ88" s="1"/>
  <c r="AS88" s="1"/>
  <c r="AP87"/>
  <c r="AO87"/>
  <c r="AP86"/>
  <c r="AO86"/>
  <c r="AQ86" s="1"/>
  <c r="AS86" s="1"/>
  <c r="AP85"/>
  <c r="AO85"/>
  <c r="AP84"/>
  <c r="AO84"/>
  <c r="AQ84" s="1"/>
  <c r="AS84" s="1"/>
  <c r="AP83"/>
  <c r="AO83"/>
  <c r="AQ83" s="1"/>
  <c r="AS83" s="1"/>
  <c r="AP82"/>
  <c r="AO82"/>
  <c r="AQ82" s="1"/>
  <c r="AS82" s="1"/>
  <c r="AP81"/>
  <c r="AO81"/>
  <c r="AQ81" s="1"/>
  <c r="AS81" s="1"/>
  <c r="AP80"/>
  <c r="AO80"/>
  <c r="AQ80" s="1"/>
  <c r="AS80" s="1"/>
  <c r="AP79"/>
  <c r="AO79"/>
  <c r="AQ79" s="1"/>
  <c r="AS79" s="1"/>
  <c r="AP78"/>
  <c r="AO78"/>
  <c r="AQ78" s="1"/>
  <c r="AS78" s="1"/>
  <c r="AP77"/>
  <c r="AO77"/>
  <c r="AQ77" s="1"/>
  <c r="AS77" s="1"/>
  <c r="AP76"/>
  <c r="AO76"/>
  <c r="AQ76" s="1"/>
  <c r="AS76" s="1"/>
  <c r="AP75"/>
  <c r="AO75"/>
  <c r="AQ75" s="1"/>
  <c r="AS75" s="1"/>
  <c r="AP74"/>
  <c r="AO74"/>
  <c r="AQ74" s="1"/>
  <c r="AS74" s="1"/>
  <c r="AP51"/>
  <c r="AP52"/>
  <c r="AP53"/>
  <c r="AP54"/>
  <c r="AP55"/>
  <c r="AP56"/>
  <c r="AP57"/>
  <c r="AP58"/>
  <c r="AP59"/>
  <c r="AP60"/>
  <c r="AP61"/>
  <c r="AP62"/>
  <c r="AP63"/>
  <c r="AP64"/>
  <c r="AP65"/>
  <c r="AP50"/>
  <c r="AO51"/>
  <c r="AQ51" s="1"/>
  <c r="AO52"/>
  <c r="AQ52" s="1"/>
  <c r="AO53"/>
  <c r="AQ53" s="1"/>
  <c r="AO54"/>
  <c r="AQ54" s="1"/>
  <c r="AO55"/>
  <c r="AQ55" s="1"/>
  <c r="AO56"/>
  <c r="AQ56" s="1"/>
  <c r="AO57"/>
  <c r="AQ57" s="1"/>
  <c r="AO58"/>
  <c r="AQ58" s="1"/>
  <c r="AO59"/>
  <c r="AQ59" s="1"/>
  <c r="AO60"/>
  <c r="AQ60" s="1"/>
  <c r="AO61"/>
  <c r="AQ61" s="1"/>
  <c r="AO62"/>
  <c r="AQ62" s="1"/>
  <c r="AO63"/>
  <c r="AQ63" s="1"/>
  <c r="AO64"/>
  <c r="AQ64" s="1"/>
  <c r="AO65"/>
  <c r="AQ65" s="1"/>
  <c r="AO50"/>
  <c r="AQ50" s="1"/>
  <c r="AP41"/>
  <c r="AO41"/>
  <c r="AQ41" s="1"/>
  <c r="AS41" s="1"/>
  <c r="AP40"/>
  <c r="AO40"/>
  <c r="AQ40" s="1"/>
  <c r="AS40" s="1"/>
  <c r="AP39"/>
  <c r="AO39"/>
  <c r="AQ39" s="1"/>
  <c r="AS39" s="1"/>
  <c r="AP38"/>
  <c r="AO38"/>
  <c r="AQ38" s="1"/>
  <c r="AS38" s="1"/>
  <c r="AP37"/>
  <c r="AO37"/>
  <c r="AQ37" s="1"/>
  <c r="AS37" s="1"/>
  <c r="AP36"/>
  <c r="AO36"/>
  <c r="AQ36" s="1"/>
  <c r="AS36" s="1"/>
  <c r="AP35"/>
  <c r="AO35"/>
  <c r="AQ35" s="1"/>
  <c r="AS35" s="1"/>
  <c r="AP34"/>
  <c r="AO34"/>
  <c r="AQ34" s="1"/>
  <c r="AS34" s="1"/>
  <c r="AP33"/>
  <c r="AO33"/>
  <c r="AQ33" s="1"/>
  <c r="AS33" s="1"/>
  <c r="AP32"/>
  <c r="AQ32"/>
  <c r="AS32" s="1"/>
  <c r="AP31"/>
  <c r="AO31"/>
  <c r="AQ31" s="1"/>
  <c r="AS31" s="1"/>
  <c r="AP30"/>
  <c r="AO30"/>
  <c r="AP29"/>
  <c r="AO29"/>
  <c r="AQ29" s="1"/>
  <c r="AS29" s="1"/>
  <c r="AP28"/>
  <c r="AO28"/>
  <c r="AP27"/>
  <c r="AO27"/>
  <c r="AQ27" s="1"/>
  <c r="AS27" s="1"/>
  <c r="AP26"/>
  <c r="AO26"/>
  <c r="AP3"/>
  <c r="AP5"/>
  <c r="AP6"/>
  <c r="AP7"/>
  <c r="AP8"/>
  <c r="AP9"/>
  <c r="AP10"/>
  <c r="AP11"/>
  <c r="AP12"/>
  <c r="AP13"/>
  <c r="AP14"/>
  <c r="AP15"/>
  <c r="AP16"/>
  <c r="AP17"/>
  <c r="AP18"/>
  <c r="AO3"/>
  <c r="AO5"/>
  <c r="AO6"/>
  <c r="AO7"/>
  <c r="AO8"/>
  <c r="AQ8" s="1"/>
  <c r="AO9"/>
  <c r="AO10"/>
  <c r="AO11"/>
  <c r="AO12"/>
  <c r="AQ12" s="1"/>
  <c r="AO13"/>
  <c r="AO14"/>
  <c r="AO15"/>
  <c r="AO16"/>
  <c r="AQ16" s="1"/>
  <c r="AO17"/>
  <c r="AO18"/>
  <c r="H99"/>
  <c r="H100"/>
  <c r="H101"/>
  <c r="H102"/>
  <c r="H103"/>
  <c r="H104"/>
  <c r="H105"/>
  <c r="H106"/>
  <c r="H107"/>
  <c r="H108"/>
  <c r="H109"/>
  <c r="H110"/>
  <c r="H111"/>
  <c r="H112"/>
  <c r="H113"/>
  <c r="H98"/>
  <c r="I99"/>
  <c r="I100"/>
  <c r="I101"/>
  <c r="I102"/>
  <c r="I103"/>
  <c r="I104"/>
  <c r="I105"/>
  <c r="I106"/>
  <c r="I107"/>
  <c r="I108"/>
  <c r="I109"/>
  <c r="I110"/>
  <c r="I111"/>
  <c r="I112"/>
  <c r="I113"/>
  <c r="I98"/>
  <c r="I80"/>
  <c r="I81"/>
  <c r="I82"/>
  <c r="I83"/>
  <c r="I84"/>
  <c r="I85"/>
  <c r="I86"/>
  <c r="I87"/>
  <c r="I88"/>
  <c r="I89"/>
  <c r="I90"/>
  <c r="I91"/>
  <c r="I92"/>
  <c r="I93"/>
  <c r="I94"/>
  <c r="I79"/>
  <c r="H89"/>
  <c r="H90"/>
  <c r="H91"/>
  <c r="H92"/>
  <c r="H93"/>
  <c r="H94"/>
  <c r="H80"/>
  <c r="H81"/>
  <c r="H82"/>
  <c r="H83"/>
  <c r="H84"/>
  <c r="H85"/>
  <c r="H86"/>
  <c r="H87"/>
  <c r="H88"/>
  <c r="H79"/>
  <c r="I70"/>
  <c r="I71"/>
  <c r="I72"/>
  <c r="I73"/>
  <c r="I74"/>
  <c r="I75"/>
  <c r="I61"/>
  <c r="I62"/>
  <c r="I63"/>
  <c r="I64"/>
  <c r="I65"/>
  <c r="I66"/>
  <c r="I67"/>
  <c r="I68"/>
  <c r="I69"/>
  <c r="I60"/>
  <c r="H70"/>
  <c r="H71"/>
  <c r="H72"/>
  <c r="H73"/>
  <c r="H74"/>
  <c r="H75"/>
  <c r="H61"/>
  <c r="H62"/>
  <c r="H63"/>
  <c r="H64"/>
  <c r="H65"/>
  <c r="H66"/>
  <c r="H67"/>
  <c r="H68"/>
  <c r="H69"/>
  <c r="H60"/>
  <c r="I42"/>
  <c r="I43"/>
  <c r="I44"/>
  <c r="I45"/>
  <c r="I46"/>
  <c r="I47"/>
  <c r="I48"/>
  <c r="I49"/>
  <c r="I50"/>
  <c r="I51"/>
  <c r="I52"/>
  <c r="I53"/>
  <c r="I54"/>
  <c r="I55"/>
  <c r="I56"/>
  <c r="I41"/>
  <c r="H42"/>
  <c r="H43"/>
  <c r="H44"/>
  <c r="H45"/>
  <c r="H46"/>
  <c r="H47"/>
  <c r="H48"/>
  <c r="H49"/>
  <c r="H50"/>
  <c r="H51"/>
  <c r="H52"/>
  <c r="H53"/>
  <c r="H54"/>
  <c r="H55"/>
  <c r="H56"/>
  <c r="H41"/>
  <c r="I23"/>
  <c r="I24"/>
  <c r="I25"/>
  <c r="I26"/>
  <c r="I27"/>
  <c r="I28"/>
  <c r="I29"/>
  <c r="I30"/>
  <c r="I31"/>
  <c r="I33"/>
  <c r="I34"/>
  <c r="I35"/>
  <c r="I36"/>
  <c r="I37"/>
  <c r="I22"/>
  <c r="H23"/>
  <c r="H24"/>
  <c r="H25"/>
  <c r="H26"/>
  <c r="H27"/>
  <c r="H28"/>
  <c r="H29"/>
  <c r="H30"/>
  <c r="H31"/>
  <c r="H33"/>
  <c r="H34"/>
  <c r="H35"/>
  <c r="H36"/>
  <c r="H37"/>
  <c r="H22"/>
  <c r="I4"/>
  <c r="I5"/>
  <c r="I6"/>
  <c r="I7"/>
  <c r="I8"/>
  <c r="I9"/>
  <c r="I10"/>
  <c r="I11"/>
  <c r="I12"/>
  <c r="I13"/>
  <c r="I14"/>
  <c r="I15"/>
  <c r="I16"/>
  <c r="I17"/>
  <c r="I18"/>
  <c r="I3"/>
  <c r="H5"/>
  <c r="H6"/>
  <c r="H7"/>
  <c r="H8"/>
  <c r="H9"/>
  <c r="H10"/>
  <c r="H11"/>
  <c r="H12"/>
  <c r="H13"/>
  <c r="H14"/>
  <c r="H15"/>
  <c r="H16"/>
  <c r="H17"/>
  <c r="H18"/>
  <c r="H3"/>
  <c r="AQ3" l="1"/>
  <c r="AQ26"/>
  <c r="AS26" s="1"/>
  <c r="AQ28"/>
  <c r="AS28" s="1"/>
  <c r="AQ30"/>
  <c r="AS30" s="1"/>
  <c r="AQ18"/>
  <c r="AQ14"/>
  <c r="AS14" s="1"/>
  <c r="AQ10"/>
  <c r="AQ6"/>
  <c r="AS62"/>
  <c r="AR62"/>
  <c r="AS108"/>
  <c r="AR108"/>
  <c r="AS63"/>
  <c r="AR63"/>
  <c r="AS55"/>
  <c r="AR55"/>
  <c r="AS109"/>
  <c r="AR109"/>
  <c r="AS97"/>
  <c r="AR97"/>
  <c r="AS64"/>
  <c r="AR64"/>
  <c r="AS60"/>
  <c r="AR60"/>
  <c r="AS56"/>
  <c r="AR56"/>
  <c r="AS52"/>
  <c r="AR52"/>
  <c r="AS110"/>
  <c r="AR110"/>
  <c r="AS106"/>
  <c r="AR106"/>
  <c r="AS102"/>
  <c r="AR102"/>
  <c r="AS98"/>
  <c r="AR98"/>
  <c r="AS50"/>
  <c r="AR50"/>
  <c r="AS54"/>
  <c r="AR54"/>
  <c r="AS104"/>
  <c r="AR104"/>
  <c r="AS59"/>
  <c r="AR59"/>
  <c r="AS51"/>
  <c r="AR51"/>
  <c r="AS105"/>
  <c r="AR105"/>
  <c r="AS65"/>
  <c r="AR65"/>
  <c r="AS61"/>
  <c r="AR61"/>
  <c r="AS57"/>
  <c r="AR57"/>
  <c r="AS53"/>
  <c r="AR53"/>
  <c r="AS111"/>
  <c r="AR111"/>
  <c r="AS107"/>
  <c r="AR107"/>
  <c r="AS103"/>
  <c r="AR103"/>
  <c r="AS99"/>
  <c r="AR99"/>
  <c r="AS58"/>
  <c r="AR58"/>
  <c r="AS96"/>
  <c r="AR96"/>
  <c r="AS100"/>
  <c r="AR100"/>
  <c r="AS101"/>
  <c r="AR101"/>
  <c r="AR40"/>
  <c r="AR36"/>
  <c r="AR32"/>
  <c r="AR28"/>
  <c r="AQ85"/>
  <c r="AQ87"/>
  <c r="AQ89"/>
  <c r="AR88"/>
  <c r="AR84"/>
  <c r="AR80"/>
  <c r="AR76"/>
  <c r="AQ118"/>
  <c r="AQ120"/>
  <c r="AQ122"/>
  <c r="AQ124"/>
  <c r="AQ126"/>
  <c r="AQ128"/>
  <c r="AQ130"/>
  <c r="AQ132"/>
  <c r="AR123"/>
  <c r="AR119"/>
  <c r="AQ15"/>
  <c r="AR15" s="1"/>
  <c r="AQ11"/>
  <c r="AQ7"/>
  <c r="AR41"/>
  <c r="AR37"/>
  <c r="AR33"/>
  <c r="AR29"/>
  <c r="AR81"/>
  <c r="AR77"/>
  <c r="AR38"/>
  <c r="AR34"/>
  <c r="AR30"/>
  <c r="AR74"/>
  <c r="AR86"/>
  <c r="AR82"/>
  <c r="AR78"/>
  <c r="AQ127"/>
  <c r="AQ129"/>
  <c r="AQ131"/>
  <c r="AR117"/>
  <c r="AR125"/>
  <c r="AR121"/>
  <c r="AQ17"/>
  <c r="AQ13"/>
  <c r="AS13" s="1"/>
  <c r="AQ9"/>
  <c r="AR9" s="1"/>
  <c r="AQ5"/>
  <c r="AR5" s="1"/>
  <c r="AR39"/>
  <c r="AR35"/>
  <c r="AR31"/>
  <c r="AR27"/>
  <c r="AR83"/>
  <c r="AR79"/>
  <c r="AR75"/>
  <c r="AQ4"/>
  <c r="AS17"/>
  <c r="AR17"/>
  <c r="AR13"/>
  <c r="AS11"/>
  <c r="AR11"/>
  <c r="AS7"/>
  <c r="AR7"/>
  <c r="AR18"/>
  <c r="AS18"/>
  <c r="AR16"/>
  <c r="AS16"/>
  <c r="AR12"/>
  <c r="AS12"/>
  <c r="AR10"/>
  <c r="AS10"/>
  <c r="AR8"/>
  <c r="AS8"/>
  <c r="AR6"/>
  <c r="AS6"/>
  <c r="AR3"/>
  <c r="AS3"/>
  <c r="AR4"/>
  <c r="AS4"/>
  <c r="AR14" l="1"/>
  <c r="AU14" s="1"/>
  <c r="AS15"/>
  <c r="AR26"/>
  <c r="AU75"/>
  <c r="AT75"/>
  <c r="AU27"/>
  <c r="AT27"/>
  <c r="AU121"/>
  <c r="AT121"/>
  <c r="AU86"/>
  <c r="AT86"/>
  <c r="AU83"/>
  <c r="AT83"/>
  <c r="AU39"/>
  <c r="AT39"/>
  <c r="AS131"/>
  <c r="AR131"/>
  <c r="AU82"/>
  <c r="AT82"/>
  <c r="AU34"/>
  <c r="AT34"/>
  <c r="AU81"/>
  <c r="AT81"/>
  <c r="AU41"/>
  <c r="AT41"/>
  <c r="AU119"/>
  <c r="AT119"/>
  <c r="AS128"/>
  <c r="AR128"/>
  <c r="AS120"/>
  <c r="AR120"/>
  <c r="AU84"/>
  <c r="AT84"/>
  <c r="AS85"/>
  <c r="AR85"/>
  <c r="AU40"/>
  <c r="AT40"/>
  <c r="AS5"/>
  <c r="AS9"/>
  <c r="AT9" s="1"/>
  <c r="AU31"/>
  <c r="AT31"/>
  <c r="AU38"/>
  <c r="AT38"/>
  <c r="AU123"/>
  <c r="AT123"/>
  <c r="AU79"/>
  <c r="AT79"/>
  <c r="AU35"/>
  <c r="AT35"/>
  <c r="AU117"/>
  <c r="AT117"/>
  <c r="AU78"/>
  <c r="AT78"/>
  <c r="AU30"/>
  <c r="AT30"/>
  <c r="AU77"/>
  <c r="AT77"/>
  <c r="AU37"/>
  <c r="AT37"/>
  <c r="AS130"/>
  <c r="AR130"/>
  <c r="AS122"/>
  <c r="AR122"/>
  <c r="AU80"/>
  <c r="AT80"/>
  <c r="AS87"/>
  <c r="AR87"/>
  <c r="AU36"/>
  <c r="AT36"/>
  <c r="AU100"/>
  <c r="AT100"/>
  <c r="AU58"/>
  <c r="AT58"/>
  <c r="AU103"/>
  <c r="AT103"/>
  <c r="AU111"/>
  <c r="AT111"/>
  <c r="AU57"/>
  <c r="AT57"/>
  <c r="AU65"/>
  <c r="AT65"/>
  <c r="AU51"/>
  <c r="AT51"/>
  <c r="AU104"/>
  <c r="AT104"/>
  <c r="AU50"/>
  <c r="AT50"/>
  <c r="AU102"/>
  <c r="AT102"/>
  <c r="AU110"/>
  <c r="AT110"/>
  <c r="AU56"/>
  <c r="AT56"/>
  <c r="AU64"/>
  <c r="AT64"/>
  <c r="AU109"/>
  <c r="AT109"/>
  <c r="AU63"/>
  <c r="AT63"/>
  <c r="AU62"/>
  <c r="AT62"/>
  <c r="AU125"/>
  <c r="AT125"/>
  <c r="AS127"/>
  <c r="AR127"/>
  <c r="AU74"/>
  <c r="AT74"/>
  <c r="AU26"/>
  <c r="AT26"/>
  <c r="AU33"/>
  <c r="AT33"/>
  <c r="AS132"/>
  <c r="AR132"/>
  <c r="AS124"/>
  <c r="AR124"/>
  <c r="AU76"/>
  <c r="AT76"/>
  <c r="AS89"/>
  <c r="AR89"/>
  <c r="AU32"/>
  <c r="AT32"/>
  <c r="AS129"/>
  <c r="AR129"/>
  <c r="AU29"/>
  <c r="AT29"/>
  <c r="AS126"/>
  <c r="AR126"/>
  <c r="AS118"/>
  <c r="AR118"/>
  <c r="AU88"/>
  <c r="AT88"/>
  <c r="AU28"/>
  <c r="AT28"/>
  <c r="AU101"/>
  <c r="AT101"/>
  <c r="AU96"/>
  <c r="AT96"/>
  <c r="AU99"/>
  <c r="AT99"/>
  <c r="AU107"/>
  <c r="AT107"/>
  <c r="AU53"/>
  <c r="AT53"/>
  <c r="AU61"/>
  <c r="AT61"/>
  <c r="AU105"/>
  <c r="AT105"/>
  <c r="AU59"/>
  <c r="AT59"/>
  <c r="AU54"/>
  <c r="AT54"/>
  <c r="AU98"/>
  <c r="AT98"/>
  <c r="AU106"/>
  <c r="AT106"/>
  <c r="AU52"/>
  <c r="AT52"/>
  <c r="AU60"/>
  <c r="AT60"/>
  <c r="AU97"/>
  <c r="AT97"/>
  <c r="AU55"/>
  <c r="AT55"/>
  <c r="AU108"/>
  <c r="AT108"/>
  <c r="AU5"/>
  <c r="AT5"/>
  <c r="AU9"/>
  <c r="AU11"/>
  <c r="AT11"/>
  <c r="AU13"/>
  <c r="AT13"/>
  <c r="AU15"/>
  <c r="AT15"/>
  <c r="AT3"/>
  <c r="AU3"/>
  <c r="AT6"/>
  <c r="AU6"/>
  <c r="AT8"/>
  <c r="AU8"/>
  <c r="AT10"/>
  <c r="AU10"/>
  <c r="AT12"/>
  <c r="AU12"/>
  <c r="AT14"/>
  <c r="AT16"/>
  <c r="AU16"/>
  <c r="AT18"/>
  <c r="AU18"/>
  <c r="AU7"/>
  <c r="AT7"/>
  <c r="AU17"/>
  <c r="AT17"/>
  <c r="AT4"/>
  <c r="AU4"/>
  <c r="AU129" l="1"/>
  <c r="AT129"/>
  <c r="AU126"/>
  <c r="AT126"/>
  <c r="AU124"/>
  <c r="AT124"/>
  <c r="AU118"/>
  <c r="AT118"/>
  <c r="AU132"/>
  <c r="AT132"/>
  <c r="AU127"/>
  <c r="AT127"/>
  <c r="AU130"/>
  <c r="AT130"/>
  <c r="AU128"/>
  <c r="AT128"/>
  <c r="AU131"/>
  <c r="AT131"/>
  <c r="AU89"/>
  <c r="AT89"/>
  <c r="AU87"/>
  <c r="AT87"/>
  <c r="AU122"/>
  <c r="AT122"/>
  <c r="AU85"/>
  <c r="AT85"/>
  <c r="AU120"/>
  <c r="AT120"/>
</calcChain>
</file>

<file path=xl/sharedStrings.xml><?xml version="1.0" encoding="utf-8"?>
<sst xmlns="http://schemas.openxmlformats.org/spreadsheetml/2006/main" count="180" uniqueCount="34">
  <si>
    <t>control</t>
  </si>
  <si>
    <t>diseased</t>
  </si>
  <si>
    <t>C. pinnatifedum</t>
  </si>
  <si>
    <t>PBG 5</t>
  </si>
  <si>
    <t>R1</t>
  </si>
  <si>
    <t>R2</t>
  </si>
  <si>
    <t>2 3 2 4 2 0 0</t>
  </si>
  <si>
    <t>Cat</t>
  </si>
  <si>
    <t>Apx</t>
  </si>
  <si>
    <t>Sod</t>
  </si>
  <si>
    <t>Gpox</t>
  </si>
  <si>
    <t>Ppo</t>
  </si>
  <si>
    <t>PAL</t>
  </si>
  <si>
    <t>day1</t>
  </si>
  <si>
    <t>day3</t>
  </si>
  <si>
    <t>day5</t>
  </si>
  <si>
    <t>day7</t>
  </si>
  <si>
    <t>sd</t>
  </si>
  <si>
    <t>specific activity(CAT)</t>
  </si>
  <si>
    <t>r1</t>
  </si>
  <si>
    <t>r2</t>
  </si>
  <si>
    <t>r1/pc</t>
  </si>
  <si>
    <t>r2/pc</t>
  </si>
  <si>
    <t>mean</t>
  </si>
  <si>
    <t>od1</t>
  </si>
  <si>
    <t>od2</t>
  </si>
  <si>
    <t>pc1</t>
  </si>
  <si>
    <t>pc2</t>
  </si>
  <si>
    <t>specific activity(APX)</t>
  </si>
  <si>
    <t>specific activity(SOD)</t>
  </si>
  <si>
    <t>specific activity(GPOX)</t>
  </si>
  <si>
    <t>specific activity(PPO)</t>
  </si>
  <si>
    <t>specific activity(PAL)</t>
  </si>
  <si>
    <t>R3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</si>
</sst>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9"/>
  <sheetViews>
    <sheetView tabSelected="1" topLeftCell="B1" zoomScale="89" zoomScaleNormal="89" workbookViewId="0">
      <selection activeCell="Q9" sqref="Q9"/>
    </sheetView>
  </sheetViews>
  <sheetFormatPr defaultRowHeight="15"/>
  <cols>
    <col min="11" max="11" width="13" customWidth="1"/>
    <col min="54" max="54" width="13.140625" bestFit="1" customWidth="1"/>
  </cols>
  <sheetData>
    <row r="1" spans="1:47">
      <c r="D1" t="s">
        <v>7</v>
      </c>
      <c r="AJ1" t="s">
        <v>18</v>
      </c>
    </row>
    <row r="2" spans="1:47">
      <c r="A2" s="1"/>
      <c r="B2">
        <v>2</v>
      </c>
      <c r="D2" t="s">
        <v>6</v>
      </c>
      <c r="E2" t="s">
        <v>4</v>
      </c>
      <c r="F2" t="s">
        <v>5</v>
      </c>
      <c r="G2" t="s">
        <v>33</v>
      </c>
      <c r="H2" t="s">
        <v>23</v>
      </c>
      <c r="I2" t="s">
        <v>17</v>
      </c>
      <c r="AC2" t="s">
        <v>13</v>
      </c>
      <c r="AD2" t="s">
        <v>14</v>
      </c>
      <c r="AE2" t="s">
        <v>15</v>
      </c>
      <c r="AF2" t="s">
        <v>16</v>
      </c>
      <c r="AK2" t="s">
        <v>19</v>
      </c>
      <c r="AL2" t="s">
        <v>20</v>
      </c>
      <c r="AM2" t="s">
        <v>24</v>
      </c>
      <c r="AN2" t="s">
        <v>25</v>
      </c>
      <c r="AO2" t="s">
        <v>26</v>
      </c>
      <c r="AP2" t="s">
        <v>27</v>
      </c>
      <c r="AQ2" t="s">
        <v>23</v>
      </c>
      <c r="AR2" t="s">
        <v>21</v>
      </c>
      <c r="AS2" t="s">
        <v>22</v>
      </c>
      <c r="AT2" t="s">
        <v>23</v>
      </c>
      <c r="AU2" t="s">
        <v>17</v>
      </c>
    </row>
    <row r="3" spans="1:47">
      <c r="D3">
        <v>1</v>
      </c>
      <c r="E3">
        <v>228.43</v>
      </c>
      <c r="F3">
        <f>AVERAGE(C3,E3)</f>
        <v>228.43</v>
      </c>
      <c r="G3">
        <v>232.13</v>
      </c>
      <c r="H3">
        <f>AVERAGE(E3,G3)</f>
        <v>230.28</v>
      </c>
      <c r="I3">
        <f>STDEV(E3,G3)</f>
        <v>2.6162950903904485</v>
      </c>
      <c r="AA3" t="s">
        <v>2</v>
      </c>
      <c r="AB3" t="s">
        <v>0</v>
      </c>
      <c r="AC3">
        <v>1.24</v>
      </c>
      <c r="AD3">
        <v>4.9000000000000002E-2</v>
      </c>
      <c r="AE3">
        <v>0.40300000000000002</v>
      </c>
      <c r="AF3">
        <v>0.26800000000000002</v>
      </c>
      <c r="AJ3">
        <v>1</v>
      </c>
      <c r="AK3">
        <v>186.13</v>
      </c>
      <c r="AL3">
        <v>184.21</v>
      </c>
      <c r="AM3">
        <v>0.53600000000000003</v>
      </c>
      <c r="AN3">
        <v>0.53400000000000003</v>
      </c>
      <c r="AO3">
        <f>50*AM3</f>
        <v>26.8</v>
      </c>
      <c r="AP3">
        <f>50*AN3</f>
        <v>26.700000000000003</v>
      </c>
      <c r="AQ3">
        <f>AVERAGE(AO3,AP3)</f>
        <v>26.75</v>
      </c>
      <c r="AR3">
        <f>AK3/AQ3</f>
        <v>6.9581308411214948</v>
      </c>
      <c r="AS3">
        <f>AL3/AQ3</f>
        <v>6.8863551401869163</v>
      </c>
      <c r="AT3">
        <f>AVERAGE(AR3,AS3)</f>
        <v>6.9222429906542056</v>
      </c>
      <c r="AU3">
        <f>STDEV(AR3,AS3)</f>
        <v>5.075308485525809E-2</v>
      </c>
    </row>
    <row r="4" spans="1:47">
      <c r="D4">
        <v>2</v>
      </c>
      <c r="E4">
        <v>186.13</v>
      </c>
      <c r="F4">
        <f t="shared" ref="F4:H18" si="0">AVERAGE(C4,E4)</f>
        <v>186.13</v>
      </c>
      <c r="G4">
        <v>184.21</v>
      </c>
      <c r="H4">
        <f t="shared" si="0"/>
        <v>185.17000000000002</v>
      </c>
      <c r="I4">
        <f t="shared" ref="I4:I18" si="1">STDEV(E4,G4)</f>
        <v>1.3576450198739096</v>
      </c>
      <c r="AB4" t="s">
        <v>1</v>
      </c>
      <c r="AC4">
        <v>1.35</v>
      </c>
      <c r="AD4">
        <v>2.61</v>
      </c>
      <c r="AE4">
        <v>0.48</v>
      </c>
      <c r="AF4">
        <v>7.0000000000000007E-2</v>
      </c>
      <c r="AJ4">
        <v>2</v>
      </c>
      <c r="AK4">
        <v>228.43</v>
      </c>
      <c r="AL4">
        <v>232.13</v>
      </c>
      <c r="AM4">
        <v>0.86099999999999999</v>
      </c>
      <c r="AN4">
        <v>0.85899999999999999</v>
      </c>
      <c r="AO4">
        <f>50*AM4</f>
        <v>43.05</v>
      </c>
      <c r="AP4">
        <f>50*AN4</f>
        <v>42.95</v>
      </c>
      <c r="AQ4">
        <f>AVERAGE(AO4,AP4)</f>
        <v>43</v>
      </c>
      <c r="AR4">
        <f>AK4/AQ4</f>
        <v>5.3123255813953492</v>
      </c>
      <c r="AS4">
        <f>AL4/AQ4</f>
        <v>5.3983720930232559</v>
      </c>
      <c r="AT4">
        <f>AVERAGE(AR4,AS4)</f>
        <v>5.3553488372093021</v>
      </c>
      <c r="AU4">
        <f>STDEV(AR4,AS4)</f>
        <v>6.0844071869539995E-2</v>
      </c>
    </row>
    <row r="5" spans="1:47">
      <c r="D5">
        <v>3</v>
      </c>
      <c r="E5">
        <v>127.75</v>
      </c>
      <c r="F5">
        <f t="shared" si="0"/>
        <v>127.75</v>
      </c>
      <c r="G5">
        <v>125.99</v>
      </c>
      <c r="H5">
        <f t="shared" si="0"/>
        <v>126.87</v>
      </c>
      <c r="I5">
        <f t="shared" si="1"/>
        <v>1.244507934887056</v>
      </c>
      <c r="AA5" t="s">
        <v>3</v>
      </c>
      <c r="AB5" t="s">
        <v>0</v>
      </c>
      <c r="AC5">
        <v>0.48699999999999999</v>
      </c>
      <c r="AD5">
        <v>1.4E-2</v>
      </c>
      <c r="AE5">
        <v>0.22600000000000001</v>
      </c>
      <c r="AF5">
        <v>0.63600000000000001</v>
      </c>
      <c r="AJ5">
        <v>3</v>
      </c>
      <c r="AK5">
        <v>127.75</v>
      </c>
      <c r="AL5">
        <v>125.99</v>
      </c>
      <c r="AM5">
        <v>0.34399999999999997</v>
      </c>
      <c r="AN5">
        <v>0.34</v>
      </c>
      <c r="AO5">
        <f t="shared" ref="AO5:AO18" si="2">50*AM5</f>
        <v>17.2</v>
      </c>
      <c r="AP5">
        <f t="shared" ref="AP5:AP18" si="3">50*AN5</f>
        <v>17</v>
      </c>
      <c r="AQ5">
        <f t="shared" ref="AQ5:AQ18" si="4">AVERAGE(AO5,AP5)</f>
        <v>17.100000000000001</v>
      </c>
      <c r="AR5">
        <f t="shared" ref="AR5:AR18" si="5">AK5/AQ5</f>
        <v>7.4707602339181278</v>
      </c>
      <c r="AS5">
        <f t="shared" ref="AS5:AS18" si="6">AL5/AQ5</f>
        <v>7.367836257309941</v>
      </c>
      <c r="AT5">
        <f t="shared" ref="AT5:AT18" si="7">AVERAGE(AR5,AS5)</f>
        <v>7.4192982456140344</v>
      </c>
      <c r="AU5">
        <f t="shared" ref="AU5:AU18" si="8">STDEV(AR5,AS5)</f>
        <v>7.277824180633452E-2</v>
      </c>
    </row>
    <row r="6" spans="1:47">
      <c r="D6">
        <v>4</v>
      </c>
      <c r="E6">
        <v>18.61</v>
      </c>
      <c r="F6">
        <f t="shared" si="0"/>
        <v>18.61</v>
      </c>
      <c r="G6">
        <v>18.54</v>
      </c>
      <c r="H6">
        <f t="shared" si="0"/>
        <v>18.574999999999999</v>
      </c>
      <c r="I6">
        <f t="shared" si="1"/>
        <v>4.9497474683058526E-2</v>
      </c>
      <c r="AB6" t="s">
        <v>1</v>
      </c>
      <c r="AC6">
        <v>0.127</v>
      </c>
      <c r="AD6">
        <v>7.0000000000000007E-2</v>
      </c>
      <c r="AE6">
        <v>0.318</v>
      </c>
      <c r="AF6">
        <v>0.68500000000000005</v>
      </c>
      <c r="AJ6">
        <v>4</v>
      </c>
      <c r="AK6">
        <v>18.61</v>
      </c>
      <c r="AL6">
        <v>18.54</v>
      </c>
      <c r="AM6">
        <v>0.373</v>
      </c>
      <c r="AN6">
        <v>0.371</v>
      </c>
      <c r="AO6">
        <f t="shared" si="2"/>
        <v>18.649999999999999</v>
      </c>
      <c r="AP6">
        <f t="shared" si="3"/>
        <v>18.55</v>
      </c>
      <c r="AQ6">
        <f t="shared" si="4"/>
        <v>18.600000000000001</v>
      </c>
      <c r="AR6">
        <f t="shared" si="5"/>
        <v>1.0005376344086021</v>
      </c>
      <c r="AS6">
        <f t="shared" si="6"/>
        <v>0.99677419354838692</v>
      </c>
      <c r="AT6">
        <f t="shared" si="7"/>
        <v>0.99865591397849451</v>
      </c>
      <c r="AU6">
        <f t="shared" si="8"/>
        <v>2.6611545528526901E-3</v>
      </c>
    </row>
    <row r="7" spans="1:47">
      <c r="D7">
        <v>5</v>
      </c>
      <c r="E7">
        <v>24.54</v>
      </c>
      <c r="F7">
        <f t="shared" si="0"/>
        <v>24.54</v>
      </c>
      <c r="G7">
        <v>23.97</v>
      </c>
      <c r="H7">
        <f t="shared" si="0"/>
        <v>24.254999999999999</v>
      </c>
      <c r="I7">
        <f t="shared" si="1"/>
        <v>0.40305086527637585</v>
      </c>
      <c r="AJ7">
        <v>5</v>
      </c>
      <c r="AK7">
        <v>24.54</v>
      </c>
      <c r="AL7">
        <v>23.97</v>
      </c>
      <c r="AM7">
        <v>0.52</v>
      </c>
      <c r="AN7">
        <v>0.51900000000000002</v>
      </c>
      <c r="AO7">
        <f t="shared" si="2"/>
        <v>26</v>
      </c>
      <c r="AP7">
        <f t="shared" si="3"/>
        <v>25.95</v>
      </c>
      <c r="AQ7">
        <f t="shared" si="4"/>
        <v>25.975000000000001</v>
      </c>
      <c r="AR7">
        <f t="shared" si="5"/>
        <v>0.94475457170356103</v>
      </c>
      <c r="AS7">
        <f t="shared" si="6"/>
        <v>0.92281039461020198</v>
      </c>
      <c r="AT7">
        <f t="shared" si="7"/>
        <v>0.9337824831568815</v>
      </c>
      <c r="AU7">
        <f t="shared" si="8"/>
        <v>1.5516876430272688E-2</v>
      </c>
    </row>
    <row r="8" spans="1:47">
      <c r="D8">
        <v>6</v>
      </c>
      <c r="E8">
        <v>60.91</v>
      </c>
      <c r="F8">
        <f t="shared" si="0"/>
        <v>60.91</v>
      </c>
      <c r="G8">
        <v>60.23</v>
      </c>
      <c r="H8">
        <f t="shared" si="0"/>
        <v>60.569999999999993</v>
      </c>
      <c r="I8">
        <f t="shared" si="1"/>
        <v>0.48083261120703086</v>
      </c>
      <c r="AJ8">
        <v>6</v>
      </c>
      <c r="AK8">
        <v>60.91</v>
      </c>
      <c r="AL8">
        <v>60.23</v>
      </c>
      <c r="AM8">
        <v>0.503</v>
      </c>
      <c r="AN8">
        <v>0.5</v>
      </c>
      <c r="AO8">
        <f t="shared" si="2"/>
        <v>25.15</v>
      </c>
      <c r="AP8">
        <f t="shared" si="3"/>
        <v>25</v>
      </c>
      <c r="AQ8">
        <f t="shared" si="4"/>
        <v>25.074999999999999</v>
      </c>
      <c r="AR8">
        <f t="shared" si="5"/>
        <v>2.4291126620139583</v>
      </c>
      <c r="AS8">
        <f t="shared" si="6"/>
        <v>2.4019940179461616</v>
      </c>
      <c r="AT8">
        <f t="shared" si="7"/>
        <v>2.4155533399800602</v>
      </c>
      <c r="AU8">
        <f t="shared" si="8"/>
        <v>1.9175777116923334E-2</v>
      </c>
    </row>
    <row r="9" spans="1:47">
      <c r="D9">
        <v>7</v>
      </c>
      <c r="E9">
        <v>32.99</v>
      </c>
      <c r="F9">
        <f t="shared" si="0"/>
        <v>32.99</v>
      </c>
      <c r="G9">
        <v>32.61</v>
      </c>
      <c r="H9">
        <f t="shared" si="0"/>
        <v>32.799999999999997</v>
      </c>
      <c r="I9">
        <f t="shared" si="1"/>
        <v>0.26870057685101129</v>
      </c>
      <c r="AJ9">
        <v>7</v>
      </c>
      <c r="AK9">
        <v>32.99</v>
      </c>
      <c r="AL9">
        <v>32.61</v>
      </c>
      <c r="AM9">
        <v>0.48299999999999998</v>
      </c>
      <c r="AN9">
        <v>0.48099999999999998</v>
      </c>
      <c r="AO9">
        <f t="shared" si="2"/>
        <v>24.15</v>
      </c>
      <c r="AP9">
        <f t="shared" si="3"/>
        <v>24.05</v>
      </c>
      <c r="AQ9">
        <f t="shared" si="4"/>
        <v>24.1</v>
      </c>
      <c r="AR9">
        <f t="shared" si="5"/>
        <v>1.3688796680497926</v>
      </c>
      <c r="AS9">
        <f t="shared" si="6"/>
        <v>1.3531120331950206</v>
      </c>
      <c r="AT9">
        <f t="shared" si="7"/>
        <v>1.3609958506224067</v>
      </c>
      <c r="AU9">
        <f t="shared" si="8"/>
        <v>1.1149401529082611E-2</v>
      </c>
    </row>
    <row r="10" spans="1:47">
      <c r="D10">
        <v>8</v>
      </c>
      <c r="E10">
        <v>60.91</v>
      </c>
      <c r="F10">
        <f t="shared" si="0"/>
        <v>60.91</v>
      </c>
      <c r="G10">
        <v>61.01</v>
      </c>
      <c r="H10">
        <f t="shared" si="0"/>
        <v>60.959999999999994</v>
      </c>
      <c r="I10">
        <f t="shared" si="1"/>
        <v>7.0710678118655765E-2</v>
      </c>
      <c r="AJ10">
        <v>8</v>
      </c>
      <c r="AK10">
        <v>60.91</v>
      </c>
      <c r="AL10">
        <v>61.01</v>
      </c>
      <c r="AM10">
        <v>0.63600000000000001</v>
      </c>
      <c r="AN10">
        <v>0.63400000000000001</v>
      </c>
      <c r="AO10">
        <f t="shared" si="2"/>
        <v>31.8</v>
      </c>
      <c r="AP10">
        <f t="shared" si="3"/>
        <v>31.7</v>
      </c>
      <c r="AQ10">
        <f t="shared" si="4"/>
        <v>31.75</v>
      </c>
      <c r="AR10">
        <f t="shared" si="5"/>
        <v>1.9184251968503936</v>
      </c>
      <c r="AS10">
        <f t="shared" si="6"/>
        <v>1.9215748031496063</v>
      </c>
      <c r="AT10">
        <f t="shared" si="7"/>
        <v>1.92</v>
      </c>
      <c r="AU10">
        <f t="shared" si="8"/>
        <v>2.2271079722411533E-3</v>
      </c>
    </row>
    <row r="11" spans="1:47">
      <c r="D11">
        <v>9</v>
      </c>
      <c r="E11">
        <v>78.680000000000007</v>
      </c>
      <c r="F11">
        <f t="shared" si="0"/>
        <v>78.680000000000007</v>
      </c>
      <c r="G11">
        <v>77.989999999999995</v>
      </c>
      <c r="H11">
        <f t="shared" si="0"/>
        <v>78.335000000000008</v>
      </c>
      <c r="I11">
        <f t="shared" si="1"/>
        <v>0.48790367901678211</v>
      </c>
      <c r="AJ11">
        <v>9</v>
      </c>
      <c r="AK11">
        <v>78.680000000000007</v>
      </c>
      <c r="AL11">
        <v>77.989999999999995</v>
      </c>
      <c r="AM11">
        <v>0.85199999999999998</v>
      </c>
      <c r="AN11">
        <v>0.85</v>
      </c>
      <c r="AO11">
        <f t="shared" si="2"/>
        <v>42.6</v>
      </c>
      <c r="AP11">
        <f t="shared" si="3"/>
        <v>42.5</v>
      </c>
      <c r="AQ11">
        <f t="shared" si="4"/>
        <v>42.55</v>
      </c>
      <c r="AR11">
        <f t="shared" si="5"/>
        <v>1.849118683901293</v>
      </c>
      <c r="AS11">
        <f t="shared" si="6"/>
        <v>1.8329024676850765</v>
      </c>
      <c r="AT11">
        <f t="shared" si="7"/>
        <v>1.8410105757931847</v>
      </c>
      <c r="AU11">
        <f t="shared" si="8"/>
        <v>1.146659645167394E-2</v>
      </c>
    </row>
    <row r="12" spans="1:47">
      <c r="D12">
        <v>10</v>
      </c>
      <c r="E12">
        <v>106.6</v>
      </c>
      <c r="F12">
        <f t="shared" si="0"/>
        <v>106.6</v>
      </c>
      <c r="G12">
        <v>106.78</v>
      </c>
      <c r="H12">
        <f t="shared" si="0"/>
        <v>106.69</v>
      </c>
      <c r="I12">
        <f t="shared" si="1"/>
        <v>0.12727922061358338</v>
      </c>
      <c r="AJ12">
        <v>10</v>
      </c>
      <c r="AK12">
        <v>106.6</v>
      </c>
      <c r="AL12">
        <v>106.78</v>
      </c>
      <c r="AM12">
        <v>0.622</v>
      </c>
      <c r="AN12">
        <v>0.61599999999999999</v>
      </c>
      <c r="AO12">
        <f t="shared" si="2"/>
        <v>31.1</v>
      </c>
      <c r="AP12">
        <f t="shared" si="3"/>
        <v>30.8</v>
      </c>
      <c r="AQ12">
        <f t="shared" si="4"/>
        <v>30.950000000000003</v>
      </c>
      <c r="AR12">
        <f t="shared" si="5"/>
        <v>3.4442649434571884</v>
      </c>
      <c r="AS12">
        <f t="shared" si="6"/>
        <v>3.4500807754442646</v>
      </c>
      <c r="AT12">
        <f t="shared" si="7"/>
        <v>3.4471728594507267</v>
      </c>
      <c r="AU12">
        <f t="shared" si="8"/>
        <v>4.1124142363032478E-3</v>
      </c>
    </row>
    <row r="13" spans="1:47">
      <c r="D13">
        <v>11</v>
      </c>
      <c r="E13">
        <v>122.67</v>
      </c>
      <c r="F13">
        <f t="shared" si="0"/>
        <v>122.67</v>
      </c>
      <c r="G13">
        <v>122.57</v>
      </c>
      <c r="H13">
        <f t="shared" si="0"/>
        <v>122.62</v>
      </c>
      <c r="I13">
        <f t="shared" si="1"/>
        <v>7.0710678118660789E-2</v>
      </c>
      <c r="AJ13">
        <v>11</v>
      </c>
      <c r="AK13">
        <v>122.67</v>
      </c>
      <c r="AL13">
        <v>122.57</v>
      </c>
      <c r="AM13">
        <v>0.79500000000000004</v>
      </c>
      <c r="AN13">
        <v>0.79</v>
      </c>
      <c r="AO13">
        <f t="shared" si="2"/>
        <v>39.75</v>
      </c>
      <c r="AP13">
        <f t="shared" si="3"/>
        <v>39.5</v>
      </c>
      <c r="AQ13">
        <f t="shared" si="4"/>
        <v>39.625</v>
      </c>
      <c r="AR13">
        <f t="shared" si="5"/>
        <v>3.0957728706624605</v>
      </c>
      <c r="AS13">
        <f t="shared" si="6"/>
        <v>3.0932492113564667</v>
      </c>
      <c r="AT13">
        <f t="shared" si="7"/>
        <v>3.0945110410094636</v>
      </c>
      <c r="AU13">
        <f t="shared" si="8"/>
        <v>1.7844966086727897E-3</v>
      </c>
    </row>
    <row r="14" spans="1:47">
      <c r="D14">
        <v>12</v>
      </c>
      <c r="E14">
        <v>65.989999999999995</v>
      </c>
      <c r="F14">
        <f t="shared" si="0"/>
        <v>65.989999999999995</v>
      </c>
      <c r="G14">
        <v>66.010000000000005</v>
      </c>
      <c r="H14">
        <f t="shared" si="0"/>
        <v>66</v>
      </c>
      <c r="I14">
        <f t="shared" si="1"/>
        <v>1.4142135623738184E-2</v>
      </c>
      <c r="AJ14">
        <v>12</v>
      </c>
      <c r="AK14">
        <v>65.989999999999995</v>
      </c>
      <c r="AL14">
        <v>66.010000000000005</v>
      </c>
      <c r="AM14">
        <v>0.52300000000000002</v>
      </c>
      <c r="AN14">
        <v>0.52300000000000002</v>
      </c>
      <c r="AO14">
        <f t="shared" si="2"/>
        <v>26.150000000000002</v>
      </c>
      <c r="AP14">
        <f t="shared" si="3"/>
        <v>26.150000000000002</v>
      </c>
      <c r="AQ14">
        <f t="shared" si="4"/>
        <v>26.150000000000002</v>
      </c>
      <c r="AR14">
        <f t="shared" si="5"/>
        <v>2.5235181644359459</v>
      </c>
      <c r="AS14">
        <f t="shared" si="6"/>
        <v>2.5242829827915871</v>
      </c>
      <c r="AT14">
        <f t="shared" si="7"/>
        <v>2.5239005736137665</v>
      </c>
      <c r="AU14">
        <f t="shared" si="8"/>
        <v>5.4080824564986475E-4</v>
      </c>
    </row>
    <row r="15" spans="1:47">
      <c r="D15">
        <v>13</v>
      </c>
      <c r="E15">
        <v>69.37</v>
      </c>
      <c r="F15">
        <f t="shared" si="0"/>
        <v>69.37</v>
      </c>
      <c r="G15">
        <v>69.05</v>
      </c>
      <c r="H15">
        <f t="shared" si="0"/>
        <v>69.210000000000008</v>
      </c>
      <c r="I15">
        <f t="shared" si="1"/>
        <v>0.22627416997970043</v>
      </c>
      <c r="AJ15">
        <v>13</v>
      </c>
      <c r="AK15">
        <v>69.37</v>
      </c>
      <c r="AL15">
        <v>69.05</v>
      </c>
      <c r="AM15">
        <v>1.0289999999999999</v>
      </c>
      <c r="AN15">
        <v>1.028</v>
      </c>
      <c r="AO15">
        <f t="shared" si="2"/>
        <v>51.449999999999996</v>
      </c>
      <c r="AP15">
        <f t="shared" si="3"/>
        <v>51.4</v>
      </c>
      <c r="AQ15">
        <f t="shared" si="4"/>
        <v>51.424999999999997</v>
      </c>
      <c r="AR15">
        <f t="shared" si="5"/>
        <v>1.3489547885269813</v>
      </c>
      <c r="AS15">
        <f t="shared" si="6"/>
        <v>1.3427321341759844</v>
      </c>
      <c r="AT15">
        <f t="shared" si="7"/>
        <v>1.3458434613514827</v>
      </c>
      <c r="AU15">
        <f t="shared" si="8"/>
        <v>4.4000810885698773E-3</v>
      </c>
    </row>
    <row r="16" spans="1:47">
      <c r="D16">
        <v>14</v>
      </c>
      <c r="E16">
        <v>76.989999999999995</v>
      </c>
      <c r="F16">
        <f t="shared" si="0"/>
        <v>76.989999999999995</v>
      </c>
      <c r="G16">
        <v>76.540000000000006</v>
      </c>
      <c r="H16">
        <f t="shared" si="0"/>
        <v>76.765000000000001</v>
      </c>
      <c r="I16">
        <f t="shared" si="1"/>
        <v>0.31819805153348907</v>
      </c>
      <c r="AJ16">
        <v>14</v>
      </c>
      <c r="AK16">
        <v>76.989999999999995</v>
      </c>
      <c r="AL16">
        <v>76.540000000000006</v>
      </c>
      <c r="AM16">
        <v>1.3049999999999999</v>
      </c>
      <c r="AN16">
        <v>1.302</v>
      </c>
      <c r="AO16">
        <f t="shared" si="2"/>
        <v>65.25</v>
      </c>
      <c r="AP16">
        <f t="shared" si="3"/>
        <v>65.100000000000009</v>
      </c>
      <c r="AQ16">
        <f t="shared" si="4"/>
        <v>65.175000000000011</v>
      </c>
      <c r="AR16">
        <f t="shared" si="5"/>
        <v>1.1812811660912923</v>
      </c>
      <c r="AS16">
        <f t="shared" si="6"/>
        <v>1.1743766781741465</v>
      </c>
      <c r="AT16">
        <f t="shared" si="7"/>
        <v>1.1778289221327194</v>
      </c>
      <c r="AU16">
        <f t="shared" si="8"/>
        <v>4.8822102268343895E-3</v>
      </c>
    </row>
    <row r="17" spans="2:47">
      <c r="D17">
        <v>15</v>
      </c>
      <c r="E17">
        <v>83.76</v>
      </c>
      <c r="F17">
        <f t="shared" si="0"/>
        <v>83.76</v>
      </c>
      <c r="G17">
        <v>82.79</v>
      </c>
      <c r="H17">
        <f t="shared" si="0"/>
        <v>83.275000000000006</v>
      </c>
      <c r="I17">
        <f t="shared" si="1"/>
        <v>0.68589357775146875</v>
      </c>
      <c r="AJ17">
        <v>15</v>
      </c>
      <c r="AK17">
        <v>83.76</v>
      </c>
      <c r="AL17">
        <v>82.79</v>
      </c>
      <c r="AM17">
        <v>0.82099999999999995</v>
      </c>
      <c r="AN17">
        <v>0.81899999999999995</v>
      </c>
      <c r="AO17">
        <f t="shared" si="2"/>
        <v>41.05</v>
      </c>
      <c r="AP17">
        <f t="shared" si="3"/>
        <v>40.949999999999996</v>
      </c>
      <c r="AQ17">
        <f t="shared" si="4"/>
        <v>41</v>
      </c>
      <c r="AR17">
        <f t="shared" si="5"/>
        <v>2.0429268292682927</v>
      </c>
      <c r="AS17">
        <f t="shared" si="6"/>
        <v>2.0192682926829271</v>
      </c>
      <c r="AT17">
        <f t="shared" si="7"/>
        <v>2.0310975609756099</v>
      </c>
      <c r="AU17">
        <f t="shared" si="8"/>
        <v>1.6729111652462079E-2</v>
      </c>
    </row>
    <row r="18" spans="2:47">
      <c r="D18">
        <v>16</v>
      </c>
      <c r="E18">
        <v>33.840000000000003</v>
      </c>
      <c r="F18">
        <f t="shared" si="0"/>
        <v>33.840000000000003</v>
      </c>
      <c r="G18">
        <v>32.94</v>
      </c>
      <c r="H18">
        <f t="shared" si="0"/>
        <v>33.39</v>
      </c>
      <c r="I18">
        <f t="shared" si="1"/>
        <v>0.63639610306769268</v>
      </c>
      <c r="AJ18">
        <v>16</v>
      </c>
      <c r="AK18">
        <v>33.840000000000003</v>
      </c>
      <c r="AL18">
        <v>32.94</v>
      </c>
      <c r="AM18">
        <v>0.55100000000000005</v>
      </c>
      <c r="AN18">
        <v>0.55100000000000005</v>
      </c>
      <c r="AO18">
        <f t="shared" si="2"/>
        <v>27.55</v>
      </c>
      <c r="AP18">
        <f t="shared" si="3"/>
        <v>27.55</v>
      </c>
      <c r="AQ18">
        <f t="shared" si="4"/>
        <v>27.55</v>
      </c>
      <c r="AR18">
        <f t="shared" si="5"/>
        <v>1.2283121597096189</v>
      </c>
      <c r="AS18">
        <f t="shared" si="6"/>
        <v>1.195644283121597</v>
      </c>
      <c r="AT18">
        <f t="shared" si="7"/>
        <v>1.2119782214156078</v>
      </c>
      <c r="AU18">
        <f t="shared" si="8"/>
        <v>2.3099677062355575E-2</v>
      </c>
    </row>
    <row r="20" spans="2:47">
      <c r="D20" t="s">
        <v>8</v>
      </c>
    </row>
    <row r="21" spans="2:47">
      <c r="B21">
        <v>2</v>
      </c>
      <c r="D21" t="s">
        <v>6</v>
      </c>
      <c r="E21" t="s">
        <v>4</v>
      </c>
      <c r="F21" t="s">
        <v>5</v>
      </c>
      <c r="G21" t="s">
        <v>33</v>
      </c>
      <c r="H21" t="s">
        <v>23</v>
      </c>
      <c r="I21" t="s">
        <v>17</v>
      </c>
      <c r="AC21" t="s">
        <v>13</v>
      </c>
      <c r="AD21" t="s">
        <v>14</v>
      </c>
      <c r="AE21" t="s">
        <v>15</v>
      </c>
      <c r="AF21" t="s">
        <v>16</v>
      </c>
    </row>
    <row r="22" spans="2:47">
      <c r="D22">
        <v>1</v>
      </c>
      <c r="E22">
        <v>0.10100000000000001</v>
      </c>
      <c r="F22">
        <f>AVERAGE(C22,E22)</f>
        <v>0.10100000000000001</v>
      </c>
      <c r="G22">
        <v>0.104</v>
      </c>
      <c r="H22">
        <f>AVERAGE(E22,G22)</f>
        <v>0.10250000000000001</v>
      </c>
      <c r="I22">
        <f>STDEV(E22,G22)</f>
        <v>2.1213203435596346E-3</v>
      </c>
      <c r="AA22" t="s">
        <v>2</v>
      </c>
      <c r="AB22" t="s">
        <v>0</v>
      </c>
      <c r="AC22">
        <v>4.1999999999999997E-3</v>
      </c>
      <c r="AD22">
        <v>3.5000000000000001E-3</v>
      </c>
      <c r="AE22">
        <v>2.8E-3</v>
      </c>
      <c r="AF22">
        <v>1.2E-2</v>
      </c>
    </row>
    <row r="23" spans="2:47">
      <c r="D23">
        <v>2</v>
      </c>
      <c r="E23">
        <v>8.3000000000000004E-2</v>
      </c>
      <c r="F23">
        <f>AVERAGE(C23,E23)</f>
        <v>8.3000000000000004E-2</v>
      </c>
      <c r="G23">
        <v>8.8999999999999996E-2</v>
      </c>
      <c r="H23">
        <f>AVERAGE(E23,G23)</f>
        <v>8.5999999999999993E-2</v>
      </c>
      <c r="I23">
        <f>STDEV(E23,G23)</f>
        <v>4.2426406871192788E-3</v>
      </c>
      <c r="AB23" t="s">
        <v>1</v>
      </c>
      <c r="AC23">
        <v>2.0999999999999999E-3</v>
      </c>
      <c r="AD23">
        <v>1.4E-3</v>
      </c>
      <c r="AE23">
        <v>2.8E-3</v>
      </c>
      <c r="AF23">
        <v>1.4E-3</v>
      </c>
    </row>
    <row r="24" spans="2:47">
      <c r="D24">
        <v>3</v>
      </c>
      <c r="E24">
        <v>0.25600000000000001</v>
      </c>
      <c r="F24">
        <f>AVERAGE(C24,E24)</f>
        <v>0.25600000000000001</v>
      </c>
      <c r="G24">
        <v>0.251</v>
      </c>
      <c r="H24">
        <f>AVERAGE(E24,G24)</f>
        <v>0.2535</v>
      </c>
      <c r="I24">
        <f>STDEV(E24,G24)</f>
        <v>3.5355339059327407E-3</v>
      </c>
      <c r="AA24" t="s">
        <v>3</v>
      </c>
      <c r="AB24" t="s">
        <v>0</v>
      </c>
      <c r="AC24">
        <v>2.0999999999999999E-3</v>
      </c>
      <c r="AD24">
        <v>1.4E-3</v>
      </c>
      <c r="AE24">
        <v>6.9999999999999999E-4</v>
      </c>
      <c r="AF24">
        <v>1.4E-3</v>
      </c>
      <c r="AJ24" s="1" t="s">
        <v>28</v>
      </c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2:47">
      <c r="D25">
        <v>4</v>
      </c>
      <c r="E25">
        <v>0.20499999999999999</v>
      </c>
      <c r="F25">
        <f>AVERAGE(C25,E25)</f>
        <v>0.20499999999999999</v>
      </c>
      <c r="G25">
        <v>0.20300000000000001</v>
      </c>
      <c r="H25">
        <f>AVERAGE(E25,G25)</f>
        <v>0.20400000000000001</v>
      </c>
      <c r="I25">
        <f>STDEV(E25,G25)</f>
        <v>1.4142135623730766E-3</v>
      </c>
      <c r="AB25" t="s">
        <v>1</v>
      </c>
      <c r="AC25">
        <v>2.0999999999999999E-3</v>
      </c>
      <c r="AD25">
        <v>1.4E-3</v>
      </c>
      <c r="AE25">
        <v>2.0999999999999999E-3</v>
      </c>
      <c r="AF25">
        <v>1.4E-3</v>
      </c>
      <c r="AJ25" s="1"/>
      <c r="AK25" s="1" t="s">
        <v>19</v>
      </c>
      <c r="AL25" s="1" t="s">
        <v>20</v>
      </c>
      <c r="AM25" s="1" t="s">
        <v>24</v>
      </c>
      <c r="AN25" s="1" t="s">
        <v>25</v>
      </c>
      <c r="AO25" s="1" t="s">
        <v>26</v>
      </c>
      <c r="AP25" s="1" t="s">
        <v>27</v>
      </c>
      <c r="AQ25" s="1" t="s">
        <v>23</v>
      </c>
      <c r="AR25" s="1" t="s">
        <v>21</v>
      </c>
      <c r="AS25" s="1" t="s">
        <v>22</v>
      </c>
      <c r="AT25" s="1" t="s">
        <v>23</v>
      </c>
      <c r="AU25" s="1" t="s">
        <v>17</v>
      </c>
    </row>
    <row r="26" spans="2:47">
      <c r="D26">
        <v>5</v>
      </c>
      <c r="E26">
        <v>0.20499999999999999</v>
      </c>
      <c r="F26">
        <f>AVERAGE(C26,E26)</f>
        <v>0.20499999999999999</v>
      </c>
      <c r="G26">
        <v>0.20899999999999999</v>
      </c>
      <c r="H26">
        <f>AVERAGE(E26,G26)</f>
        <v>0.20699999999999999</v>
      </c>
      <c r="I26">
        <f>STDEV(E26,G26)</f>
        <v>2.8284271247461927E-3</v>
      </c>
      <c r="AJ26">
        <v>1</v>
      </c>
      <c r="AK26">
        <v>0.10100000000000001</v>
      </c>
      <c r="AL26">
        <v>0.104</v>
      </c>
      <c r="AM26">
        <v>0.86099999999999999</v>
      </c>
      <c r="AN26">
        <v>0.85899999999999999</v>
      </c>
      <c r="AO26">
        <f>50*AM26</f>
        <v>43.05</v>
      </c>
      <c r="AP26">
        <f>50*AN26</f>
        <v>42.95</v>
      </c>
      <c r="AQ26">
        <f>AVERAGE(AO26,AP26)</f>
        <v>43</v>
      </c>
      <c r="AR26">
        <f>AK26/AQ26</f>
        <v>2.3488372093023258E-3</v>
      </c>
      <c r="AS26">
        <f>AL26/AQ26</f>
        <v>2.4186046511627908E-3</v>
      </c>
      <c r="AT26">
        <f>AVERAGE(AR26,AS26)</f>
        <v>2.3837209302325583E-3</v>
      </c>
      <c r="AU26">
        <f>STDEV(AR26,AS26)</f>
        <v>4.9333031245572986E-5</v>
      </c>
    </row>
    <row r="27" spans="2:47">
      <c r="D27">
        <v>6</v>
      </c>
      <c r="E27">
        <v>0.19</v>
      </c>
      <c r="F27">
        <f>AVERAGE(C27,E27)</f>
        <v>0.19</v>
      </c>
      <c r="G27">
        <v>0.19400000000000001</v>
      </c>
      <c r="H27">
        <f>AVERAGE(E27,G27)</f>
        <v>0.192</v>
      </c>
      <c r="I27">
        <f>STDEV(E27,G27)</f>
        <v>2.8284271247461927E-3</v>
      </c>
      <c r="AJ27">
        <v>2</v>
      </c>
      <c r="AK27">
        <v>8.3000000000000004E-2</v>
      </c>
      <c r="AL27">
        <v>8.8999999999999996E-2</v>
      </c>
      <c r="AM27">
        <v>0.53600000000000003</v>
      </c>
      <c r="AN27">
        <v>0.53400000000000003</v>
      </c>
      <c r="AO27">
        <f>50*AM27</f>
        <v>26.8</v>
      </c>
      <c r="AP27">
        <f>50*AN27</f>
        <v>26.700000000000003</v>
      </c>
      <c r="AQ27">
        <f>AVERAGE(AO27,AP27)</f>
        <v>26.75</v>
      </c>
      <c r="AR27">
        <f>AK27/AQ27</f>
        <v>3.1028037383177571E-3</v>
      </c>
      <c r="AS27">
        <f>AL27/AQ27</f>
        <v>3.3271028037383174E-3</v>
      </c>
      <c r="AT27">
        <f>AVERAGE(AR27,AS27)</f>
        <v>3.2149532710280372E-3</v>
      </c>
      <c r="AU27">
        <f>STDEV(AR27,AS27)</f>
        <v>1.5860339017268325E-4</v>
      </c>
    </row>
    <row r="28" spans="2:47">
      <c r="D28">
        <v>7</v>
      </c>
      <c r="E28">
        <v>0.22</v>
      </c>
      <c r="F28">
        <f>AVERAGE(C28,E28)</f>
        <v>0.22</v>
      </c>
      <c r="G28">
        <v>0.218</v>
      </c>
      <c r="H28">
        <f>AVERAGE(E28,G28)</f>
        <v>0.219</v>
      </c>
      <c r="I28">
        <f>STDEV(E28,G28)</f>
        <v>1.4142135623730963E-3</v>
      </c>
      <c r="AJ28">
        <v>3</v>
      </c>
      <c r="AK28">
        <v>0.25600000000000001</v>
      </c>
      <c r="AL28">
        <v>0.251</v>
      </c>
      <c r="AM28">
        <v>0.34399999999999997</v>
      </c>
      <c r="AN28">
        <v>0.34</v>
      </c>
      <c r="AO28">
        <f>50*AM28</f>
        <v>17.2</v>
      </c>
      <c r="AP28">
        <f>50*AN28</f>
        <v>17</v>
      </c>
      <c r="AQ28">
        <f>AVERAGE(AO28,AP28)</f>
        <v>17.100000000000001</v>
      </c>
      <c r="AR28">
        <f>AK28/AQ28</f>
        <v>1.4970760233918128E-2</v>
      </c>
      <c r="AS28">
        <f>AL28/AQ28</f>
        <v>1.4678362573099414E-2</v>
      </c>
      <c r="AT28">
        <f>AVERAGE(AR28,AS28)</f>
        <v>1.4824561403508772E-2</v>
      </c>
      <c r="AU28">
        <f>STDEV(AR28,AS28)</f>
        <v>2.0675636876799658E-4</v>
      </c>
    </row>
    <row r="29" spans="2:47">
      <c r="D29">
        <v>8</v>
      </c>
      <c r="E29">
        <v>0.161</v>
      </c>
      <c r="F29">
        <f>AVERAGE(C29,E29)</f>
        <v>0.161</v>
      </c>
      <c r="G29">
        <v>0.17899999999999999</v>
      </c>
      <c r="H29">
        <f>AVERAGE(E29,G29)</f>
        <v>0.16999999999999998</v>
      </c>
      <c r="I29">
        <f>STDEV(E29,G29)</f>
        <v>1.2727922061357847E-2</v>
      </c>
      <c r="AJ29">
        <v>4</v>
      </c>
      <c r="AK29">
        <v>0.20499999999999999</v>
      </c>
      <c r="AL29">
        <v>0.20300000000000001</v>
      </c>
      <c r="AM29">
        <v>0.373</v>
      </c>
      <c r="AN29">
        <v>0.371</v>
      </c>
      <c r="AO29">
        <f>50*AM29</f>
        <v>18.649999999999999</v>
      </c>
      <c r="AP29">
        <f>50*AN29</f>
        <v>18.55</v>
      </c>
      <c r="AQ29">
        <f>AVERAGE(AO29,AP29)</f>
        <v>18.600000000000001</v>
      </c>
      <c r="AR29">
        <f>AK29/AQ29</f>
        <v>1.1021505376344085E-2</v>
      </c>
      <c r="AS29">
        <f>AL29/AQ29</f>
        <v>1.0913978494623656E-2</v>
      </c>
      <c r="AT29">
        <f>AVERAGE(AR29,AS29)</f>
        <v>1.0967741935483871E-2</v>
      </c>
      <c r="AU29">
        <f>STDEV(AR29,AS29)</f>
        <v>7.6032987224359491E-5</v>
      </c>
    </row>
    <row r="30" spans="2:47">
      <c r="D30">
        <v>9</v>
      </c>
      <c r="E30">
        <v>8.3000000000000004E-2</v>
      </c>
      <c r="F30">
        <f>AVERAGE(C30,E30)</f>
        <v>8.3000000000000004E-2</v>
      </c>
      <c r="G30">
        <v>8.5999999999999993E-2</v>
      </c>
      <c r="H30">
        <f>AVERAGE(E30,G30)</f>
        <v>8.4499999999999992E-2</v>
      </c>
      <c r="I30">
        <f>STDEV(E30,G30)</f>
        <v>2.1213203435596346E-3</v>
      </c>
      <c r="AJ30">
        <v>5</v>
      </c>
      <c r="AK30">
        <v>0.20499999999999999</v>
      </c>
      <c r="AL30">
        <v>0.20899999999999999</v>
      </c>
      <c r="AM30">
        <v>0.52</v>
      </c>
      <c r="AN30">
        <v>0.51900000000000002</v>
      </c>
      <c r="AO30">
        <f>50*AM30</f>
        <v>26</v>
      </c>
      <c r="AP30">
        <f>50*AN30</f>
        <v>25.95</v>
      </c>
      <c r="AQ30">
        <f>AVERAGE(AO30,AP30)</f>
        <v>25.975000000000001</v>
      </c>
      <c r="AR30">
        <f>AK30/AQ30</f>
        <v>7.8922040423484111E-3</v>
      </c>
      <c r="AS30">
        <f>AL30/AQ30</f>
        <v>8.0461982675649659E-3</v>
      </c>
      <c r="AT30">
        <f>AVERAGE(AR30,AS30)</f>
        <v>7.9692011549566885E-3</v>
      </c>
      <c r="AU30">
        <f>STDEV(AR30,AS30)</f>
        <v>1.0889036091419432E-4</v>
      </c>
    </row>
    <row r="31" spans="2:47">
      <c r="D31">
        <v>10</v>
      </c>
      <c r="E31">
        <v>0.10100000000000001</v>
      </c>
      <c r="F31">
        <f>AVERAGE(C31,E31)</f>
        <v>0.10100000000000001</v>
      </c>
      <c r="G31">
        <v>0.104</v>
      </c>
      <c r="H31">
        <f>AVERAGE(E31,G31)</f>
        <v>0.10250000000000001</v>
      </c>
      <c r="I31">
        <f>STDEV(E31,G31)</f>
        <v>2.1213203435596346E-3</v>
      </c>
      <c r="AJ31">
        <v>6</v>
      </c>
      <c r="AK31">
        <v>0.19</v>
      </c>
      <c r="AL31">
        <v>0.19400000000000001</v>
      </c>
      <c r="AM31">
        <v>0.503</v>
      </c>
      <c r="AN31">
        <v>0.5</v>
      </c>
      <c r="AO31">
        <f>50*AM31</f>
        <v>25.15</v>
      </c>
      <c r="AP31">
        <f>50*AN31</f>
        <v>25</v>
      </c>
      <c r="AQ31">
        <f>AVERAGE(AO31,AP31)</f>
        <v>25.074999999999999</v>
      </c>
      <c r="AR31">
        <f>AK31/AQ31</f>
        <v>7.5772681954137588E-3</v>
      </c>
      <c r="AS31">
        <f>AL31/AQ31</f>
        <v>7.7367896311066808E-3</v>
      </c>
      <c r="AT31">
        <f>AVERAGE(AR31,AS31)</f>
        <v>7.6570289132602198E-3</v>
      </c>
      <c r="AU31">
        <f>STDEV(AR31,AS31)</f>
        <v>1.127986889230789E-4</v>
      </c>
    </row>
    <row r="32" spans="2:47">
      <c r="D32">
        <v>11</v>
      </c>
      <c r="E32">
        <v>0.42899999999999999</v>
      </c>
      <c r="F32">
        <f t="shared" ref="F32:H37" si="9">AVERAGE(C32,E32)</f>
        <v>0.42899999999999999</v>
      </c>
      <c r="G32">
        <v>0.42699999999999999</v>
      </c>
      <c r="H32">
        <f t="shared" si="9"/>
        <v>0.42799999999999999</v>
      </c>
      <c r="I32">
        <f t="shared" ref="I32:I37" si="10">STDEV(E32,G32)</f>
        <v>1.4142135623730963E-3</v>
      </c>
      <c r="AJ32">
        <v>7</v>
      </c>
      <c r="AK32">
        <v>0.22</v>
      </c>
      <c r="AL32">
        <v>0.218</v>
      </c>
      <c r="AM32">
        <v>0.48299999999999998</v>
      </c>
      <c r="AN32">
        <v>0.48099999999999998</v>
      </c>
      <c r="AO32">
        <f t="shared" ref="AO32:AO41" si="11">50*AM32</f>
        <v>24.15</v>
      </c>
      <c r="AP32">
        <f>50*AN32</f>
        <v>24.05</v>
      </c>
      <c r="AQ32">
        <f>AVERAGE(AO32,AP32)</f>
        <v>24.1</v>
      </c>
      <c r="AR32">
        <f>AK32/AQ32</f>
        <v>9.1286307053941897E-3</v>
      </c>
      <c r="AS32">
        <f>AL32/AQ32</f>
        <v>9.0456431535269697E-3</v>
      </c>
      <c r="AT32">
        <f t="shared" ref="AT27:AT41" si="12">AVERAGE(AR32,AS32)</f>
        <v>9.0871369294605805E-3</v>
      </c>
      <c r="AU32">
        <f t="shared" ref="AU27:AU41" si="13">STDEV(AR32,AS32)</f>
        <v>5.8681060679381573E-5</v>
      </c>
    </row>
    <row r="33" spans="2:47">
      <c r="D33">
        <v>12</v>
      </c>
      <c r="E33">
        <v>0.13700000000000001</v>
      </c>
      <c r="F33">
        <f t="shared" si="9"/>
        <v>0.13700000000000001</v>
      </c>
      <c r="G33">
        <v>0.13500000000000001</v>
      </c>
      <c r="H33">
        <f t="shared" si="9"/>
        <v>0.13600000000000001</v>
      </c>
      <c r="I33">
        <f t="shared" si="10"/>
        <v>1.4142135623730963E-3</v>
      </c>
      <c r="AJ33">
        <v>8</v>
      </c>
      <c r="AK33">
        <v>0.161</v>
      </c>
      <c r="AL33">
        <v>0.17899999999999999</v>
      </c>
      <c r="AM33">
        <v>0.63600000000000001</v>
      </c>
      <c r="AN33">
        <v>0.63400000000000001</v>
      </c>
      <c r="AO33">
        <f t="shared" si="11"/>
        <v>31.8</v>
      </c>
      <c r="AP33">
        <f t="shared" ref="AP33:AP41" si="14">50*AN33</f>
        <v>31.7</v>
      </c>
      <c r="AQ33">
        <f t="shared" ref="AQ33:AQ41" si="15">AVERAGE(AO33,AP33)</f>
        <v>31.75</v>
      </c>
      <c r="AR33">
        <f t="shared" ref="AR33:AR41" si="16">AK33/AQ33</f>
        <v>5.0708661417322833E-3</v>
      </c>
      <c r="AS33">
        <f t="shared" ref="AS33:AS41" si="17">AL33/AQ33</f>
        <v>5.6377952755905505E-3</v>
      </c>
      <c r="AT33">
        <f t="shared" si="12"/>
        <v>5.3543307086614169E-3</v>
      </c>
      <c r="AU33">
        <f t="shared" si="13"/>
        <v>4.0087943500339667E-4</v>
      </c>
    </row>
    <row r="34" spans="2:47">
      <c r="D34">
        <v>13</v>
      </c>
      <c r="E34">
        <v>0.23799999999999999</v>
      </c>
      <c r="F34">
        <f t="shared" si="9"/>
        <v>0.23799999999999999</v>
      </c>
      <c r="G34">
        <v>0.23699999999999999</v>
      </c>
      <c r="H34">
        <f t="shared" si="9"/>
        <v>0.23749999999999999</v>
      </c>
      <c r="I34">
        <f t="shared" si="10"/>
        <v>7.0710678118654816E-4</v>
      </c>
      <c r="AJ34">
        <v>9</v>
      </c>
      <c r="AK34">
        <v>8.3000000000000004E-2</v>
      </c>
      <c r="AL34">
        <v>8.5999999999999993E-2</v>
      </c>
      <c r="AM34">
        <v>0.85199999999999998</v>
      </c>
      <c r="AN34">
        <v>0.85</v>
      </c>
      <c r="AO34">
        <f t="shared" si="11"/>
        <v>42.6</v>
      </c>
      <c r="AP34">
        <f t="shared" si="14"/>
        <v>42.5</v>
      </c>
      <c r="AQ34">
        <f t="shared" si="15"/>
        <v>42.55</v>
      </c>
      <c r="AR34">
        <f t="shared" si="16"/>
        <v>1.9506462984723856E-3</v>
      </c>
      <c r="AS34">
        <f t="shared" si="17"/>
        <v>2.0211515863689778E-3</v>
      </c>
      <c r="AT34">
        <f t="shared" si="12"/>
        <v>1.9858989424206817E-3</v>
      </c>
      <c r="AU34">
        <f t="shared" si="13"/>
        <v>4.9854767181190165E-5</v>
      </c>
    </row>
    <row r="35" spans="2:47">
      <c r="D35">
        <v>14</v>
      </c>
      <c r="E35">
        <v>0.155</v>
      </c>
      <c r="F35">
        <f t="shared" si="9"/>
        <v>0.155</v>
      </c>
      <c r="G35">
        <v>0.152</v>
      </c>
      <c r="H35">
        <f t="shared" si="9"/>
        <v>0.1535</v>
      </c>
      <c r="I35">
        <f t="shared" si="10"/>
        <v>2.1213203435596446E-3</v>
      </c>
      <c r="AJ35">
        <v>10</v>
      </c>
      <c r="AK35">
        <v>0.10100000000000001</v>
      </c>
      <c r="AL35">
        <v>0.104</v>
      </c>
      <c r="AM35">
        <v>0.622</v>
      </c>
      <c r="AN35">
        <v>0.61599999999999999</v>
      </c>
      <c r="AO35">
        <f t="shared" si="11"/>
        <v>31.1</v>
      </c>
      <c r="AP35">
        <f t="shared" si="14"/>
        <v>30.8</v>
      </c>
      <c r="AQ35">
        <f t="shared" si="15"/>
        <v>30.950000000000003</v>
      </c>
      <c r="AR35">
        <f t="shared" si="16"/>
        <v>3.2633279483037154E-3</v>
      </c>
      <c r="AS35">
        <f t="shared" si="17"/>
        <v>3.3602584814216474E-3</v>
      </c>
      <c r="AT35">
        <f t="shared" si="12"/>
        <v>3.3117932148626814E-3</v>
      </c>
      <c r="AU35">
        <f t="shared" si="13"/>
        <v>6.8540237271716954E-5</v>
      </c>
    </row>
    <row r="36" spans="2:47">
      <c r="D36">
        <v>15</v>
      </c>
      <c r="E36">
        <v>0.14299999999999999</v>
      </c>
      <c r="F36">
        <f t="shared" si="9"/>
        <v>0.14299999999999999</v>
      </c>
      <c r="G36">
        <v>0.14099999999999999</v>
      </c>
      <c r="H36">
        <f t="shared" si="9"/>
        <v>0.14199999999999999</v>
      </c>
      <c r="I36">
        <f t="shared" si="10"/>
        <v>1.4142135623730963E-3</v>
      </c>
      <c r="AJ36">
        <v>11</v>
      </c>
      <c r="AK36">
        <v>0.42899999999999999</v>
      </c>
      <c r="AL36">
        <v>0.42699999999999999</v>
      </c>
      <c r="AM36">
        <v>0.79500000000000004</v>
      </c>
      <c r="AN36">
        <v>0.79</v>
      </c>
      <c r="AO36">
        <f t="shared" si="11"/>
        <v>39.75</v>
      </c>
      <c r="AP36">
        <f t="shared" si="14"/>
        <v>39.5</v>
      </c>
      <c r="AQ36">
        <f t="shared" si="15"/>
        <v>39.625</v>
      </c>
      <c r="AR36">
        <f t="shared" si="16"/>
        <v>1.0826498422712933E-2</v>
      </c>
      <c r="AS36">
        <f t="shared" si="17"/>
        <v>1.0776025236593059E-2</v>
      </c>
      <c r="AT36">
        <f t="shared" si="12"/>
        <v>1.0801261829652995E-2</v>
      </c>
      <c r="AU36">
        <f t="shared" si="13"/>
        <v>3.5689932173453285E-5</v>
      </c>
    </row>
    <row r="37" spans="2:47">
      <c r="D37">
        <v>16</v>
      </c>
      <c r="E37">
        <v>0.155</v>
      </c>
      <c r="F37">
        <f t="shared" si="9"/>
        <v>0.155</v>
      </c>
      <c r="G37">
        <v>0.153</v>
      </c>
      <c r="H37">
        <f t="shared" si="9"/>
        <v>0.154</v>
      </c>
      <c r="I37">
        <f t="shared" si="10"/>
        <v>1.4142135623730963E-3</v>
      </c>
      <c r="AJ37">
        <v>12</v>
      </c>
      <c r="AK37">
        <v>0.13700000000000001</v>
      </c>
      <c r="AL37">
        <v>0.13500000000000001</v>
      </c>
      <c r="AM37">
        <v>0.52300000000000002</v>
      </c>
      <c r="AN37">
        <v>0.52300000000000002</v>
      </c>
      <c r="AO37">
        <f t="shared" si="11"/>
        <v>26.150000000000002</v>
      </c>
      <c r="AP37">
        <f t="shared" si="14"/>
        <v>26.150000000000002</v>
      </c>
      <c r="AQ37">
        <f t="shared" si="15"/>
        <v>26.150000000000002</v>
      </c>
      <c r="AR37">
        <f t="shared" si="16"/>
        <v>5.239005736137667E-3</v>
      </c>
      <c r="AS37">
        <f t="shared" si="17"/>
        <v>5.1625239005736135E-3</v>
      </c>
      <c r="AT37">
        <f t="shared" si="12"/>
        <v>5.2007648183556403E-3</v>
      </c>
      <c r="AU37">
        <f t="shared" si="13"/>
        <v>5.4080824564936672E-5</v>
      </c>
    </row>
    <row r="38" spans="2:47">
      <c r="AJ38">
        <v>13</v>
      </c>
      <c r="AK38">
        <v>0.23799999999999999</v>
      </c>
      <c r="AL38">
        <v>0.23699999999999999</v>
      </c>
      <c r="AM38">
        <v>1.0289999999999999</v>
      </c>
      <c r="AN38">
        <v>1.028</v>
      </c>
      <c r="AO38">
        <f t="shared" si="11"/>
        <v>51.449999999999996</v>
      </c>
      <c r="AP38">
        <f t="shared" si="14"/>
        <v>51.4</v>
      </c>
      <c r="AQ38">
        <f t="shared" si="15"/>
        <v>51.424999999999997</v>
      </c>
      <c r="AR38">
        <f t="shared" si="16"/>
        <v>4.6280991735537192E-3</v>
      </c>
      <c r="AS38">
        <f t="shared" si="17"/>
        <v>4.6086533787068548E-3</v>
      </c>
      <c r="AT38">
        <f t="shared" si="12"/>
        <v>4.6183762761302875E-3</v>
      </c>
      <c r="AU38">
        <f t="shared" si="13"/>
        <v>1.3750253401780254E-5</v>
      </c>
    </row>
    <row r="39" spans="2:47">
      <c r="D39" t="s">
        <v>9</v>
      </c>
      <c r="AJ39">
        <v>14</v>
      </c>
      <c r="AK39">
        <v>0.155</v>
      </c>
      <c r="AL39">
        <v>0.152</v>
      </c>
      <c r="AM39">
        <v>1.3049999999999999</v>
      </c>
      <c r="AN39">
        <v>1.302</v>
      </c>
      <c r="AO39">
        <f t="shared" si="11"/>
        <v>65.25</v>
      </c>
      <c r="AP39">
        <f t="shared" si="14"/>
        <v>65.100000000000009</v>
      </c>
      <c r="AQ39">
        <f t="shared" si="15"/>
        <v>65.175000000000011</v>
      </c>
      <c r="AR39">
        <f t="shared" si="16"/>
        <v>2.378212504794783E-3</v>
      </c>
      <c r="AS39">
        <f t="shared" si="17"/>
        <v>2.3321825853471418E-3</v>
      </c>
      <c r="AT39">
        <f t="shared" si="12"/>
        <v>2.3551975450709622E-3</v>
      </c>
      <c r="AU39">
        <f t="shared" si="13"/>
        <v>3.2548068178897661E-5</v>
      </c>
    </row>
    <row r="40" spans="2:47">
      <c r="B40">
        <v>2</v>
      </c>
      <c r="D40" t="s">
        <v>6</v>
      </c>
      <c r="E40" t="s">
        <v>4</v>
      </c>
      <c r="F40" t="s">
        <v>5</v>
      </c>
      <c r="G40" t="s">
        <v>33</v>
      </c>
      <c r="H40" t="s">
        <v>23</v>
      </c>
      <c r="I40" t="s">
        <v>17</v>
      </c>
      <c r="AC40" t="s">
        <v>13</v>
      </c>
      <c r="AD40" t="s">
        <v>14</v>
      </c>
      <c r="AE40" t="s">
        <v>15</v>
      </c>
      <c r="AF40" t="s">
        <v>16</v>
      </c>
      <c r="AJ40">
        <v>15</v>
      </c>
      <c r="AK40">
        <v>0.14299999999999999</v>
      </c>
      <c r="AL40">
        <v>0.14099999999999999</v>
      </c>
      <c r="AM40">
        <v>0.82099999999999995</v>
      </c>
      <c r="AN40">
        <v>0.81899999999999995</v>
      </c>
      <c r="AO40">
        <f t="shared" si="11"/>
        <v>41.05</v>
      </c>
      <c r="AP40">
        <f t="shared" si="14"/>
        <v>40.949999999999996</v>
      </c>
      <c r="AQ40">
        <f t="shared" si="15"/>
        <v>41</v>
      </c>
      <c r="AR40">
        <f t="shared" si="16"/>
        <v>3.4878048780487801E-3</v>
      </c>
      <c r="AS40">
        <f t="shared" si="17"/>
        <v>3.439024390243902E-3</v>
      </c>
      <c r="AT40">
        <f t="shared" si="12"/>
        <v>3.4634146341463411E-3</v>
      </c>
      <c r="AU40">
        <f t="shared" si="13"/>
        <v>3.4493013716416983E-5</v>
      </c>
    </row>
    <row r="41" spans="2:47">
      <c r="D41">
        <v>1</v>
      </c>
      <c r="E41">
        <v>3.2000000000000002E-3</v>
      </c>
      <c r="F41">
        <f>AVERAGE(C41,E41)</f>
        <v>3.2000000000000002E-3</v>
      </c>
      <c r="G41">
        <v>3.8E-3</v>
      </c>
      <c r="H41">
        <f>AVERAGE(E41,G41)</f>
        <v>3.5000000000000001E-3</v>
      </c>
      <c r="I41">
        <f>STDEV(E41,G41)</f>
        <v>4.2426406871192839E-4</v>
      </c>
      <c r="AA41" t="s">
        <v>2</v>
      </c>
      <c r="AB41" t="s">
        <v>0</v>
      </c>
      <c r="AC41">
        <v>0</v>
      </c>
      <c r="AD41">
        <v>7.07</v>
      </c>
      <c r="AE41">
        <v>7.07</v>
      </c>
      <c r="AF41">
        <v>1.3999999999999999E-4</v>
      </c>
      <c r="AJ41">
        <v>16</v>
      </c>
      <c r="AK41">
        <v>0.155</v>
      </c>
      <c r="AL41">
        <v>0.153</v>
      </c>
      <c r="AM41">
        <v>0.55100000000000005</v>
      </c>
      <c r="AN41">
        <v>0.55100000000000005</v>
      </c>
      <c r="AO41">
        <f t="shared" si="11"/>
        <v>27.55</v>
      </c>
      <c r="AP41">
        <f t="shared" si="14"/>
        <v>27.55</v>
      </c>
      <c r="AQ41">
        <f t="shared" si="15"/>
        <v>27.55</v>
      </c>
      <c r="AR41">
        <f t="shared" si="16"/>
        <v>5.6261343012704171E-3</v>
      </c>
      <c r="AS41">
        <f t="shared" si="17"/>
        <v>5.5535390199637023E-3</v>
      </c>
      <c r="AT41">
        <f t="shared" si="12"/>
        <v>5.5898366606170601E-3</v>
      </c>
      <c r="AU41">
        <f t="shared" si="13"/>
        <v>5.1332615694123081E-5</v>
      </c>
    </row>
    <row r="42" spans="2:47">
      <c r="D42">
        <v>2</v>
      </c>
      <c r="E42">
        <v>7.7999999999999999E-4</v>
      </c>
      <c r="F42">
        <f t="shared" ref="F42:H56" si="18">AVERAGE(C42,E42)</f>
        <v>7.7999999999999999E-4</v>
      </c>
      <c r="G42">
        <v>7.9000000000000001E-4</v>
      </c>
      <c r="H42">
        <f t="shared" si="18"/>
        <v>7.85E-4</v>
      </c>
      <c r="I42">
        <f t="shared" ref="I42:I56" si="19">STDEV(E42,G42)</f>
        <v>7.0710678118654934E-6</v>
      </c>
      <c r="AB42" t="s">
        <v>1</v>
      </c>
      <c r="AC42" s="2">
        <v>4.0000000000000002E-4</v>
      </c>
      <c r="AD42">
        <v>1.3999999999999999E-4</v>
      </c>
      <c r="AE42">
        <v>7.07</v>
      </c>
      <c r="AF42">
        <v>7.07</v>
      </c>
    </row>
    <row r="43" spans="2:47">
      <c r="D43">
        <v>3</v>
      </c>
      <c r="E43">
        <v>1.2999999999999999E-2</v>
      </c>
      <c r="F43">
        <f t="shared" si="18"/>
        <v>1.2999999999999999E-2</v>
      </c>
      <c r="G43">
        <v>1.2800000000000001E-2</v>
      </c>
      <c r="H43">
        <f t="shared" si="18"/>
        <v>1.29E-2</v>
      </c>
      <c r="I43">
        <f t="shared" si="19"/>
        <v>1.4142135623730864E-4</v>
      </c>
      <c r="AA43" t="s">
        <v>3</v>
      </c>
      <c r="AB43" t="s">
        <v>0</v>
      </c>
      <c r="AC43">
        <v>1.41</v>
      </c>
      <c r="AD43">
        <v>0</v>
      </c>
      <c r="AE43">
        <v>1.3999999999999999E-4</v>
      </c>
      <c r="AF43">
        <v>7.07</v>
      </c>
    </row>
    <row r="44" spans="2:47">
      <c r="D44">
        <v>4</v>
      </c>
      <c r="E44">
        <v>1.7000000000000001E-4</v>
      </c>
      <c r="F44">
        <f t="shared" si="18"/>
        <v>1.7000000000000001E-4</v>
      </c>
      <c r="G44">
        <v>1.6000000000000001E-4</v>
      </c>
      <c r="H44">
        <f t="shared" si="18"/>
        <v>1.65E-4</v>
      </c>
      <c r="I44">
        <f t="shared" si="19"/>
        <v>7.0710678118654747E-6</v>
      </c>
      <c r="AB44" t="s">
        <v>1</v>
      </c>
      <c r="AC44">
        <v>2.0000000000000001E-4</v>
      </c>
      <c r="AD44">
        <v>7.07</v>
      </c>
      <c r="AE44">
        <v>7.07</v>
      </c>
      <c r="AF44">
        <v>1.3999999999999999E-4</v>
      </c>
    </row>
    <row r="45" spans="2:47">
      <c r="D45">
        <v>5</v>
      </c>
      <c r="E45">
        <v>4.1000000000000003E-3</v>
      </c>
      <c r="F45">
        <f t="shared" si="18"/>
        <v>4.1000000000000003E-3</v>
      </c>
      <c r="G45">
        <v>4.0000000000000001E-3</v>
      </c>
      <c r="H45">
        <f t="shared" si="18"/>
        <v>4.0499999999999998E-3</v>
      </c>
      <c r="I45">
        <f t="shared" si="19"/>
        <v>7.0710678118654944E-5</v>
      </c>
    </row>
    <row r="46" spans="2:47">
      <c r="D46">
        <v>6</v>
      </c>
      <c r="E46">
        <v>1.44E-2</v>
      </c>
      <c r="F46">
        <f t="shared" si="18"/>
        <v>1.44E-2</v>
      </c>
      <c r="G46">
        <v>1.43E-2</v>
      </c>
      <c r="H46">
        <f t="shared" si="18"/>
        <v>1.435E-2</v>
      </c>
      <c r="I46">
        <f t="shared" si="19"/>
        <v>7.071067811865432E-5</v>
      </c>
    </row>
    <row r="47" spans="2:47">
      <c r="D47">
        <v>7</v>
      </c>
      <c r="E47">
        <v>7.1999999999999998E-3</v>
      </c>
      <c r="F47">
        <f t="shared" si="18"/>
        <v>7.1999999999999998E-3</v>
      </c>
      <c r="G47">
        <v>7.1000000000000004E-3</v>
      </c>
      <c r="H47">
        <f t="shared" si="18"/>
        <v>7.1500000000000001E-3</v>
      </c>
      <c r="I47">
        <f t="shared" si="19"/>
        <v>7.071067811865432E-5</v>
      </c>
    </row>
    <row r="48" spans="2:47">
      <c r="D48">
        <v>8</v>
      </c>
      <c r="E48">
        <v>4.1999999999999997E-3</v>
      </c>
      <c r="F48">
        <f t="shared" si="18"/>
        <v>4.1999999999999997E-3</v>
      </c>
      <c r="G48">
        <v>4.4000000000000003E-3</v>
      </c>
      <c r="H48">
        <f t="shared" si="18"/>
        <v>4.3E-3</v>
      </c>
      <c r="I48">
        <f t="shared" si="19"/>
        <v>1.4142135623730989E-4</v>
      </c>
      <c r="AJ48" s="1" t="s">
        <v>29</v>
      </c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</row>
    <row r="49" spans="1:47">
      <c r="A49" s="1"/>
      <c r="D49">
        <v>9</v>
      </c>
      <c r="E49">
        <v>3.16E-3</v>
      </c>
      <c r="F49">
        <f t="shared" si="18"/>
        <v>3.16E-3</v>
      </c>
      <c r="G49">
        <v>3.1800000000000001E-3</v>
      </c>
      <c r="H49">
        <f t="shared" si="18"/>
        <v>3.1700000000000001E-3</v>
      </c>
      <c r="I49">
        <f t="shared" si="19"/>
        <v>1.4142135623730987E-5</v>
      </c>
      <c r="AJ49" s="1"/>
      <c r="AK49" s="1" t="s">
        <v>19</v>
      </c>
      <c r="AL49" s="1" t="s">
        <v>20</v>
      </c>
      <c r="AM49" s="1" t="s">
        <v>24</v>
      </c>
      <c r="AN49" s="1" t="s">
        <v>25</v>
      </c>
      <c r="AO49" s="1" t="s">
        <v>26</v>
      </c>
      <c r="AP49" s="1" t="s">
        <v>27</v>
      </c>
      <c r="AQ49" s="1" t="s">
        <v>23</v>
      </c>
      <c r="AR49" s="1" t="s">
        <v>21</v>
      </c>
      <c r="AS49" s="1" t="s">
        <v>22</v>
      </c>
      <c r="AT49" s="1" t="s">
        <v>23</v>
      </c>
      <c r="AU49" s="1" t="s">
        <v>17</v>
      </c>
    </row>
    <row r="50" spans="1:47">
      <c r="D50">
        <v>10</v>
      </c>
      <c r="E50">
        <v>1.6000000000000001E-3</v>
      </c>
      <c r="F50">
        <f t="shared" si="18"/>
        <v>1.6000000000000001E-3</v>
      </c>
      <c r="G50">
        <v>1.9E-3</v>
      </c>
      <c r="H50">
        <f t="shared" si="18"/>
        <v>1.75E-3</v>
      </c>
      <c r="I50">
        <f t="shared" si="19"/>
        <v>2.1213203435596419E-4</v>
      </c>
      <c r="AJ50">
        <v>1</v>
      </c>
      <c r="AK50">
        <v>3.2000000000000002E-3</v>
      </c>
      <c r="AL50">
        <v>3.8E-3</v>
      </c>
      <c r="AM50">
        <v>0.47</v>
      </c>
      <c r="AN50">
        <v>0.47199999999999998</v>
      </c>
      <c r="AO50">
        <f>50*AM50</f>
        <v>23.5</v>
      </c>
      <c r="AP50">
        <f>50*AN50</f>
        <v>23.599999999999998</v>
      </c>
      <c r="AQ50">
        <f>AVERAGE(AO50,AP50)</f>
        <v>23.549999999999997</v>
      </c>
      <c r="AR50">
        <f>AK50/AQ50</f>
        <v>1.3588110403397029E-4</v>
      </c>
      <c r="AS50">
        <f>AL50/AQ50</f>
        <v>1.6135881104033971E-4</v>
      </c>
      <c r="AT50">
        <f>AVERAGE(AR50,AS50)</f>
        <v>1.4861995753715499E-4</v>
      </c>
      <c r="AU50">
        <f>STDEV(AR50,AS50)</f>
        <v>1.8015459393287835E-5</v>
      </c>
    </row>
    <row r="51" spans="1:47">
      <c r="D51">
        <v>11</v>
      </c>
      <c r="E51">
        <v>1.2E-2</v>
      </c>
      <c r="F51">
        <f t="shared" si="18"/>
        <v>1.2E-2</v>
      </c>
      <c r="G51">
        <v>1.2E-2</v>
      </c>
      <c r="H51">
        <f t="shared" si="18"/>
        <v>1.2E-2</v>
      </c>
      <c r="I51">
        <f t="shared" si="19"/>
        <v>0</v>
      </c>
      <c r="AJ51">
        <v>2</v>
      </c>
      <c r="AK51">
        <v>7.7999999999999999E-4</v>
      </c>
      <c r="AL51">
        <v>7.9000000000000001E-4</v>
      </c>
      <c r="AM51">
        <v>0.436</v>
      </c>
      <c r="AN51">
        <v>0.434</v>
      </c>
      <c r="AO51">
        <f t="shared" ref="AO51:AO65" si="20">50*AM51</f>
        <v>21.8</v>
      </c>
      <c r="AP51">
        <f t="shared" ref="AP51:AP65" si="21">50*AN51</f>
        <v>21.7</v>
      </c>
      <c r="AQ51">
        <f t="shared" ref="AQ51:AQ65" si="22">AVERAGE(AO51,AP51)</f>
        <v>21.75</v>
      </c>
      <c r="AR51">
        <f t="shared" ref="AR51:AR65" si="23">AK51/AQ51</f>
        <v>3.586206896551724E-5</v>
      </c>
      <c r="AS51">
        <f t="shared" ref="AS51:AS65" si="24">AL51/AQ51</f>
        <v>3.632183908045977E-5</v>
      </c>
      <c r="AT51">
        <f t="shared" ref="AT51:AT65" si="25">AVERAGE(AR51,AS51)</f>
        <v>3.6091954022988501E-5</v>
      </c>
      <c r="AU51">
        <f t="shared" ref="AU51:AU65" si="26">STDEV(AR51,AS51)</f>
        <v>3.2510656606278136E-7</v>
      </c>
    </row>
    <row r="52" spans="1:47">
      <c r="D52">
        <v>12</v>
      </c>
      <c r="E52">
        <v>8.2000000000000007E-3</v>
      </c>
      <c r="F52">
        <f t="shared" si="18"/>
        <v>8.2000000000000007E-3</v>
      </c>
      <c r="G52">
        <v>8.0999999999999996E-3</v>
      </c>
      <c r="H52">
        <f t="shared" si="18"/>
        <v>8.150000000000001E-3</v>
      </c>
      <c r="I52">
        <f t="shared" si="19"/>
        <v>7.0710678118655554E-5</v>
      </c>
      <c r="AJ52">
        <v>3</v>
      </c>
      <c r="AK52">
        <v>1.2999999999999999E-2</v>
      </c>
      <c r="AL52">
        <v>1.2800000000000001E-2</v>
      </c>
      <c r="AM52">
        <v>0.40500000000000003</v>
      </c>
      <c r="AN52">
        <v>0.40500000000000003</v>
      </c>
      <c r="AO52">
        <f t="shared" si="20"/>
        <v>20.25</v>
      </c>
      <c r="AP52">
        <f t="shared" si="21"/>
        <v>20.25</v>
      </c>
      <c r="AQ52">
        <f t="shared" si="22"/>
        <v>20.25</v>
      </c>
      <c r="AR52">
        <f t="shared" si="23"/>
        <v>6.4197530864197529E-4</v>
      </c>
      <c r="AS52">
        <f t="shared" si="24"/>
        <v>6.3209876543209877E-4</v>
      </c>
      <c r="AT52">
        <f t="shared" si="25"/>
        <v>6.3703703703703709E-4</v>
      </c>
      <c r="AU52">
        <f t="shared" si="26"/>
        <v>6.9837706783856385E-6</v>
      </c>
    </row>
    <row r="53" spans="1:47">
      <c r="D53">
        <v>13</v>
      </c>
      <c r="E53">
        <v>2.0000000000000001E-4</v>
      </c>
      <c r="F53">
        <f t="shared" si="18"/>
        <v>2.0000000000000001E-4</v>
      </c>
      <c r="G53">
        <v>4.0000000000000002E-4</v>
      </c>
      <c r="H53">
        <f t="shared" si="18"/>
        <v>3.0000000000000003E-4</v>
      </c>
      <c r="I53">
        <f t="shared" si="19"/>
        <v>1.4142135623730951E-4</v>
      </c>
      <c r="AJ53">
        <v>4</v>
      </c>
      <c r="AK53">
        <v>1.7000000000000001E-4</v>
      </c>
      <c r="AL53">
        <v>1.6000000000000001E-4</v>
      </c>
      <c r="AM53">
        <v>0.215</v>
      </c>
      <c r="AN53">
        <v>0.217</v>
      </c>
      <c r="AO53">
        <f t="shared" si="20"/>
        <v>10.75</v>
      </c>
      <c r="AP53">
        <f t="shared" si="21"/>
        <v>10.85</v>
      </c>
      <c r="AQ53">
        <f t="shared" si="22"/>
        <v>10.8</v>
      </c>
      <c r="AR53">
        <f t="shared" si="23"/>
        <v>1.574074074074074E-5</v>
      </c>
      <c r="AS53">
        <f t="shared" si="24"/>
        <v>1.4814814814814815E-5</v>
      </c>
      <c r="AT53">
        <f t="shared" si="25"/>
        <v>1.5277777777777777E-5</v>
      </c>
      <c r="AU53">
        <f t="shared" si="26"/>
        <v>6.5472850109865478E-7</v>
      </c>
    </row>
    <row r="54" spans="1:47">
      <c r="D54">
        <v>14</v>
      </c>
      <c r="E54">
        <v>3.3E-3</v>
      </c>
      <c r="F54">
        <f t="shared" si="18"/>
        <v>3.3E-3</v>
      </c>
      <c r="G54">
        <v>3.3999999999999998E-3</v>
      </c>
      <c r="H54">
        <f t="shared" si="18"/>
        <v>3.3499999999999997E-3</v>
      </c>
      <c r="I54">
        <f t="shared" si="19"/>
        <v>7.0710678118654632E-5</v>
      </c>
      <c r="AJ54">
        <v>5</v>
      </c>
      <c r="AK54">
        <v>4.1000000000000003E-3</v>
      </c>
      <c r="AL54">
        <v>4.0000000000000001E-3</v>
      </c>
      <c r="AM54">
        <v>0.64200000000000002</v>
      </c>
      <c r="AN54">
        <v>0.64400000000000002</v>
      </c>
      <c r="AO54">
        <f t="shared" si="20"/>
        <v>32.1</v>
      </c>
      <c r="AP54">
        <f t="shared" si="21"/>
        <v>32.200000000000003</v>
      </c>
      <c r="AQ54">
        <f t="shared" si="22"/>
        <v>32.150000000000006</v>
      </c>
      <c r="AR54">
        <f t="shared" si="23"/>
        <v>1.2752721617418351E-4</v>
      </c>
      <c r="AS54">
        <f t="shared" si="24"/>
        <v>1.2441679626749608E-4</v>
      </c>
      <c r="AT54">
        <f t="shared" si="25"/>
        <v>1.2597200622083978E-4</v>
      </c>
      <c r="AU54">
        <f t="shared" si="26"/>
        <v>2.1993990083563077E-6</v>
      </c>
    </row>
    <row r="55" spans="1:47">
      <c r="D55">
        <v>15</v>
      </c>
      <c r="E55">
        <v>3.3E-3</v>
      </c>
      <c r="F55">
        <f t="shared" si="18"/>
        <v>3.3E-3</v>
      </c>
      <c r="G55">
        <v>3.2000000000000002E-3</v>
      </c>
      <c r="H55">
        <f t="shared" si="18"/>
        <v>3.2500000000000003E-3</v>
      </c>
      <c r="I55">
        <f t="shared" si="19"/>
        <v>7.0710678118654632E-5</v>
      </c>
      <c r="AJ55">
        <v>6</v>
      </c>
      <c r="AK55">
        <v>1.44E-2</v>
      </c>
      <c r="AL55">
        <v>1.43E-2</v>
      </c>
      <c r="AM55">
        <v>0.57699999999999996</v>
      </c>
      <c r="AN55">
        <v>0.57399999999999995</v>
      </c>
      <c r="AO55">
        <f t="shared" si="20"/>
        <v>28.849999999999998</v>
      </c>
      <c r="AP55">
        <f t="shared" si="21"/>
        <v>28.7</v>
      </c>
      <c r="AQ55">
        <f t="shared" si="22"/>
        <v>28.774999999999999</v>
      </c>
      <c r="AR55">
        <f t="shared" si="23"/>
        <v>5.0043440486533452E-4</v>
      </c>
      <c r="AS55">
        <f t="shared" si="24"/>
        <v>4.9695916594265854E-4</v>
      </c>
      <c r="AT55">
        <f t="shared" si="25"/>
        <v>4.9869678540399648E-4</v>
      </c>
      <c r="AU55">
        <f t="shared" si="26"/>
        <v>2.4573650084676211E-6</v>
      </c>
    </row>
    <row r="56" spans="1:47">
      <c r="D56">
        <v>16</v>
      </c>
      <c r="E56">
        <v>1.1999999999999999E-3</v>
      </c>
      <c r="F56">
        <f t="shared" si="18"/>
        <v>1.1999999999999999E-3</v>
      </c>
      <c r="G56">
        <v>1.4E-3</v>
      </c>
      <c r="H56">
        <f t="shared" si="18"/>
        <v>1.2999999999999999E-3</v>
      </c>
      <c r="I56">
        <f t="shared" si="19"/>
        <v>1.4142135623730956E-4</v>
      </c>
      <c r="AJ56">
        <v>7</v>
      </c>
      <c r="AK56">
        <v>7.1999999999999998E-3</v>
      </c>
      <c r="AL56">
        <v>7.1000000000000004E-3</v>
      </c>
      <c r="AM56">
        <v>0.46899999999999997</v>
      </c>
      <c r="AN56">
        <v>0.46500000000000002</v>
      </c>
      <c r="AO56">
        <f t="shared" si="20"/>
        <v>23.45</v>
      </c>
      <c r="AP56">
        <f t="shared" si="21"/>
        <v>23.25</v>
      </c>
      <c r="AQ56">
        <f t="shared" si="22"/>
        <v>23.35</v>
      </c>
      <c r="AR56">
        <f t="shared" si="23"/>
        <v>3.0835117773019271E-4</v>
      </c>
      <c r="AS56">
        <f t="shared" si="24"/>
        <v>3.0406852248394007E-4</v>
      </c>
      <c r="AT56">
        <f t="shared" si="25"/>
        <v>3.0620985010706639E-4</v>
      </c>
      <c r="AU56">
        <f t="shared" si="26"/>
        <v>3.0282945661093848E-6</v>
      </c>
    </row>
    <row r="57" spans="1:47">
      <c r="AJ57">
        <v>8</v>
      </c>
      <c r="AK57">
        <v>4.1999999999999997E-3</v>
      </c>
      <c r="AL57">
        <v>4.4000000000000003E-3</v>
      </c>
      <c r="AM57">
        <v>0.42399999999999999</v>
      </c>
      <c r="AN57">
        <v>0.42199999999999999</v>
      </c>
      <c r="AO57">
        <f t="shared" si="20"/>
        <v>21.2</v>
      </c>
      <c r="AP57">
        <f t="shared" si="21"/>
        <v>21.099999999999998</v>
      </c>
      <c r="AQ57">
        <f t="shared" si="22"/>
        <v>21.15</v>
      </c>
      <c r="AR57">
        <f t="shared" si="23"/>
        <v>1.9858156028368794E-4</v>
      </c>
      <c r="AS57">
        <f t="shared" si="24"/>
        <v>2.0803782505910169E-4</v>
      </c>
      <c r="AT57">
        <f t="shared" si="25"/>
        <v>2.0330969267139481E-4</v>
      </c>
      <c r="AU57">
        <f t="shared" si="26"/>
        <v>6.6865889473905477E-6</v>
      </c>
    </row>
    <row r="58" spans="1:47">
      <c r="D58" t="s">
        <v>10</v>
      </c>
      <c r="AJ58">
        <v>9</v>
      </c>
      <c r="AK58">
        <v>3.16E-3</v>
      </c>
      <c r="AL58">
        <v>3.1800000000000001E-3</v>
      </c>
      <c r="AM58">
        <v>0.42399999999999999</v>
      </c>
      <c r="AN58">
        <v>0.42199999999999999</v>
      </c>
      <c r="AO58">
        <f t="shared" si="20"/>
        <v>21.2</v>
      </c>
      <c r="AP58">
        <f t="shared" si="21"/>
        <v>21.099999999999998</v>
      </c>
      <c r="AQ58">
        <f t="shared" si="22"/>
        <v>21.15</v>
      </c>
      <c r="AR58">
        <f t="shared" si="23"/>
        <v>1.4940898345153667E-4</v>
      </c>
      <c r="AS58">
        <f t="shared" si="24"/>
        <v>1.5035460992907803E-4</v>
      </c>
      <c r="AT58">
        <f t="shared" si="25"/>
        <v>1.4988179669030735E-4</v>
      </c>
      <c r="AU58">
        <f t="shared" si="26"/>
        <v>6.6865889473904717E-7</v>
      </c>
    </row>
    <row r="59" spans="1:47">
      <c r="B59">
        <v>2</v>
      </c>
      <c r="D59" t="s">
        <v>6</v>
      </c>
      <c r="E59" t="s">
        <v>4</v>
      </c>
      <c r="F59" t="s">
        <v>5</v>
      </c>
      <c r="G59" t="s">
        <v>33</v>
      </c>
      <c r="H59" t="s">
        <v>23</v>
      </c>
      <c r="I59" t="s">
        <v>17</v>
      </c>
      <c r="AJ59">
        <v>10</v>
      </c>
      <c r="AK59">
        <v>1.6000000000000001E-3</v>
      </c>
      <c r="AL59">
        <v>1.9E-3</v>
      </c>
      <c r="AM59">
        <v>0.46200000000000002</v>
      </c>
      <c r="AN59">
        <v>0.46</v>
      </c>
      <c r="AO59">
        <f t="shared" si="20"/>
        <v>23.1</v>
      </c>
      <c r="AP59">
        <f t="shared" si="21"/>
        <v>23</v>
      </c>
      <c r="AQ59">
        <f t="shared" si="22"/>
        <v>23.05</v>
      </c>
      <c r="AR59">
        <f t="shared" si="23"/>
        <v>6.9414316702819958E-5</v>
      </c>
      <c r="AS59">
        <f t="shared" si="24"/>
        <v>8.2429501084598693E-5</v>
      </c>
      <c r="AT59">
        <f t="shared" si="25"/>
        <v>7.5921908893709325E-5</v>
      </c>
      <c r="AU59">
        <f t="shared" si="26"/>
        <v>9.2031251347489863E-6</v>
      </c>
    </row>
    <row r="60" spans="1:47">
      <c r="D60">
        <v>1</v>
      </c>
      <c r="E60">
        <v>0.3</v>
      </c>
      <c r="F60">
        <f>AVERAGE(C60,E60)</f>
        <v>0.3</v>
      </c>
      <c r="G60">
        <v>0.32</v>
      </c>
      <c r="H60">
        <f>AVERAGE(E60,G60)</f>
        <v>0.31</v>
      </c>
      <c r="I60">
        <f>STDEV(E60,G60)</f>
        <v>1.4142135623730963E-2</v>
      </c>
      <c r="AC60" t="s">
        <v>13</v>
      </c>
      <c r="AD60" t="s">
        <v>14</v>
      </c>
      <c r="AE60" t="s">
        <v>15</v>
      </c>
      <c r="AF60" t="s">
        <v>16</v>
      </c>
      <c r="AJ60">
        <v>11</v>
      </c>
      <c r="AK60">
        <v>1.2E-2</v>
      </c>
      <c r="AL60">
        <v>1.2E-2</v>
      </c>
      <c r="AM60">
        <v>0.66800000000000004</v>
      </c>
      <c r="AN60">
        <v>0.66700000000000004</v>
      </c>
      <c r="AO60">
        <f t="shared" si="20"/>
        <v>33.4</v>
      </c>
      <c r="AP60">
        <f t="shared" si="21"/>
        <v>33.35</v>
      </c>
      <c r="AQ60">
        <f t="shared" si="22"/>
        <v>33.375</v>
      </c>
      <c r="AR60">
        <f t="shared" si="23"/>
        <v>3.5955056179775283E-4</v>
      </c>
      <c r="AS60">
        <f t="shared" si="24"/>
        <v>3.5955056179775283E-4</v>
      </c>
      <c r="AT60">
        <f t="shared" si="25"/>
        <v>3.5955056179775283E-4</v>
      </c>
      <c r="AU60">
        <f t="shared" si="26"/>
        <v>0</v>
      </c>
    </row>
    <row r="61" spans="1:47">
      <c r="D61">
        <v>2</v>
      </c>
      <c r="E61">
        <v>0.47</v>
      </c>
      <c r="F61">
        <f t="shared" ref="F61:H75" si="27">AVERAGE(C61,E61)</f>
        <v>0.47</v>
      </c>
      <c r="G61">
        <v>0.46</v>
      </c>
      <c r="H61">
        <f t="shared" si="27"/>
        <v>0.46499999999999997</v>
      </c>
      <c r="I61">
        <f t="shared" ref="I61:I75" si="28">STDEV(E61,G61)</f>
        <v>7.0710678118654424E-3</v>
      </c>
      <c r="J61" t="s">
        <v>2</v>
      </c>
      <c r="AA61" t="s">
        <v>2</v>
      </c>
      <c r="AB61" t="s">
        <v>0</v>
      </c>
      <c r="AC61">
        <v>1.4E-2</v>
      </c>
      <c r="AD61">
        <v>3.0000000000000001E-3</v>
      </c>
      <c r="AE61">
        <v>2E-3</v>
      </c>
      <c r="AF61">
        <v>1.4E-3</v>
      </c>
      <c r="AJ61">
        <v>12</v>
      </c>
      <c r="AK61">
        <v>8.2000000000000007E-3</v>
      </c>
      <c r="AL61">
        <v>8.0999999999999996E-3</v>
      </c>
      <c r="AM61">
        <v>0.89500000000000002</v>
      </c>
      <c r="AN61">
        <v>0.89400000000000002</v>
      </c>
      <c r="AO61">
        <f t="shared" si="20"/>
        <v>44.75</v>
      </c>
      <c r="AP61">
        <f t="shared" si="21"/>
        <v>44.7</v>
      </c>
      <c r="AQ61">
        <f t="shared" si="22"/>
        <v>44.725000000000001</v>
      </c>
      <c r="AR61">
        <f t="shared" si="23"/>
        <v>1.8334264952487423E-4</v>
      </c>
      <c r="AS61">
        <f t="shared" si="24"/>
        <v>1.8110676355505867E-4</v>
      </c>
      <c r="AT61">
        <f t="shared" si="25"/>
        <v>1.8222470653996643E-4</v>
      </c>
      <c r="AU61">
        <f t="shared" si="26"/>
        <v>1.5810101312164423E-6</v>
      </c>
    </row>
    <row r="62" spans="1:47">
      <c r="D62">
        <v>3</v>
      </c>
      <c r="E62">
        <v>0.23300000000000001</v>
      </c>
      <c r="F62">
        <f t="shared" si="27"/>
        <v>0.23300000000000001</v>
      </c>
      <c r="G62">
        <v>0.23799999999999999</v>
      </c>
      <c r="H62">
        <f t="shared" si="27"/>
        <v>0.23549999999999999</v>
      </c>
      <c r="I62">
        <f t="shared" si="28"/>
        <v>3.5355339059327212E-3</v>
      </c>
      <c r="AB62" t="s">
        <v>1</v>
      </c>
      <c r="AC62">
        <v>7.0000000000000001E-3</v>
      </c>
      <c r="AD62">
        <v>2E-3</v>
      </c>
      <c r="AE62">
        <v>1E-3</v>
      </c>
      <c r="AF62">
        <v>7.0000000000000001E-3</v>
      </c>
      <c r="AJ62">
        <v>13</v>
      </c>
      <c r="AK62">
        <v>2.0000000000000001E-4</v>
      </c>
      <c r="AL62">
        <v>4.0000000000000002E-4</v>
      </c>
      <c r="AM62">
        <v>0.76900000000000002</v>
      </c>
      <c r="AN62">
        <v>0.76100000000000001</v>
      </c>
      <c r="AO62">
        <f t="shared" si="20"/>
        <v>38.450000000000003</v>
      </c>
      <c r="AP62">
        <f t="shared" si="21"/>
        <v>38.049999999999997</v>
      </c>
      <c r="AQ62">
        <f t="shared" si="22"/>
        <v>38.25</v>
      </c>
      <c r="AR62">
        <f t="shared" si="23"/>
        <v>5.2287581699346407E-6</v>
      </c>
      <c r="AS62">
        <f t="shared" si="24"/>
        <v>1.0457516339869281E-5</v>
      </c>
      <c r="AT62">
        <f t="shared" si="25"/>
        <v>7.8431372549019607E-6</v>
      </c>
      <c r="AU62">
        <f t="shared" si="26"/>
        <v>3.6972903591453466E-6</v>
      </c>
    </row>
    <row r="63" spans="1:47">
      <c r="D63">
        <v>4</v>
      </c>
      <c r="E63">
        <v>0.6</v>
      </c>
      <c r="F63">
        <f t="shared" si="27"/>
        <v>0.6</v>
      </c>
      <c r="G63">
        <v>0.60399999999999998</v>
      </c>
      <c r="H63">
        <f t="shared" si="27"/>
        <v>0.60199999999999998</v>
      </c>
      <c r="I63">
        <f t="shared" si="28"/>
        <v>2.8284271247461927E-3</v>
      </c>
      <c r="J63" t="s">
        <v>3</v>
      </c>
      <c r="AA63" t="s">
        <v>3</v>
      </c>
      <c r="AB63" t="s">
        <v>0</v>
      </c>
      <c r="AC63">
        <v>3.5000000000000003E-2</v>
      </c>
      <c r="AD63">
        <v>2.0999999999999999E-3</v>
      </c>
      <c r="AE63">
        <v>6.9999999999999999E-4</v>
      </c>
      <c r="AF63">
        <v>2.8E-3</v>
      </c>
      <c r="AJ63">
        <v>14</v>
      </c>
      <c r="AK63">
        <v>3.3E-3</v>
      </c>
      <c r="AL63">
        <v>3.3999999999999998E-3</v>
      </c>
      <c r="AM63">
        <v>0.433</v>
      </c>
      <c r="AN63">
        <v>0.432</v>
      </c>
      <c r="AO63">
        <f t="shared" si="20"/>
        <v>21.65</v>
      </c>
      <c r="AP63">
        <f t="shared" si="21"/>
        <v>21.6</v>
      </c>
      <c r="AQ63">
        <f t="shared" si="22"/>
        <v>21.625</v>
      </c>
      <c r="AR63">
        <f t="shared" si="23"/>
        <v>1.5260115606936415E-4</v>
      </c>
      <c r="AS63">
        <f t="shared" si="24"/>
        <v>1.5722543352601154E-4</v>
      </c>
      <c r="AT63">
        <f t="shared" si="25"/>
        <v>1.5491329479768785E-4</v>
      </c>
      <c r="AU63">
        <f t="shared" si="26"/>
        <v>3.2698579476834538E-6</v>
      </c>
    </row>
    <row r="64" spans="1:47">
      <c r="D64">
        <v>5</v>
      </c>
      <c r="E64">
        <v>0.23300000000000001</v>
      </c>
      <c r="F64">
        <f t="shared" si="27"/>
        <v>0.23300000000000001</v>
      </c>
      <c r="G64">
        <v>0.23100000000000001</v>
      </c>
      <c r="H64">
        <f t="shared" si="27"/>
        <v>0.23200000000000001</v>
      </c>
      <c r="I64">
        <f t="shared" si="28"/>
        <v>1.4142135623730963E-3</v>
      </c>
      <c r="AB64" t="s">
        <v>1</v>
      </c>
      <c r="AC64">
        <v>2.1000000000000001E-2</v>
      </c>
      <c r="AD64">
        <v>2.8E-3</v>
      </c>
      <c r="AE64">
        <v>2.0999999999999999E-3</v>
      </c>
      <c r="AF64">
        <v>7.0000000000000001E-3</v>
      </c>
      <c r="AJ64">
        <v>15</v>
      </c>
      <c r="AK64">
        <v>3.3E-3</v>
      </c>
      <c r="AL64">
        <v>3.2000000000000002E-3</v>
      </c>
      <c r="AM64">
        <v>0.38600000000000001</v>
      </c>
      <c r="AN64">
        <v>0.38300000000000001</v>
      </c>
      <c r="AO64">
        <f t="shared" si="20"/>
        <v>19.3</v>
      </c>
      <c r="AP64">
        <f t="shared" si="21"/>
        <v>19.149999999999999</v>
      </c>
      <c r="AQ64">
        <f t="shared" si="22"/>
        <v>19.225000000000001</v>
      </c>
      <c r="AR64">
        <f t="shared" si="23"/>
        <v>1.7165149544863458E-4</v>
      </c>
      <c r="AS64">
        <f t="shared" si="24"/>
        <v>1.6644993498049414E-4</v>
      </c>
      <c r="AT64">
        <f t="shared" si="25"/>
        <v>1.6905071521456435E-4</v>
      </c>
      <c r="AU64">
        <f t="shared" si="26"/>
        <v>3.6780586797739761E-6</v>
      </c>
    </row>
    <row r="65" spans="2:47">
      <c r="D65">
        <v>6</v>
      </c>
      <c r="E65">
        <v>0.2</v>
      </c>
      <c r="F65">
        <f t="shared" si="27"/>
        <v>0.2</v>
      </c>
      <c r="G65">
        <v>0.20399999999999999</v>
      </c>
      <c r="H65">
        <f t="shared" si="27"/>
        <v>0.20200000000000001</v>
      </c>
      <c r="I65">
        <f t="shared" si="28"/>
        <v>2.8284271247461731E-3</v>
      </c>
      <c r="AJ65">
        <v>16</v>
      </c>
      <c r="AK65">
        <v>1.1999999999999999E-3</v>
      </c>
      <c r="AL65">
        <v>1.4E-3</v>
      </c>
      <c r="AM65">
        <v>0.97499999999999998</v>
      </c>
      <c r="AN65">
        <v>0.97199999999999998</v>
      </c>
      <c r="AO65">
        <f t="shared" si="20"/>
        <v>48.75</v>
      </c>
      <c r="AP65">
        <f t="shared" si="21"/>
        <v>48.6</v>
      </c>
      <c r="AQ65">
        <f t="shared" si="22"/>
        <v>48.674999999999997</v>
      </c>
      <c r="AR65">
        <f t="shared" si="23"/>
        <v>2.4653312788906009E-5</v>
      </c>
      <c r="AS65">
        <f t="shared" si="24"/>
        <v>2.876219825372368E-5</v>
      </c>
      <c r="AT65">
        <f t="shared" si="25"/>
        <v>2.6707755521314842E-5</v>
      </c>
      <c r="AU65">
        <f t="shared" si="26"/>
        <v>2.9054207752914143E-6</v>
      </c>
    </row>
    <row r="66" spans="2:47">
      <c r="D66">
        <v>7</v>
      </c>
      <c r="E66">
        <v>0.26700000000000002</v>
      </c>
      <c r="F66">
        <f t="shared" si="27"/>
        <v>0.26700000000000002</v>
      </c>
      <c r="G66">
        <v>0.26600000000000001</v>
      </c>
      <c r="H66">
        <f t="shared" si="27"/>
        <v>0.26650000000000001</v>
      </c>
      <c r="I66">
        <f t="shared" si="28"/>
        <v>7.0710678118654816E-4</v>
      </c>
    </row>
    <row r="67" spans="2:47">
      <c r="D67">
        <v>8</v>
      </c>
      <c r="E67">
        <v>0.23300000000000001</v>
      </c>
      <c r="F67">
        <f t="shared" si="27"/>
        <v>0.23300000000000001</v>
      </c>
      <c r="G67">
        <v>0.23100000000000001</v>
      </c>
      <c r="H67">
        <f t="shared" si="27"/>
        <v>0.23200000000000001</v>
      </c>
      <c r="I67">
        <f t="shared" si="28"/>
        <v>1.4142135623730963E-3</v>
      </c>
    </row>
    <row r="68" spans="2:47">
      <c r="D68">
        <v>9</v>
      </c>
      <c r="E68">
        <v>0.8</v>
      </c>
      <c r="F68">
        <f t="shared" si="27"/>
        <v>0.8</v>
      </c>
      <c r="G68">
        <v>0.85</v>
      </c>
      <c r="H68">
        <f t="shared" si="27"/>
        <v>0.82499999999999996</v>
      </c>
      <c r="I68">
        <f t="shared" si="28"/>
        <v>3.5355339059330138E-2</v>
      </c>
    </row>
    <row r="69" spans="2:47">
      <c r="D69">
        <v>10</v>
      </c>
      <c r="E69">
        <v>0.67</v>
      </c>
      <c r="F69">
        <f t="shared" si="27"/>
        <v>0.67</v>
      </c>
      <c r="G69">
        <v>0.64</v>
      </c>
      <c r="H69">
        <f t="shared" si="27"/>
        <v>0.65500000000000003</v>
      </c>
      <c r="I69">
        <f t="shared" si="28"/>
        <v>2.1213203435596444E-2</v>
      </c>
    </row>
    <row r="70" spans="2:47">
      <c r="D70">
        <v>11</v>
      </c>
      <c r="E70">
        <v>0.13300000000000001</v>
      </c>
      <c r="F70">
        <f>AVERAGE(C70,E70)</f>
        <v>0.13300000000000001</v>
      </c>
      <c r="G70">
        <v>0.13</v>
      </c>
      <c r="H70">
        <f>AVERAGE(E70,G70)</f>
        <v>0.13150000000000001</v>
      </c>
      <c r="I70">
        <f>STDEV(E70,G70)</f>
        <v>2.1213203435596446E-3</v>
      </c>
    </row>
    <row r="71" spans="2:47">
      <c r="D71">
        <v>12</v>
      </c>
      <c r="E71">
        <v>0.23300000000000001</v>
      </c>
      <c r="F71">
        <f t="shared" si="27"/>
        <v>0.23300000000000001</v>
      </c>
      <c r="G71">
        <v>0.23699999999999999</v>
      </c>
      <c r="H71">
        <f t="shared" si="27"/>
        <v>0.23499999999999999</v>
      </c>
      <c r="I71">
        <f t="shared" si="28"/>
        <v>2.8284271247461731E-3</v>
      </c>
      <c r="AJ71" t="s">
        <v>30</v>
      </c>
    </row>
    <row r="72" spans="2:47">
      <c r="D72">
        <v>13</v>
      </c>
      <c r="E72">
        <v>0.13300000000000001</v>
      </c>
      <c r="F72">
        <f t="shared" si="27"/>
        <v>0.13300000000000001</v>
      </c>
      <c r="G72">
        <v>0.13200000000000001</v>
      </c>
      <c r="H72">
        <f t="shared" si="27"/>
        <v>0.13250000000000001</v>
      </c>
      <c r="I72">
        <f t="shared" si="28"/>
        <v>7.0710678118654816E-4</v>
      </c>
    </row>
    <row r="73" spans="2:47">
      <c r="D73">
        <v>14</v>
      </c>
      <c r="E73">
        <v>0.13300000000000001</v>
      </c>
      <c r="F73">
        <f t="shared" si="27"/>
        <v>0.13300000000000001</v>
      </c>
      <c r="G73">
        <v>0.13600000000000001</v>
      </c>
      <c r="H73">
        <f t="shared" si="27"/>
        <v>0.13450000000000001</v>
      </c>
      <c r="I73">
        <f t="shared" si="28"/>
        <v>2.1213203435596446E-3</v>
      </c>
      <c r="AK73" s="1" t="s">
        <v>19</v>
      </c>
      <c r="AL73" s="1" t="s">
        <v>20</v>
      </c>
      <c r="AM73" s="1" t="s">
        <v>24</v>
      </c>
      <c r="AN73" s="1" t="s">
        <v>25</v>
      </c>
      <c r="AO73" s="1" t="s">
        <v>26</v>
      </c>
      <c r="AP73" s="1" t="s">
        <v>27</v>
      </c>
      <c r="AQ73" s="1" t="s">
        <v>23</v>
      </c>
      <c r="AR73" s="1" t="s">
        <v>21</v>
      </c>
      <c r="AS73" s="1" t="s">
        <v>22</v>
      </c>
      <c r="AT73" s="1" t="s">
        <v>23</v>
      </c>
      <c r="AU73" s="1" t="s">
        <v>17</v>
      </c>
    </row>
    <row r="74" spans="2:47">
      <c r="D74">
        <v>15</v>
      </c>
      <c r="E74">
        <v>0.3</v>
      </c>
      <c r="F74">
        <f t="shared" si="27"/>
        <v>0.3</v>
      </c>
      <c r="G74">
        <v>0.31</v>
      </c>
      <c r="H74">
        <f t="shared" si="27"/>
        <v>0.30499999999999999</v>
      </c>
      <c r="I74">
        <f t="shared" si="28"/>
        <v>7.0710678118654814E-3</v>
      </c>
      <c r="AJ74">
        <v>1</v>
      </c>
      <c r="AK74">
        <v>0.3</v>
      </c>
      <c r="AL74">
        <v>0.32</v>
      </c>
      <c r="AM74">
        <v>0.47</v>
      </c>
      <c r="AN74">
        <v>0.47199999999999998</v>
      </c>
      <c r="AO74">
        <f>50*AM74</f>
        <v>23.5</v>
      </c>
      <c r="AP74">
        <f>50*AN74</f>
        <v>23.599999999999998</v>
      </c>
      <c r="AQ74">
        <f>AVERAGE(AO74,AP74)</f>
        <v>23.549999999999997</v>
      </c>
      <c r="AR74">
        <f>AK74/AQ74</f>
        <v>1.2738853503184714E-2</v>
      </c>
      <c r="AS74">
        <f>AL74/AQ74</f>
        <v>1.358811040339703E-2</v>
      </c>
      <c r="AT74">
        <f>AVERAGE(AR74,AS74)</f>
        <v>1.3163481953290871E-2</v>
      </c>
      <c r="AU74">
        <f>STDEV(AR74,AS74)</f>
        <v>6.0051531310959558E-4</v>
      </c>
    </row>
    <row r="75" spans="2:47">
      <c r="D75">
        <v>16</v>
      </c>
      <c r="E75">
        <v>0.16600000000000001</v>
      </c>
      <c r="F75">
        <f t="shared" si="27"/>
        <v>0.16600000000000001</v>
      </c>
      <c r="G75">
        <v>0.16200000000000001</v>
      </c>
      <c r="H75">
        <f t="shared" si="27"/>
        <v>0.16400000000000001</v>
      </c>
      <c r="I75">
        <f t="shared" si="28"/>
        <v>2.8284271247461927E-3</v>
      </c>
      <c r="AJ75">
        <v>2</v>
      </c>
      <c r="AK75">
        <v>0.47</v>
      </c>
      <c r="AL75">
        <v>0.46</v>
      </c>
      <c r="AM75">
        <v>0.436</v>
      </c>
      <c r="AN75">
        <v>0.434</v>
      </c>
      <c r="AO75">
        <f t="shared" ref="AO75:AO89" si="29">50*AM75</f>
        <v>21.8</v>
      </c>
      <c r="AP75">
        <f t="shared" ref="AP75:AP89" si="30">50*AN75</f>
        <v>21.7</v>
      </c>
      <c r="AQ75">
        <f t="shared" ref="AQ75:AQ89" si="31">AVERAGE(AO75,AP75)</f>
        <v>21.75</v>
      </c>
      <c r="AR75">
        <f t="shared" ref="AR75:AR89" si="32">AK75/AQ75</f>
        <v>2.1609195402298848E-2</v>
      </c>
      <c r="AS75">
        <f t="shared" ref="AS75:AS89" si="33">AL75/AQ75</f>
        <v>2.1149425287356322E-2</v>
      </c>
      <c r="AT75">
        <f t="shared" ref="AT75:AT89" si="34">AVERAGE(AR75,AS75)</f>
        <v>2.1379310344827585E-2</v>
      </c>
      <c r="AU75">
        <f t="shared" ref="AU75:AU89" si="35">STDEV(AR75,AS75)</f>
        <v>3.2510656606277849E-4</v>
      </c>
    </row>
    <row r="76" spans="2:47">
      <c r="AJ76">
        <v>3</v>
      </c>
      <c r="AK76">
        <v>0.23300000000000001</v>
      </c>
      <c r="AL76">
        <v>0.23799999999999999</v>
      </c>
      <c r="AM76">
        <v>0.40500000000000003</v>
      </c>
      <c r="AN76">
        <v>0.40500000000000003</v>
      </c>
      <c r="AO76">
        <f t="shared" si="29"/>
        <v>20.25</v>
      </c>
      <c r="AP76">
        <f t="shared" si="30"/>
        <v>20.25</v>
      </c>
      <c r="AQ76">
        <f t="shared" si="31"/>
        <v>20.25</v>
      </c>
      <c r="AR76">
        <f t="shared" si="32"/>
        <v>1.1506172839506173E-2</v>
      </c>
      <c r="AS76">
        <f t="shared" si="33"/>
        <v>1.1753086419753086E-2</v>
      </c>
      <c r="AT76">
        <f t="shared" si="34"/>
        <v>1.1629629629629629E-2</v>
      </c>
      <c r="AU76">
        <f t="shared" si="35"/>
        <v>1.7459426695964073E-4</v>
      </c>
    </row>
    <row r="77" spans="2:47">
      <c r="D77" t="s">
        <v>11</v>
      </c>
      <c r="AJ77">
        <v>4</v>
      </c>
      <c r="AK77">
        <v>0.6</v>
      </c>
      <c r="AL77">
        <v>0.60399999999999998</v>
      </c>
      <c r="AM77">
        <v>0.215</v>
      </c>
      <c r="AN77">
        <v>0.217</v>
      </c>
      <c r="AO77">
        <f t="shared" si="29"/>
        <v>10.75</v>
      </c>
      <c r="AP77">
        <f t="shared" si="30"/>
        <v>10.85</v>
      </c>
      <c r="AQ77">
        <f t="shared" si="31"/>
        <v>10.8</v>
      </c>
      <c r="AR77">
        <f t="shared" si="32"/>
        <v>5.5555555555555552E-2</v>
      </c>
      <c r="AS77">
        <f t="shared" si="33"/>
        <v>5.5925925925925921E-2</v>
      </c>
      <c r="AT77">
        <f t="shared" si="34"/>
        <v>5.5740740740740737E-2</v>
      </c>
      <c r="AU77">
        <f t="shared" si="35"/>
        <v>2.6189140043946044E-4</v>
      </c>
    </row>
    <row r="78" spans="2:47">
      <c r="B78">
        <v>2</v>
      </c>
      <c r="D78" t="s">
        <v>6</v>
      </c>
      <c r="E78" t="s">
        <v>4</v>
      </c>
      <c r="F78" t="s">
        <v>5</v>
      </c>
      <c r="G78" t="s">
        <v>33</v>
      </c>
      <c r="H78" t="s">
        <v>23</v>
      </c>
      <c r="I78" t="s">
        <v>17</v>
      </c>
      <c r="AJ78">
        <v>5</v>
      </c>
      <c r="AK78">
        <v>0.23300000000000001</v>
      </c>
      <c r="AL78">
        <v>0.23100000000000001</v>
      </c>
      <c r="AM78">
        <v>0.64200000000000002</v>
      </c>
      <c r="AN78">
        <v>0.64400000000000002</v>
      </c>
      <c r="AO78">
        <f t="shared" si="29"/>
        <v>32.1</v>
      </c>
      <c r="AP78">
        <f t="shared" si="30"/>
        <v>32.200000000000003</v>
      </c>
      <c r="AQ78">
        <f t="shared" si="31"/>
        <v>32.150000000000006</v>
      </c>
      <c r="AR78">
        <f t="shared" si="32"/>
        <v>7.247278382581648E-3</v>
      </c>
      <c r="AS78">
        <f t="shared" si="33"/>
        <v>7.1850699844478996E-3</v>
      </c>
      <c r="AT78">
        <f t="shared" si="34"/>
        <v>7.2161741835147734E-3</v>
      </c>
      <c r="AU78">
        <f t="shared" si="35"/>
        <v>4.3987980167126077E-5</v>
      </c>
    </row>
    <row r="79" spans="2:47">
      <c r="D79">
        <v>1</v>
      </c>
      <c r="E79">
        <v>9.2999999999999999E-2</v>
      </c>
      <c r="F79">
        <f>AVERAGE(C79,E79)</f>
        <v>9.2999999999999999E-2</v>
      </c>
      <c r="G79">
        <v>9.0999999999999998E-2</v>
      </c>
      <c r="H79">
        <f>AVERAGE(E79,G79)</f>
        <v>9.1999999999999998E-2</v>
      </c>
      <c r="I79">
        <f>STDEV(E79,G79)</f>
        <v>1.4142135623730963E-3</v>
      </c>
      <c r="AC79" t="s">
        <v>13</v>
      </c>
      <c r="AD79" t="s">
        <v>14</v>
      </c>
      <c r="AE79" t="s">
        <v>15</v>
      </c>
      <c r="AF79" t="s">
        <v>16</v>
      </c>
      <c r="AJ79">
        <v>6</v>
      </c>
      <c r="AK79">
        <v>0.2</v>
      </c>
      <c r="AL79">
        <v>0.20399999999999999</v>
      </c>
      <c r="AM79">
        <v>0.57699999999999996</v>
      </c>
      <c r="AN79">
        <v>0.57399999999999995</v>
      </c>
      <c r="AO79">
        <f t="shared" si="29"/>
        <v>28.849999999999998</v>
      </c>
      <c r="AP79">
        <f t="shared" si="30"/>
        <v>28.7</v>
      </c>
      <c r="AQ79">
        <f t="shared" si="31"/>
        <v>28.774999999999999</v>
      </c>
      <c r="AR79">
        <f t="shared" si="32"/>
        <v>6.9504778453518684E-3</v>
      </c>
      <c r="AS79">
        <f t="shared" si="33"/>
        <v>7.0894874022589052E-3</v>
      </c>
      <c r="AT79">
        <f t="shared" si="34"/>
        <v>7.0199826238053868E-3</v>
      </c>
      <c r="AU79">
        <f t="shared" si="35"/>
        <v>9.8294600338703003E-5</v>
      </c>
    </row>
    <row r="80" spans="2:47">
      <c r="D80">
        <v>2</v>
      </c>
      <c r="E80">
        <v>9.0999999999999998E-2</v>
      </c>
      <c r="F80">
        <f t="shared" ref="F80:H94" si="36">AVERAGE(C80,E80)</f>
        <v>9.0999999999999998E-2</v>
      </c>
      <c r="G80">
        <v>9.1999999999999998E-2</v>
      </c>
      <c r="H80">
        <f t="shared" si="36"/>
        <v>9.1499999999999998E-2</v>
      </c>
      <c r="I80">
        <f t="shared" ref="I80:I94" si="37">STDEV(E80,G80)</f>
        <v>7.0710678118654816E-4</v>
      </c>
      <c r="J80" t="s">
        <v>2</v>
      </c>
      <c r="AA80" t="s">
        <v>2</v>
      </c>
      <c r="AB80" t="s">
        <v>0</v>
      </c>
      <c r="AC80">
        <v>6.9999999999999999E-4</v>
      </c>
      <c r="AD80">
        <v>6.3E-3</v>
      </c>
      <c r="AE80">
        <v>1.2E-2</v>
      </c>
      <c r="AF80">
        <v>1.4E-3</v>
      </c>
      <c r="AJ80">
        <v>7</v>
      </c>
      <c r="AK80">
        <v>0.26700000000000002</v>
      </c>
      <c r="AL80">
        <v>0.26600000000000001</v>
      </c>
      <c r="AM80">
        <v>0.46899999999999997</v>
      </c>
      <c r="AN80">
        <v>0.46500000000000002</v>
      </c>
      <c r="AO80">
        <f t="shared" si="29"/>
        <v>23.45</v>
      </c>
      <c r="AP80">
        <f t="shared" si="30"/>
        <v>23.25</v>
      </c>
      <c r="AQ80">
        <f t="shared" si="31"/>
        <v>23.35</v>
      </c>
      <c r="AR80">
        <f t="shared" si="32"/>
        <v>1.1434689507494647E-2</v>
      </c>
      <c r="AS80">
        <f t="shared" si="33"/>
        <v>1.139186295503212E-2</v>
      </c>
      <c r="AT80">
        <f t="shared" si="34"/>
        <v>1.1413276231263383E-2</v>
      </c>
      <c r="AU80">
        <f t="shared" si="35"/>
        <v>3.0282945661093851E-5</v>
      </c>
    </row>
    <row r="81" spans="4:47">
      <c r="D81">
        <v>3</v>
      </c>
      <c r="E81">
        <v>0.03</v>
      </c>
      <c r="F81">
        <f t="shared" si="36"/>
        <v>0.03</v>
      </c>
      <c r="G81">
        <v>3.9E-2</v>
      </c>
      <c r="H81">
        <f t="shared" si="36"/>
        <v>3.4500000000000003E-2</v>
      </c>
      <c r="I81">
        <f t="shared" si="37"/>
        <v>6.3639610306789069E-3</v>
      </c>
      <c r="AB81" t="s">
        <v>1</v>
      </c>
      <c r="AC81">
        <v>1E-3</v>
      </c>
      <c r="AD81">
        <v>5.5999999999999999E-3</v>
      </c>
      <c r="AE81">
        <v>2.0999999999999999E-3</v>
      </c>
      <c r="AF81">
        <v>1.4E-3</v>
      </c>
      <c r="AJ81">
        <v>8</v>
      </c>
      <c r="AK81">
        <v>0.23300000000000001</v>
      </c>
      <c r="AL81">
        <v>0.23100000000000001</v>
      </c>
      <c r="AM81">
        <v>0.42399999999999999</v>
      </c>
      <c r="AN81">
        <v>0.42199999999999999</v>
      </c>
      <c r="AO81">
        <f t="shared" si="29"/>
        <v>21.2</v>
      </c>
      <c r="AP81">
        <f t="shared" si="30"/>
        <v>21.099999999999998</v>
      </c>
      <c r="AQ81">
        <f t="shared" si="31"/>
        <v>21.15</v>
      </c>
      <c r="AR81">
        <f t="shared" si="32"/>
        <v>1.1016548463356975E-2</v>
      </c>
      <c r="AS81">
        <f t="shared" si="33"/>
        <v>1.0921985815602837E-2</v>
      </c>
      <c r="AT81">
        <f t="shared" si="34"/>
        <v>1.0969267139479906E-2</v>
      </c>
      <c r="AU81">
        <f t="shared" si="35"/>
        <v>6.6865889473905789E-5</v>
      </c>
    </row>
    <row r="82" spans="4:47">
      <c r="D82">
        <v>4</v>
      </c>
      <c r="E82">
        <v>0.16</v>
      </c>
      <c r="F82">
        <f t="shared" si="36"/>
        <v>0.16</v>
      </c>
      <c r="G82">
        <v>0.152</v>
      </c>
      <c r="H82">
        <f t="shared" si="36"/>
        <v>0.156</v>
      </c>
      <c r="I82">
        <f t="shared" si="37"/>
        <v>5.6568542494923853E-3</v>
      </c>
      <c r="J82" t="s">
        <v>3</v>
      </c>
      <c r="AA82" t="s">
        <v>3</v>
      </c>
      <c r="AB82" t="s">
        <v>0</v>
      </c>
      <c r="AC82">
        <v>1.4E-3</v>
      </c>
      <c r="AD82">
        <v>1.4E-3</v>
      </c>
      <c r="AE82">
        <v>6.9999999999999999E-4</v>
      </c>
      <c r="AF82">
        <v>2.0999999999999999E-3</v>
      </c>
      <c r="AJ82">
        <v>9</v>
      </c>
      <c r="AK82">
        <v>0.8</v>
      </c>
      <c r="AL82">
        <v>0.85</v>
      </c>
      <c r="AM82">
        <v>0.42399999999999999</v>
      </c>
      <c r="AN82">
        <v>0.42199999999999999</v>
      </c>
      <c r="AO82">
        <f t="shared" si="29"/>
        <v>21.2</v>
      </c>
      <c r="AP82">
        <f t="shared" si="30"/>
        <v>21.099999999999998</v>
      </c>
      <c r="AQ82">
        <f t="shared" si="31"/>
        <v>21.15</v>
      </c>
      <c r="AR82">
        <f t="shared" si="32"/>
        <v>3.7825059101654852E-2</v>
      </c>
      <c r="AS82">
        <f t="shared" si="33"/>
        <v>4.0189125295508277E-2</v>
      </c>
      <c r="AT82">
        <f t="shared" si="34"/>
        <v>3.9007092198581561E-2</v>
      </c>
      <c r="AU82">
        <f t="shared" si="35"/>
        <v>1.6716472368476275E-3</v>
      </c>
    </row>
    <row r="83" spans="4:47">
      <c r="D83">
        <v>5</v>
      </c>
      <c r="E83">
        <v>0.107</v>
      </c>
      <c r="F83">
        <f t="shared" si="36"/>
        <v>0.107</v>
      </c>
      <c r="G83">
        <v>0.104</v>
      </c>
      <c r="H83">
        <f t="shared" si="36"/>
        <v>0.1055</v>
      </c>
      <c r="I83">
        <f t="shared" si="37"/>
        <v>2.1213203435596446E-3</v>
      </c>
      <c r="AB83" t="s">
        <v>1</v>
      </c>
      <c r="AC83">
        <v>0</v>
      </c>
      <c r="AD83">
        <v>7.0000000000000001E-3</v>
      </c>
      <c r="AE83">
        <v>6.9999999999999999E-4</v>
      </c>
      <c r="AF83">
        <v>6.9999999999999999E-4</v>
      </c>
      <c r="AJ83">
        <v>10</v>
      </c>
      <c r="AK83">
        <v>0.67</v>
      </c>
      <c r="AL83">
        <v>0.64</v>
      </c>
      <c r="AM83">
        <v>0.46200000000000002</v>
      </c>
      <c r="AN83">
        <v>0.46</v>
      </c>
      <c r="AO83">
        <f t="shared" si="29"/>
        <v>23.1</v>
      </c>
      <c r="AP83">
        <f t="shared" si="30"/>
        <v>23</v>
      </c>
      <c r="AQ83">
        <f t="shared" si="31"/>
        <v>23.05</v>
      </c>
      <c r="AR83">
        <f t="shared" si="32"/>
        <v>2.9067245119305859E-2</v>
      </c>
      <c r="AS83">
        <f t="shared" si="33"/>
        <v>2.7765726681127981E-2</v>
      </c>
      <c r="AT83">
        <f t="shared" si="34"/>
        <v>2.841648590021692E-2</v>
      </c>
      <c r="AU83">
        <f t="shared" si="35"/>
        <v>9.2031251347490144E-4</v>
      </c>
    </row>
    <row r="84" spans="4:47">
      <c r="D84">
        <v>6</v>
      </c>
      <c r="E84">
        <v>0.04</v>
      </c>
      <c r="F84">
        <f t="shared" si="36"/>
        <v>0.04</v>
      </c>
      <c r="G84">
        <v>5.8000000000000003E-2</v>
      </c>
      <c r="H84">
        <f t="shared" si="36"/>
        <v>4.9000000000000002E-2</v>
      </c>
      <c r="I84">
        <f t="shared" si="37"/>
        <v>1.2727922061357849E-2</v>
      </c>
      <c r="AJ84">
        <v>11</v>
      </c>
      <c r="AK84">
        <v>0.13300000000000001</v>
      </c>
      <c r="AL84">
        <v>0.13</v>
      </c>
      <c r="AM84">
        <v>0.66800000000000004</v>
      </c>
      <c r="AN84">
        <v>0.66700000000000004</v>
      </c>
      <c r="AO84">
        <f t="shared" si="29"/>
        <v>33.4</v>
      </c>
      <c r="AP84">
        <f t="shared" si="30"/>
        <v>33.35</v>
      </c>
      <c r="AQ84">
        <f t="shared" si="31"/>
        <v>33.375</v>
      </c>
      <c r="AR84">
        <f t="shared" si="32"/>
        <v>3.9850187265917606E-3</v>
      </c>
      <c r="AS84">
        <f t="shared" si="33"/>
        <v>3.895131086142322E-3</v>
      </c>
      <c r="AT84">
        <f t="shared" si="34"/>
        <v>3.9400749063670413E-3</v>
      </c>
      <c r="AU84">
        <f t="shared" si="35"/>
        <v>6.3560160106656226E-5</v>
      </c>
    </row>
    <row r="85" spans="4:47">
      <c r="D85">
        <v>7</v>
      </c>
      <c r="E85">
        <v>0.53300000000000003</v>
      </c>
      <c r="F85">
        <f t="shared" si="36"/>
        <v>0.53300000000000003</v>
      </c>
      <c r="G85">
        <v>0.53100000000000003</v>
      </c>
      <c r="H85">
        <f t="shared" si="36"/>
        <v>0.53200000000000003</v>
      </c>
      <c r="I85">
        <f t="shared" si="37"/>
        <v>1.4142135623730963E-3</v>
      </c>
      <c r="AJ85">
        <v>12</v>
      </c>
      <c r="AK85">
        <v>0.23300000000000001</v>
      </c>
      <c r="AL85">
        <v>0.23699999999999999</v>
      </c>
      <c r="AM85">
        <v>0.89500000000000002</v>
      </c>
      <c r="AN85">
        <v>0.89400000000000002</v>
      </c>
      <c r="AO85">
        <f t="shared" si="29"/>
        <v>44.75</v>
      </c>
      <c r="AP85">
        <f t="shared" si="30"/>
        <v>44.7</v>
      </c>
      <c r="AQ85">
        <f t="shared" si="31"/>
        <v>44.725000000000001</v>
      </c>
      <c r="AR85">
        <f t="shared" si="32"/>
        <v>5.2096143096702066E-3</v>
      </c>
      <c r="AS85">
        <f t="shared" si="33"/>
        <v>5.2990497484628283E-3</v>
      </c>
      <c r="AT85">
        <f t="shared" si="34"/>
        <v>5.254332029066517E-3</v>
      </c>
      <c r="AU85">
        <f t="shared" si="35"/>
        <v>6.3240405248657234E-5</v>
      </c>
    </row>
    <row r="86" spans="4:47">
      <c r="D86">
        <v>8</v>
      </c>
      <c r="E86">
        <v>0.13300000000000001</v>
      </c>
      <c r="F86">
        <f t="shared" si="36"/>
        <v>0.13300000000000001</v>
      </c>
      <c r="G86">
        <v>0.13100000000000001</v>
      </c>
      <c r="H86">
        <f t="shared" si="36"/>
        <v>0.13200000000000001</v>
      </c>
      <c r="I86">
        <f t="shared" si="37"/>
        <v>1.4142135623730963E-3</v>
      </c>
      <c r="AJ86">
        <v>13</v>
      </c>
      <c r="AK86">
        <v>0.13300000000000001</v>
      </c>
      <c r="AL86">
        <v>0.13200000000000001</v>
      </c>
      <c r="AM86">
        <v>0.76900000000000002</v>
      </c>
      <c r="AN86">
        <v>0.76100000000000001</v>
      </c>
      <c r="AO86">
        <f t="shared" si="29"/>
        <v>38.450000000000003</v>
      </c>
      <c r="AP86">
        <f t="shared" si="30"/>
        <v>38.049999999999997</v>
      </c>
      <c r="AQ86">
        <f t="shared" si="31"/>
        <v>38.25</v>
      </c>
      <c r="AR86">
        <f t="shared" si="32"/>
        <v>3.477124183006536E-3</v>
      </c>
      <c r="AS86">
        <f t="shared" si="33"/>
        <v>3.4509803921568627E-3</v>
      </c>
      <c r="AT86">
        <f t="shared" si="34"/>
        <v>3.4640522875816994E-3</v>
      </c>
      <c r="AU86">
        <f t="shared" si="35"/>
        <v>1.8486451795726765E-5</v>
      </c>
    </row>
    <row r="87" spans="4:47">
      <c r="D87">
        <v>9</v>
      </c>
      <c r="E87">
        <v>3.3000000000000002E-2</v>
      </c>
      <c r="F87">
        <f t="shared" si="36"/>
        <v>3.3000000000000002E-2</v>
      </c>
      <c r="G87">
        <v>3.3000000000000002E-2</v>
      </c>
      <c r="H87">
        <f t="shared" si="36"/>
        <v>3.3000000000000002E-2</v>
      </c>
      <c r="I87">
        <f t="shared" si="37"/>
        <v>0</v>
      </c>
      <c r="AJ87">
        <v>14</v>
      </c>
      <c r="AK87">
        <v>0.13300000000000001</v>
      </c>
      <c r="AL87">
        <v>0.13600000000000001</v>
      </c>
      <c r="AM87">
        <v>0.433</v>
      </c>
      <c r="AN87">
        <v>0.432</v>
      </c>
      <c r="AO87">
        <f t="shared" si="29"/>
        <v>21.65</v>
      </c>
      <c r="AP87">
        <f t="shared" si="30"/>
        <v>21.6</v>
      </c>
      <c r="AQ87">
        <f t="shared" si="31"/>
        <v>21.625</v>
      </c>
      <c r="AR87">
        <f t="shared" si="32"/>
        <v>6.1502890173410407E-3</v>
      </c>
      <c r="AS87">
        <f t="shared" si="33"/>
        <v>6.2890173410404633E-3</v>
      </c>
      <c r="AT87">
        <f t="shared" si="34"/>
        <v>6.219653179190752E-3</v>
      </c>
      <c r="AU87">
        <f t="shared" si="35"/>
        <v>9.809573843050415E-5</v>
      </c>
    </row>
    <row r="88" spans="4:47">
      <c r="D88">
        <v>10</v>
      </c>
      <c r="E88">
        <v>2.7E-2</v>
      </c>
      <c r="F88">
        <f t="shared" si="36"/>
        <v>2.7E-2</v>
      </c>
      <c r="G88">
        <v>2.9000000000000001E-2</v>
      </c>
      <c r="H88">
        <f t="shared" si="36"/>
        <v>2.8000000000000001E-2</v>
      </c>
      <c r="I88">
        <f t="shared" si="37"/>
        <v>1.4142135623730963E-3</v>
      </c>
      <c r="AJ88">
        <v>15</v>
      </c>
      <c r="AK88">
        <v>0.3</v>
      </c>
      <c r="AL88">
        <v>0.31</v>
      </c>
      <c r="AM88">
        <v>0.38600000000000001</v>
      </c>
      <c r="AN88">
        <v>0.38300000000000001</v>
      </c>
      <c r="AO88">
        <f t="shared" si="29"/>
        <v>19.3</v>
      </c>
      <c r="AP88">
        <f t="shared" si="30"/>
        <v>19.149999999999999</v>
      </c>
      <c r="AQ88">
        <f t="shared" si="31"/>
        <v>19.225000000000001</v>
      </c>
      <c r="AR88">
        <f t="shared" si="32"/>
        <v>1.5604681404421325E-2</v>
      </c>
      <c r="AS88">
        <f t="shared" si="33"/>
        <v>1.6124837451235368E-2</v>
      </c>
      <c r="AT88">
        <f t="shared" si="34"/>
        <v>1.5864759427828348E-2</v>
      </c>
      <c r="AU88">
        <f t="shared" si="35"/>
        <v>3.6780586797739706E-4</v>
      </c>
    </row>
    <row r="89" spans="4:47">
      <c r="D89">
        <v>11</v>
      </c>
      <c r="E89">
        <v>0.6</v>
      </c>
      <c r="F89">
        <f>AVERAGE(C89,E89)</f>
        <v>0.6</v>
      </c>
      <c r="G89">
        <v>0.61</v>
      </c>
      <c r="H89">
        <f>AVERAGE(E89,G89)</f>
        <v>0.60499999999999998</v>
      </c>
      <c r="I89">
        <f t="shared" si="37"/>
        <v>7.0710678118654814E-3</v>
      </c>
      <c r="AJ89">
        <v>16</v>
      </c>
      <c r="AK89">
        <v>0.16600000000000001</v>
      </c>
      <c r="AL89">
        <v>0.16200000000000001</v>
      </c>
      <c r="AM89">
        <v>0.97499999999999998</v>
      </c>
      <c r="AN89">
        <v>0.97199999999999998</v>
      </c>
      <c r="AO89">
        <f t="shared" si="29"/>
        <v>48.75</v>
      </c>
      <c r="AP89">
        <f t="shared" si="30"/>
        <v>48.6</v>
      </c>
      <c r="AQ89">
        <f t="shared" si="31"/>
        <v>48.674999999999997</v>
      </c>
      <c r="AR89">
        <f t="shared" si="32"/>
        <v>3.410374935798665E-3</v>
      </c>
      <c r="AS89">
        <f t="shared" si="33"/>
        <v>3.3281972265023115E-3</v>
      </c>
      <c r="AT89">
        <f t="shared" si="34"/>
        <v>3.3692860811504882E-3</v>
      </c>
      <c r="AU89">
        <f t="shared" si="35"/>
        <v>5.8108415505828373E-5</v>
      </c>
    </row>
    <row r="90" spans="4:47">
      <c r="D90">
        <v>12</v>
      </c>
      <c r="E90">
        <v>7.0000000000000007E-2</v>
      </c>
      <c r="F90">
        <f t="shared" si="36"/>
        <v>7.0000000000000007E-2</v>
      </c>
      <c r="G90">
        <v>6.8000000000000005E-2</v>
      </c>
      <c r="H90">
        <f t="shared" si="36"/>
        <v>6.9000000000000006E-2</v>
      </c>
      <c r="I90">
        <f t="shared" si="37"/>
        <v>1.4142135623730963E-3</v>
      </c>
    </row>
    <row r="91" spans="4:47">
      <c r="D91">
        <v>13</v>
      </c>
      <c r="E91">
        <v>0.05</v>
      </c>
      <c r="F91">
        <f t="shared" si="36"/>
        <v>0.05</v>
      </c>
      <c r="G91">
        <v>5.0999999999999997E-2</v>
      </c>
      <c r="H91">
        <f t="shared" si="36"/>
        <v>5.0500000000000003E-2</v>
      </c>
      <c r="I91">
        <f t="shared" si="37"/>
        <v>7.0710678118654328E-4</v>
      </c>
    </row>
    <row r="92" spans="4:47">
      <c r="D92">
        <v>14</v>
      </c>
      <c r="E92">
        <v>5.2999999999999999E-2</v>
      </c>
      <c r="F92">
        <f t="shared" si="36"/>
        <v>5.2999999999999999E-2</v>
      </c>
      <c r="G92">
        <v>5.1999999999999998E-2</v>
      </c>
      <c r="H92">
        <f t="shared" si="36"/>
        <v>5.2499999999999998E-2</v>
      </c>
      <c r="I92">
        <f t="shared" si="37"/>
        <v>7.0710678118654816E-4</v>
      </c>
    </row>
    <row r="93" spans="4:47">
      <c r="D93">
        <v>15</v>
      </c>
      <c r="E93">
        <v>0.26700000000000002</v>
      </c>
      <c r="F93">
        <f t="shared" si="36"/>
        <v>0.26700000000000002</v>
      </c>
      <c r="G93">
        <v>0.26400000000000001</v>
      </c>
      <c r="H93">
        <f t="shared" si="36"/>
        <v>0.26550000000000001</v>
      </c>
      <c r="I93">
        <f t="shared" si="37"/>
        <v>2.1213203435596446E-3</v>
      </c>
      <c r="AJ93" t="s">
        <v>31</v>
      </c>
    </row>
    <row r="94" spans="4:47">
      <c r="D94">
        <v>16</v>
      </c>
      <c r="E94">
        <v>0.26700000000000002</v>
      </c>
      <c r="F94">
        <f t="shared" si="36"/>
        <v>0.26700000000000002</v>
      </c>
      <c r="G94">
        <v>0.26600000000000001</v>
      </c>
      <c r="H94">
        <f t="shared" si="36"/>
        <v>0.26650000000000001</v>
      </c>
      <c r="I94">
        <f t="shared" si="37"/>
        <v>7.0710678118654816E-4</v>
      </c>
    </row>
    <row r="95" spans="4:47">
      <c r="AK95" s="1" t="s">
        <v>19</v>
      </c>
      <c r="AL95" s="1" t="s">
        <v>20</v>
      </c>
      <c r="AM95" s="1" t="s">
        <v>24</v>
      </c>
      <c r="AN95" s="1" t="s">
        <v>25</v>
      </c>
      <c r="AO95" s="1" t="s">
        <v>26</v>
      </c>
      <c r="AP95" s="1" t="s">
        <v>27</v>
      </c>
      <c r="AQ95" s="1" t="s">
        <v>23</v>
      </c>
      <c r="AR95" s="1" t="s">
        <v>21</v>
      </c>
      <c r="AS95" s="1" t="s">
        <v>22</v>
      </c>
      <c r="AT95" s="1" t="s">
        <v>23</v>
      </c>
      <c r="AU95" s="1" t="s">
        <v>17</v>
      </c>
    </row>
    <row r="96" spans="4:47">
      <c r="D96" t="s">
        <v>12</v>
      </c>
      <c r="AJ96">
        <v>1</v>
      </c>
      <c r="AK96">
        <v>9.2999999999999999E-2</v>
      </c>
      <c r="AL96">
        <v>9.0999999999999998E-2</v>
      </c>
      <c r="AM96">
        <v>0.21299999999999999</v>
      </c>
      <c r="AN96">
        <v>0.21299999999999999</v>
      </c>
      <c r="AO96">
        <f>50*AM96</f>
        <v>10.65</v>
      </c>
      <c r="AP96">
        <f>50*AN96</f>
        <v>10.65</v>
      </c>
      <c r="AQ96">
        <f>AVERAGE(AO96,AP96)</f>
        <v>10.65</v>
      </c>
      <c r="AR96">
        <f>AK96/AQ96</f>
        <v>8.7323943661971829E-3</v>
      </c>
      <c r="AS96">
        <f>AL96/AQ96</f>
        <v>8.5446009389671361E-3</v>
      </c>
      <c r="AT96">
        <f>AVERAGE(AR96,AS96)</f>
        <v>8.6384976525821604E-3</v>
      </c>
      <c r="AU96">
        <f>STDEV(AR96,AS96)</f>
        <v>1.3279000585662853E-4</v>
      </c>
    </row>
    <row r="97" spans="1:47">
      <c r="B97">
        <v>2</v>
      </c>
      <c r="D97" t="s">
        <v>6</v>
      </c>
      <c r="E97" t="s">
        <v>4</v>
      </c>
      <c r="F97" t="s">
        <v>5</v>
      </c>
      <c r="G97" t="s">
        <v>33</v>
      </c>
      <c r="H97" t="s">
        <v>23</v>
      </c>
      <c r="I97" t="s">
        <v>17</v>
      </c>
      <c r="AJ97">
        <v>2</v>
      </c>
      <c r="AK97">
        <v>9.0999999999999998E-2</v>
      </c>
      <c r="AL97">
        <v>9.1999999999999998E-2</v>
      </c>
      <c r="AM97">
        <v>0.48099999999999998</v>
      </c>
      <c r="AN97">
        <v>0.48</v>
      </c>
      <c r="AO97">
        <f t="shared" ref="AO97:AO111" si="38">50*AM97</f>
        <v>24.05</v>
      </c>
      <c r="AP97">
        <f t="shared" ref="AP97:AP111" si="39">50*AN97</f>
        <v>24</v>
      </c>
      <c r="AQ97">
        <f t="shared" ref="AQ97:AQ111" si="40">AVERAGE(AO97,AP97)</f>
        <v>24.024999999999999</v>
      </c>
      <c r="AR97">
        <f t="shared" ref="AR97:AR111" si="41">AK97/AQ97</f>
        <v>3.7877211238293448E-3</v>
      </c>
      <c r="AS97">
        <f t="shared" ref="AS97:AS111" si="42">AL97/AQ97</f>
        <v>3.8293444328824145E-3</v>
      </c>
      <c r="AT97">
        <f t="shared" ref="AT97:AT111" si="43">AVERAGE(AR97,AS97)</f>
        <v>3.8085327783558796E-3</v>
      </c>
      <c r="AU97">
        <f t="shared" ref="AU97:AU111" si="44">STDEV(AR97,AS97)</f>
        <v>2.9432124086849051E-5</v>
      </c>
    </row>
    <row r="98" spans="1:47">
      <c r="A98" s="1"/>
      <c r="D98">
        <v>1</v>
      </c>
      <c r="E98">
        <v>64.66</v>
      </c>
      <c r="F98">
        <f>AVERAGE(C98,E98)</f>
        <v>64.66</v>
      </c>
      <c r="G98">
        <v>64.56</v>
      </c>
      <c r="H98">
        <f>AVERAGE(E98,G98)</f>
        <v>64.61</v>
      </c>
      <c r="I98">
        <f>STDEV(E98,G98)</f>
        <v>7.0710678118650741E-2</v>
      </c>
      <c r="AC98" t="s">
        <v>13</v>
      </c>
      <c r="AD98" t="s">
        <v>14</v>
      </c>
      <c r="AE98" t="s">
        <v>15</v>
      </c>
      <c r="AF98" t="s">
        <v>16</v>
      </c>
      <c r="AJ98">
        <v>3</v>
      </c>
      <c r="AK98">
        <v>0.03</v>
      </c>
      <c r="AL98">
        <v>3.9E-2</v>
      </c>
      <c r="AM98">
        <v>0.23799999999999999</v>
      </c>
      <c r="AN98">
        <v>0.23499999999999999</v>
      </c>
      <c r="AO98">
        <f t="shared" si="38"/>
        <v>11.899999999999999</v>
      </c>
      <c r="AP98">
        <f t="shared" si="39"/>
        <v>11.75</v>
      </c>
      <c r="AQ98">
        <f t="shared" si="40"/>
        <v>11.824999999999999</v>
      </c>
      <c r="AR98">
        <f t="shared" si="41"/>
        <v>2.536997885835095E-3</v>
      </c>
      <c r="AS98">
        <f t="shared" si="42"/>
        <v>3.2980972515856237E-3</v>
      </c>
      <c r="AT98">
        <f t="shared" si="43"/>
        <v>2.9175475687103596E-3</v>
      </c>
      <c r="AU98">
        <f t="shared" si="44"/>
        <v>5.3817852267897925E-4</v>
      </c>
    </row>
    <row r="99" spans="1:47">
      <c r="D99">
        <v>2</v>
      </c>
      <c r="E99">
        <v>40.520000000000003</v>
      </c>
      <c r="F99">
        <f t="shared" ref="F99:H113" si="45">AVERAGE(C99,E99)</f>
        <v>40.520000000000003</v>
      </c>
      <c r="G99">
        <v>34.5</v>
      </c>
      <c r="H99">
        <f t="shared" si="45"/>
        <v>37.510000000000005</v>
      </c>
      <c r="I99">
        <f t="shared" ref="I99:I113" si="46">STDEV(E99,G99)</f>
        <v>4.2567828227429443</v>
      </c>
      <c r="J99" t="s">
        <v>2</v>
      </c>
      <c r="AA99" t="s">
        <v>2</v>
      </c>
      <c r="AB99" t="s">
        <v>0</v>
      </c>
      <c r="AC99">
        <v>4.25</v>
      </c>
      <c r="AD99">
        <v>7.0000000000000007E-2</v>
      </c>
      <c r="AE99">
        <v>1.96</v>
      </c>
      <c r="AF99">
        <v>15.7</v>
      </c>
      <c r="AJ99">
        <v>4</v>
      </c>
      <c r="AK99">
        <v>0.16</v>
      </c>
      <c r="AL99">
        <v>0.152</v>
      </c>
      <c r="AM99">
        <v>0.222</v>
      </c>
      <c r="AN99">
        <v>0.219</v>
      </c>
      <c r="AO99">
        <f t="shared" si="38"/>
        <v>11.1</v>
      </c>
      <c r="AP99">
        <f t="shared" si="39"/>
        <v>10.95</v>
      </c>
      <c r="AQ99">
        <f t="shared" si="40"/>
        <v>11.024999999999999</v>
      </c>
      <c r="AR99">
        <f t="shared" si="41"/>
        <v>1.4512471655328801E-2</v>
      </c>
      <c r="AS99">
        <f t="shared" si="42"/>
        <v>1.378684807256236E-2</v>
      </c>
      <c r="AT99">
        <f t="shared" si="43"/>
        <v>1.414965986394558E-2</v>
      </c>
      <c r="AU99">
        <f t="shared" si="44"/>
        <v>5.1309335596302842E-4</v>
      </c>
    </row>
    <row r="100" spans="1:47">
      <c r="D100">
        <v>3</v>
      </c>
      <c r="E100">
        <v>65.77</v>
      </c>
      <c r="F100">
        <f t="shared" si="45"/>
        <v>65.77</v>
      </c>
      <c r="G100">
        <v>65.95</v>
      </c>
      <c r="H100">
        <f t="shared" si="45"/>
        <v>65.86</v>
      </c>
      <c r="I100">
        <f t="shared" si="46"/>
        <v>0.12727922061358338</v>
      </c>
      <c r="AB100" t="s">
        <v>1</v>
      </c>
      <c r="AC100">
        <v>7.0000000000000007E-2</v>
      </c>
      <c r="AD100">
        <v>0.12</v>
      </c>
      <c r="AE100">
        <v>0.02</v>
      </c>
      <c r="AF100">
        <v>0.82</v>
      </c>
      <c r="AJ100">
        <v>5</v>
      </c>
      <c r="AK100">
        <v>0.107</v>
      </c>
      <c r="AL100">
        <v>0.104</v>
      </c>
      <c r="AM100">
        <v>0.55300000000000005</v>
      </c>
      <c r="AN100">
        <v>0.55100000000000005</v>
      </c>
      <c r="AO100">
        <f t="shared" si="38"/>
        <v>27.650000000000002</v>
      </c>
      <c r="AP100">
        <f t="shared" si="39"/>
        <v>27.55</v>
      </c>
      <c r="AQ100">
        <f t="shared" si="40"/>
        <v>27.6</v>
      </c>
      <c r="AR100">
        <f t="shared" si="41"/>
        <v>3.8768115942028982E-3</v>
      </c>
      <c r="AS100">
        <f t="shared" si="42"/>
        <v>3.768115942028985E-3</v>
      </c>
      <c r="AT100">
        <f t="shared" si="43"/>
        <v>3.8224637681159414E-3</v>
      </c>
      <c r="AU100">
        <f t="shared" si="44"/>
        <v>7.6859432737668321E-5</v>
      </c>
    </row>
    <row r="101" spans="1:47">
      <c r="D101">
        <v>4</v>
      </c>
      <c r="E101">
        <v>41.46</v>
      </c>
      <c r="F101">
        <f t="shared" si="45"/>
        <v>41.46</v>
      </c>
      <c r="G101">
        <v>41.36</v>
      </c>
      <c r="H101">
        <f t="shared" si="45"/>
        <v>41.41</v>
      </c>
      <c r="I101">
        <f t="shared" si="46"/>
        <v>7.0710678118655765E-2</v>
      </c>
      <c r="J101" t="s">
        <v>3</v>
      </c>
      <c r="AA101" t="s">
        <v>3</v>
      </c>
      <c r="AB101" t="s">
        <v>0</v>
      </c>
      <c r="AC101">
        <v>0.14000000000000001</v>
      </c>
      <c r="AD101">
        <v>0.15</v>
      </c>
      <c r="AE101">
        <v>0.09</v>
      </c>
      <c r="AF101">
        <v>0.04</v>
      </c>
      <c r="AJ101">
        <v>6</v>
      </c>
      <c r="AK101">
        <v>0.04</v>
      </c>
      <c r="AL101">
        <v>5.8000000000000003E-2</v>
      </c>
      <c r="AM101">
        <v>0.373</v>
      </c>
      <c r="AN101">
        <v>0.37</v>
      </c>
      <c r="AO101">
        <f t="shared" si="38"/>
        <v>18.649999999999999</v>
      </c>
      <c r="AP101">
        <f t="shared" si="39"/>
        <v>18.5</v>
      </c>
      <c r="AQ101">
        <f t="shared" si="40"/>
        <v>18.574999999999999</v>
      </c>
      <c r="AR101">
        <f t="shared" si="41"/>
        <v>2.1534320323014808E-3</v>
      </c>
      <c r="AS101">
        <f t="shared" si="42"/>
        <v>3.122476446837147E-3</v>
      </c>
      <c r="AT101">
        <f t="shared" si="43"/>
        <v>2.6379542395693137E-3</v>
      </c>
      <c r="AU101">
        <f t="shared" si="44"/>
        <v>6.8521787678911745E-4</v>
      </c>
    </row>
    <row r="102" spans="1:47">
      <c r="D102">
        <v>5</v>
      </c>
      <c r="E102">
        <v>69.39</v>
      </c>
      <c r="F102">
        <f t="shared" si="45"/>
        <v>69.39</v>
      </c>
      <c r="G102">
        <v>72.17</v>
      </c>
      <c r="H102">
        <f t="shared" si="45"/>
        <v>70.78</v>
      </c>
      <c r="I102">
        <f t="shared" si="46"/>
        <v>1.9657568516985977</v>
      </c>
      <c r="AB102" t="s">
        <v>1</v>
      </c>
      <c r="AC102">
        <v>0.17</v>
      </c>
      <c r="AD102">
        <v>7.0000000000000007E-2</v>
      </c>
      <c r="AE102">
        <v>7.0000000000000007E-2</v>
      </c>
      <c r="AF102">
        <v>0.28999999999999998</v>
      </c>
      <c r="AJ102">
        <v>7</v>
      </c>
      <c r="AK102">
        <v>0.53300000000000003</v>
      </c>
      <c r="AL102">
        <v>0.53100000000000003</v>
      </c>
      <c r="AM102">
        <v>0.40500000000000003</v>
      </c>
      <c r="AN102">
        <v>0.40300000000000002</v>
      </c>
      <c r="AO102">
        <f t="shared" si="38"/>
        <v>20.25</v>
      </c>
      <c r="AP102">
        <f t="shared" si="39"/>
        <v>20.150000000000002</v>
      </c>
      <c r="AQ102">
        <f t="shared" si="40"/>
        <v>20.200000000000003</v>
      </c>
      <c r="AR102">
        <f t="shared" si="41"/>
        <v>2.6386138613861385E-2</v>
      </c>
      <c r="AS102">
        <f t="shared" si="42"/>
        <v>2.6287128712871286E-2</v>
      </c>
      <c r="AT102">
        <f t="shared" si="43"/>
        <v>2.6336633663366336E-2</v>
      </c>
      <c r="AU102">
        <f t="shared" si="44"/>
        <v>7.0010572394707738E-5</v>
      </c>
    </row>
    <row r="103" spans="1:47">
      <c r="D103">
        <v>6</v>
      </c>
      <c r="E103">
        <v>78.09</v>
      </c>
      <c r="F103">
        <f t="shared" si="45"/>
        <v>78.09</v>
      </c>
      <c r="G103">
        <v>78.05</v>
      </c>
      <c r="H103">
        <f t="shared" si="45"/>
        <v>78.069999999999993</v>
      </c>
      <c r="I103">
        <f t="shared" si="46"/>
        <v>2.8284271247466325E-2</v>
      </c>
      <c r="AJ103">
        <v>8</v>
      </c>
      <c r="AK103">
        <v>0.13300000000000001</v>
      </c>
      <c r="AL103">
        <v>0.13100000000000001</v>
      </c>
      <c r="AM103">
        <v>0.38100000000000001</v>
      </c>
      <c r="AN103">
        <v>0.38300000000000001</v>
      </c>
      <c r="AO103">
        <f t="shared" si="38"/>
        <v>19.05</v>
      </c>
      <c r="AP103">
        <f t="shared" si="39"/>
        <v>19.149999999999999</v>
      </c>
      <c r="AQ103">
        <f t="shared" si="40"/>
        <v>19.100000000000001</v>
      </c>
      <c r="AR103">
        <f t="shared" si="41"/>
        <v>6.9633507853403137E-3</v>
      </c>
      <c r="AS103">
        <f t="shared" si="42"/>
        <v>6.8586387434554971E-3</v>
      </c>
      <c r="AT103">
        <f t="shared" si="43"/>
        <v>6.9109947643979054E-3</v>
      </c>
      <c r="AU103">
        <f t="shared" si="44"/>
        <v>7.4042594888643656E-5</v>
      </c>
    </row>
    <row r="104" spans="1:47">
      <c r="D104">
        <v>7</v>
      </c>
      <c r="E104">
        <v>44.95</v>
      </c>
      <c r="F104">
        <f t="shared" si="45"/>
        <v>44.95</v>
      </c>
      <c r="G104">
        <v>67.19</v>
      </c>
      <c r="H104">
        <f t="shared" si="45"/>
        <v>56.07</v>
      </c>
      <c r="I104">
        <f t="shared" si="46"/>
        <v>15.72605481358881</v>
      </c>
      <c r="AJ104">
        <v>9</v>
      </c>
      <c r="AK104">
        <v>3.3000000000000002E-2</v>
      </c>
      <c r="AL104">
        <v>3.3000000000000002E-2</v>
      </c>
      <c r="AM104">
        <v>0.36699999999999999</v>
      </c>
      <c r="AN104">
        <v>0.36599999999999999</v>
      </c>
      <c r="AO104">
        <f t="shared" si="38"/>
        <v>18.350000000000001</v>
      </c>
      <c r="AP104">
        <f t="shared" si="39"/>
        <v>18.3</v>
      </c>
      <c r="AQ104">
        <f t="shared" si="40"/>
        <v>18.325000000000003</v>
      </c>
      <c r="AR104">
        <f t="shared" si="41"/>
        <v>1.8008185538881307E-3</v>
      </c>
      <c r="AS104">
        <f t="shared" si="42"/>
        <v>1.8008185538881307E-3</v>
      </c>
      <c r="AT104">
        <f t="shared" si="43"/>
        <v>1.8008185538881307E-3</v>
      </c>
      <c r="AU104">
        <f t="shared" si="44"/>
        <v>0</v>
      </c>
    </row>
    <row r="105" spans="1:47">
      <c r="D105">
        <v>8</v>
      </c>
      <c r="E105">
        <v>65.53</v>
      </c>
      <c r="F105">
        <f t="shared" si="45"/>
        <v>65.53</v>
      </c>
      <c r="G105">
        <v>66.69</v>
      </c>
      <c r="H105">
        <f t="shared" si="45"/>
        <v>66.11</v>
      </c>
      <c r="I105">
        <f t="shared" si="46"/>
        <v>0.82024386617656542</v>
      </c>
      <c r="AJ105">
        <v>10</v>
      </c>
      <c r="AK105">
        <v>2.7E-2</v>
      </c>
      <c r="AL105">
        <v>2.9000000000000001E-2</v>
      </c>
      <c r="AM105">
        <v>0.66900000000000004</v>
      </c>
      <c r="AN105">
        <v>0.66900000000000004</v>
      </c>
      <c r="AO105">
        <f t="shared" si="38"/>
        <v>33.450000000000003</v>
      </c>
      <c r="AP105">
        <f t="shared" si="39"/>
        <v>33.450000000000003</v>
      </c>
      <c r="AQ105">
        <f t="shared" si="40"/>
        <v>33.450000000000003</v>
      </c>
      <c r="AR105">
        <f t="shared" si="41"/>
        <v>8.0717488789237661E-4</v>
      </c>
      <c r="AS105">
        <f t="shared" si="42"/>
        <v>8.6696562032884898E-4</v>
      </c>
      <c r="AT105">
        <f t="shared" si="43"/>
        <v>8.3707025411061285E-4</v>
      </c>
      <c r="AU105">
        <f t="shared" si="44"/>
        <v>4.227843235794007E-5</v>
      </c>
    </row>
    <row r="106" spans="1:47">
      <c r="D106">
        <v>9</v>
      </c>
      <c r="E106">
        <v>47.58</v>
      </c>
      <c r="F106">
        <f t="shared" si="45"/>
        <v>47.58</v>
      </c>
      <c r="G106">
        <v>47.37</v>
      </c>
      <c r="H106">
        <f t="shared" si="45"/>
        <v>47.474999999999994</v>
      </c>
      <c r="I106">
        <f t="shared" si="46"/>
        <v>0.14849242404917559</v>
      </c>
      <c r="AJ106">
        <v>11</v>
      </c>
      <c r="AK106">
        <v>0.6</v>
      </c>
      <c r="AL106">
        <v>0.61</v>
      </c>
      <c r="AM106">
        <v>0.31</v>
      </c>
      <c r="AN106">
        <v>0.308</v>
      </c>
      <c r="AO106">
        <f t="shared" si="38"/>
        <v>15.5</v>
      </c>
      <c r="AP106">
        <f t="shared" si="39"/>
        <v>15.4</v>
      </c>
      <c r="AQ106">
        <f t="shared" si="40"/>
        <v>15.45</v>
      </c>
      <c r="AR106">
        <f t="shared" si="41"/>
        <v>3.8834951456310683E-2</v>
      </c>
      <c r="AS106">
        <f t="shared" si="42"/>
        <v>3.9482200647249194E-2</v>
      </c>
      <c r="AT106">
        <f t="shared" si="43"/>
        <v>3.9158576051779942E-2</v>
      </c>
      <c r="AU106">
        <f t="shared" si="44"/>
        <v>4.5767429203012733E-4</v>
      </c>
    </row>
    <row r="107" spans="1:47">
      <c r="D107">
        <v>10</v>
      </c>
      <c r="E107">
        <v>63.37</v>
      </c>
      <c r="F107">
        <f t="shared" si="45"/>
        <v>63.37</v>
      </c>
      <c r="G107">
        <v>63.62</v>
      </c>
      <c r="H107">
        <f t="shared" si="45"/>
        <v>63.494999999999997</v>
      </c>
      <c r="I107">
        <f t="shared" si="46"/>
        <v>0.17677669529663689</v>
      </c>
      <c r="AJ107">
        <v>12</v>
      </c>
      <c r="AK107">
        <v>7.0000000000000007E-2</v>
      </c>
      <c r="AL107">
        <v>6.8000000000000005E-2</v>
      </c>
      <c r="AM107">
        <v>0.94799999999999995</v>
      </c>
      <c r="AN107">
        <v>0.94499999999999995</v>
      </c>
      <c r="AO107">
        <f t="shared" si="38"/>
        <v>47.4</v>
      </c>
      <c r="AP107">
        <f t="shared" si="39"/>
        <v>47.25</v>
      </c>
      <c r="AQ107">
        <f t="shared" si="40"/>
        <v>47.325000000000003</v>
      </c>
      <c r="AR107">
        <f t="shared" si="41"/>
        <v>1.4791336502905442E-3</v>
      </c>
      <c r="AS107">
        <f t="shared" si="42"/>
        <v>1.4368726888536714E-3</v>
      </c>
      <c r="AT107">
        <f t="shared" si="43"/>
        <v>1.4580031695721079E-3</v>
      </c>
      <c r="AU107">
        <f t="shared" si="44"/>
        <v>2.9883012411475891E-5</v>
      </c>
    </row>
    <row r="108" spans="1:47">
      <c r="D108">
        <v>11</v>
      </c>
      <c r="E108">
        <v>54.19</v>
      </c>
      <c r="F108">
        <f t="shared" si="45"/>
        <v>54.19</v>
      </c>
      <c r="G108">
        <v>54.29</v>
      </c>
      <c r="H108">
        <f t="shared" si="45"/>
        <v>54.239999999999995</v>
      </c>
      <c r="I108">
        <f t="shared" si="46"/>
        <v>7.0710678118655765E-2</v>
      </c>
      <c r="AJ108">
        <v>13</v>
      </c>
      <c r="AK108">
        <v>0.05</v>
      </c>
      <c r="AL108">
        <v>5.0999999999999997E-2</v>
      </c>
      <c r="AM108">
        <v>0.52400000000000002</v>
      </c>
      <c r="AN108">
        <v>0.52</v>
      </c>
      <c r="AO108">
        <f t="shared" si="38"/>
        <v>26.200000000000003</v>
      </c>
      <c r="AP108">
        <f t="shared" si="39"/>
        <v>26</v>
      </c>
      <c r="AQ108">
        <f t="shared" si="40"/>
        <v>26.1</v>
      </c>
      <c r="AR108">
        <f t="shared" si="41"/>
        <v>1.9157088122605363E-3</v>
      </c>
      <c r="AS108">
        <f t="shared" si="42"/>
        <v>1.954022988505747E-3</v>
      </c>
      <c r="AT108">
        <f t="shared" si="43"/>
        <v>1.9348659003831418E-3</v>
      </c>
      <c r="AU108">
        <f t="shared" si="44"/>
        <v>2.7092213838565027E-5</v>
      </c>
    </row>
    <row r="109" spans="1:47">
      <c r="D109">
        <v>12</v>
      </c>
      <c r="E109">
        <v>42.69</v>
      </c>
      <c r="F109">
        <f t="shared" si="45"/>
        <v>42.69</v>
      </c>
      <c r="G109">
        <v>42.47</v>
      </c>
      <c r="H109">
        <f t="shared" si="45"/>
        <v>42.58</v>
      </c>
      <c r="I109">
        <f t="shared" si="46"/>
        <v>0.15556349186103965</v>
      </c>
      <c r="AJ109">
        <v>14</v>
      </c>
      <c r="AK109">
        <v>5.2999999999999999E-2</v>
      </c>
      <c r="AL109">
        <v>5.1999999999999998E-2</v>
      </c>
      <c r="AM109">
        <v>0.82899999999999996</v>
      </c>
      <c r="AN109">
        <v>0.82699999999999996</v>
      </c>
      <c r="AO109">
        <f t="shared" si="38"/>
        <v>41.449999999999996</v>
      </c>
      <c r="AP109">
        <f t="shared" si="39"/>
        <v>41.349999999999994</v>
      </c>
      <c r="AQ109">
        <f t="shared" si="40"/>
        <v>41.399999999999991</v>
      </c>
      <c r="AR109">
        <f t="shared" si="41"/>
        <v>1.2801932367149762E-3</v>
      </c>
      <c r="AS109">
        <f t="shared" si="42"/>
        <v>1.2560386473429953E-3</v>
      </c>
      <c r="AT109">
        <f t="shared" si="43"/>
        <v>1.2681159420289858E-3</v>
      </c>
      <c r="AU109">
        <f t="shared" si="44"/>
        <v>1.7079873941704192E-5</v>
      </c>
    </row>
    <row r="110" spans="1:47">
      <c r="D110">
        <v>13</v>
      </c>
      <c r="E110">
        <v>63.27</v>
      </c>
      <c r="F110">
        <f t="shared" si="45"/>
        <v>63.27</v>
      </c>
      <c r="G110">
        <v>63.13</v>
      </c>
      <c r="H110">
        <f t="shared" si="45"/>
        <v>63.2</v>
      </c>
      <c r="I110">
        <f t="shared" si="46"/>
        <v>9.8994949366117052E-2</v>
      </c>
      <c r="AJ110">
        <v>15</v>
      </c>
      <c r="AK110">
        <v>0.26700000000000002</v>
      </c>
      <c r="AL110">
        <v>0.26400000000000001</v>
      </c>
      <c r="AM110">
        <v>0.89</v>
      </c>
      <c r="AN110">
        <v>0.89200000000000002</v>
      </c>
      <c r="AO110">
        <f t="shared" si="38"/>
        <v>44.5</v>
      </c>
      <c r="AP110">
        <f t="shared" si="39"/>
        <v>44.6</v>
      </c>
      <c r="AQ110">
        <f t="shared" si="40"/>
        <v>44.55</v>
      </c>
      <c r="AR110">
        <f t="shared" si="41"/>
        <v>5.993265993265994E-3</v>
      </c>
      <c r="AS110">
        <f t="shared" si="42"/>
        <v>5.9259259259259265E-3</v>
      </c>
      <c r="AT110">
        <f t="shared" si="43"/>
        <v>5.9595959595959598E-3</v>
      </c>
      <c r="AU110">
        <f t="shared" si="44"/>
        <v>4.7616618261720472E-5</v>
      </c>
    </row>
    <row r="111" spans="1:47">
      <c r="D111">
        <v>14</v>
      </c>
      <c r="E111">
        <v>64.900000000000006</v>
      </c>
      <c r="F111">
        <f t="shared" si="45"/>
        <v>64.900000000000006</v>
      </c>
      <c r="G111">
        <v>65.010000000000005</v>
      </c>
      <c r="H111">
        <f t="shared" si="45"/>
        <v>64.955000000000013</v>
      </c>
      <c r="I111">
        <f t="shared" si="46"/>
        <v>7.7781745930519827E-2</v>
      </c>
      <c r="AJ111">
        <v>16</v>
      </c>
      <c r="AK111">
        <v>0.26700000000000002</v>
      </c>
      <c r="AL111">
        <v>0.26600000000000001</v>
      </c>
      <c r="AM111">
        <v>0.745</v>
      </c>
      <c r="AN111">
        <v>0.74399999999999999</v>
      </c>
      <c r="AO111">
        <f t="shared" si="38"/>
        <v>37.25</v>
      </c>
      <c r="AP111">
        <f t="shared" si="39"/>
        <v>37.200000000000003</v>
      </c>
      <c r="AQ111">
        <f t="shared" si="40"/>
        <v>37.225000000000001</v>
      </c>
      <c r="AR111">
        <f t="shared" si="41"/>
        <v>7.172599059771659E-3</v>
      </c>
      <c r="AS111">
        <f t="shared" si="42"/>
        <v>7.1457353928811281E-3</v>
      </c>
      <c r="AT111">
        <f t="shared" si="43"/>
        <v>7.1591672263263935E-3</v>
      </c>
      <c r="AU111">
        <f t="shared" si="44"/>
        <v>1.899548102583092E-5</v>
      </c>
    </row>
    <row r="112" spans="1:47">
      <c r="D112">
        <v>15</v>
      </c>
      <c r="E112">
        <v>41.32</v>
      </c>
      <c r="F112">
        <f t="shared" si="45"/>
        <v>41.32</v>
      </c>
      <c r="G112">
        <v>41.25</v>
      </c>
      <c r="H112">
        <f t="shared" si="45"/>
        <v>41.284999999999997</v>
      </c>
      <c r="I112">
        <f t="shared" si="46"/>
        <v>4.9497474683058526E-2</v>
      </c>
    </row>
    <row r="113" spans="4:47">
      <c r="D113">
        <v>16</v>
      </c>
      <c r="E113">
        <v>50.68</v>
      </c>
      <c r="F113">
        <f t="shared" si="45"/>
        <v>50.68</v>
      </c>
      <c r="G113">
        <v>50.26</v>
      </c>
      <c r="H113">
        <f t="shared" si="45"/>
        <v>50.47</v>
      </c>
      <c r="I113">
        <f t="shared" si="46"/>
        <v>0.29698484809859005</v>
      </c>
    </row>
    <row r="114" spans="4:47">
      <c r="AJ114" t="s">
        <v>32</v>
      </c>
    </row>
    <row r="116" spans="4:47">
      <c r="AK116" s="1" t="s">
        <v>19</v>
      </c>
      <c r="AL116" s="1" t="s">
        <v>20</v>
      </c>
      <c r="AM116" s="1" t="s">
        <v>24</v>
      </c>
      <c r="AN116" s="1" t="s">
        <v>25</v>
      </c>
      <c r="AO116" s="1" t="s">
        <v>26</v>
      </c>
      <c r="AP116" s="1" t="s">
        <v>27</v>
      </c>
      <c r="AQ116" s="1" t="s">
        <v>23</v>
      </c>
      <c r="AR116" s="1" t="s">
        <v>21</v>
      </c>
      <c r="AS116" s="1" t="s">
        <v>22</v>
      </c>
      <c r="AT116" s="1" t="s">
        <v>23</v>
      </c>
      <c r="AU116" s="1" t="s">
        <v>17</v>
      </c>
    </row>
    <row r="117" spans="4:47">
      <c r="AJ117">
        <v>1</v>
      </c>
      <c r="AK117">
        <v>64.66</v>
      </c>
      <c r="AL117">
        <v>64.56</v>
      </c>
      <c r="AM117">
        <v>0.21299999999999999</v>
      </c>
      <c r="AN117">
        <v>0.21299999999999999</v>
      </c>
      <c r="AO117">
        <f>50*AM117</f>
        <v>10.65</v>
      </c>
      <c r="AP117">
        <f>50*AN117</f>
        <v>10.65</v>
      </c>
      <c r="AQ117">
        <f>AVERAGE(AO117,AP117)</f>
        <v>10.65</v>
      </c>
      <c r="AR117">
        <f>AK117/AQ117</f>
        <v>6.0713615023474174</v>
      </c>
      <c r="AS117">
        <f>AL117/AQ117</f>
        <v>6.0619718309859154</v>
      </c>
      <c r="AT117">
        <f>AVERAGE(AR117,AS117)</f>
        <v>6.0666666666666664</v>
      </c>
      <c r="AU117">
        <f>STDEV(AR117,AS117)</f>
        <v>6.6395002928312137E-3</v>
      </c>
    </row>
    <row r="118" spans="4:47">
      <c r="AJ118">
        <v>2</v>
      </c>
      <c r="AK118">
        <v>40.520000000000003</v>
      </c>
      <c r="AL118">
        <v>34.5</v>
      </c>
      <c r="AM118">
        <v>0.48099999999999998</v>
      </c>
      <c r="AN118">
        <v>0.48</v>
      </c>
      <c r="AO118">
        <f t="shared" ref="AO118:AO132" si="47">50*AM118</f>
        <v>24.05</v>
      </c>
      <c r="AP118">
        <f t="shared" ref="AP118:AP132" si="48">50*AN118</f>
        <v>24</v>
      </c>
      <c r="AQ118">
        <f t="shared" ref="AQ118:AQ132" si="49">AVERAGE(AO118,AP118)</f>
        <v>24.024999999999999</v>
      </c>
      <c r="AR118">
        <f t="shared" ref="AR118:AR132" si="50">AK118/AQ118</f>
        <v>1.6865764828303853</v>
      </c>
      <c r="AS118">
        <f t="shared" ref="AS118:AS132" si="51">AL118/AQ118</f>
        <v>1.4360041623309054</v>
      </c>
      <c r="AT118">
        <f t="shared" ref="AT118:AT132" si="52">AVERAGE(AR118,AS118)</f>
        <v>1.5612903225806454</v>
      </c>
      <c r="AU118">
        <f t="shared" ref="AU118:AU132" si="53">STDEV(AR118,AS118)</f>
        <v>0.1771813870028289</v>
      </c>
    </row>
    <row r="119" spans="4:47">
      <c r="AJ119">
        <v>3</v>
      </c>
      <c r="AK119">
        <v>65.77</v>
      </c>
      <c r="AL119">
        <v>65.95</v>
      </c>
      <c r="AM119">
        <v>0.23799999999999999</v>
      </c>
      <c r="AN119">
        <v>0.23499999999999999</v>
      </c>
      <c r="AO119">
        <f t="shared" si="47"/>
        <v>11.899999999999999</v>
      </c>
      <c r="AP119">
        <f t="shared" si="48"/>
        <v>11.75</v>
      </c>
      <c r="AQ119">
        <f t="shared" si="49"/>
        <v>11.824999999999999</v>
      </c>
      <c r="AR119">
        <f t="shared" si="50"/>
        <v>5.5619450317124732</v>
      </c>
      <c r="AS119">
        <f t="shared" si="51"/>
        <v>5.5771670190274847</v>
      </c>
      <c r="AT119">
        <f t="shared" si="52"/>
        <v>5.5695560253699785</v>
      </c>
      <c r="AU119">
        <f t="shared" si="53"/>
        <v>1.0763570453580206E-2</v>
      </c>
    </row>
    <row r="120" spans="4:47">
      <c r="AJ120">
        <v>4</v>
      </c>
      <c r="AK120">
        <v>41.46</v>
      </c>
      <c r="AL120">
        <v>41.36</v>
      </c>
      <c r="AM120">
        <v>0.222</v>
      </c>
      <c r="AN120">
        <v>0.219</v>
      </c>
      <c r="AO120">
        <f t="shared" si="47"/>
        <v>11.1</v>
      </c>
      <c r="AP120">
        <f t="shared" si="48"/>
        <v>10.95</v>
      </c>
      <c r="AQ120">
        <f t="shared" si="49"/>
        <v>11.024999999999999</v>
      </c>
      <c r="AR120">
        <f t="shared" si="50"/>
        <v>3.7605442176870754</v>
      </c>
      <c r="AS120">
        <f t="shared" si="51"/>
        <v>3.7514739229024947</v>
      </c>
      <c r="AT120">
        <f t="shared" si="52"/>
        <v>3.7560090702947848</v>
      </c>
      <c r="AU120">
        <f t="shared" si="53"/>
        <v>6.413666949537958E-3</v>
      </c>
    </row>
    <row r="121" spans="4:47">
      <c r="AJ121">
        <v>5</v>
      </c>
      <c r="AK121">
        <v>69.39</v>
      </c>
      <c r="AL121">
        <v>72.17</v>
      </c>
      <c r="AM121">
        <v>0.55300000000000005</v>
      </c>
      <c r="AN121">
        <v>0.55100000000000005</v>
      </c>
      <c r="AO121">
        <f t="shared" si="47"/>
        <v>27.650000000000002</v>
      </c>
      <c r="AP121">
        <f t="shared" si="48"/>
        <v>27.55</v>
      </c>
      <c r="AQ121">
        <f t="shared" si="49"/>
        <v>27.6</v>
      </c>
      <c r="AR121">
        <f t="shared" si="50"/>
        <v>2.5141304347826088</v>
      </c>
      <c r="AS121">
        <f t="shared" si="51"/>
        <v>2.6148550724637682</v>
      </c>
      <c r="AT121">
        <f t="shared" si="52"/>
        <v>2.5644927536231883</v>
      </c>
      <c r="AU121">
        <f t="shared" si="53"/>
        <v>7.1223074336925832E-2</v>
      </c>
    </row>
    <row r="122" spans="4:47">
      <c r="AJ122">
        <v>6</v>
      </c>
      <c r="AK122">
        <v>78.09</v>
      </c>
      <c r="AL122">
        <v>78.05</v>
      </c>
      <c r="AM122">
        <v>0.373</v>
      </c>
      <c r="AN122">
        <v>0.37</v>
      </c>
      <c r="AO122">
        <f t="shared" si="47"/>
        <v>18.649999999999999</v>
      </c>
      <c r="AP122">
        <f t="shared" si="48"/>
        <v>18.5</v>
      </c>
      <c r="AQ122">
        <f t="shared" si="49"/>
        <v>18.574999999999999</v>
      </c>
      <c r="AR122">
        <f t="shared" si="50"/>
        <v>4.2040376850605652</v>
      </c>
      <c r="AS122">
        <f t="shared" si="51"/>
        <v>4.2018842530282638</v>
      </c>
      <c r="AT122">
        <f t="shared" si="52"/>
        <v>4.2029609690444145</v>
      </c>
      <c r="AU122">
        <f t="shared" si="53"/>
        <v>1.5227063928646052E-3</v>
      </c>
    </row>
    <row r="123" spans="4:47">
      <c r="AJ123">
        <v>7</v>
      </c>
      <c r="AK123">
        <v>44.95</v>
      </c>
      <c r="AL123">
        <v>67.19</v>
      </c>
      <c r="AM123">
        <v>0.40500000000000003</v>
      </c>
      <c r="AN123">
        <v>0.40300000000000002</v>
      </c>
      <c r="AO123">
        <f t="shared" si="47"/>
        <v>20.25</v>
      </c>
      <c r="AP123">
        <f t="shared" si="48"/>
        <v>20.150000000000002</v>
      </c>
      <c r="AQ123">
        <f t="shared" si="49"/>
        <v>20.200000000000003</v>
      </c>
      <c r="AR123">
        <f t="shared" si="50"/>
        <v>2.2252475247524752</v>
      </c>
      <c r="AS123">
        <f t="shared" si="51"/>
        <v>3.3262376237623759</v>
      </c>
      <c r="AT123">
        <f t="shared" si="52"/>
        <v>2.7757425742574258</v>
      </c>
      <c r="AU123">
        <f t="shared" si="53"/>
        <v>0.77851756502914904</v>
      </c>
    </row>
    <row r="124" spans="4:47">
      <c r="AJ124">
        <v>8</v>
      </c>
      <c r="AK124">
        <v>65.53</v>
      </c>
      <c r="AL124">
        <v>66.69</v>
      </c>
      <c r="AM124">
        <v>0.38100000000000001</v>
      </c>
      <c r="AN124">
        <v>0.38300000000000001</v>
      </c>
      <c r="AO124">
        <f t="shared" si="47"/>
        <v>19.05</v>
      </c>
      <c r="AP124">
        <f t="shared" si="48"/>
        <v>19.149999999999999</v>
      </c>
      <c r="AQ124">
        <f t="shared" si="49"/>
        <v>19.100000000000001</v>
      </c>
      <c r="AR124">
        <f t="shared" si="50"/>
        <v>3.4308900523560206</v>
      </c>
      <c r="AS124">
        <f t="shared" si="51"/>
        <v>3.4916230366492145</v>
      </c>
      <c r="AT124">
        <f t="shared" si="52"/>
        <v>3.4612565445026178</v>
      </c>
      <c r="AU124">
        <f t="shared" si="53"/>
        <v>4.294470503541345E-2</v>
      </c>
    </row>
    <row r="125" spans="4:47">
      <c r="AJ125">
        <v>9</v>
      </c>
      <c r="AK125">
        <v>47.58</v>
      </c>
      <c r="AL125">
        <v>47.37</v>
      </c>
      <c r="AM125">
        <v>0.36699999999999999</v>
      </c>
      <c r="AN125">
        <v>0.36599999999999999</v>
      </c>
      <c r="AO125">
        <f t="shared" si="47"/>
        <v>18.350000000000001</v>
      </c>
      <c r="AP125">
        <f t="shared" si="48"/>
        <v>18.3</v>
      </c>
      <c r="AQ125">
        <f t="shared" si="49"/>
        <v>18.325000000000003</v>
      </c>
      <c r="AR125">
        <f t="shared" si="50"/>
        <v>2.5964529331514319</v>
      </c>
      <c r="AS125">
        <f t="shared" si="51"/>
        <v>2.5849931787175984</v>
      </c>
      <c r="AT125">
        <f t="shared" si="52"/>
        <v>2.5907230559345154</v>
      </c>
      <c r="AU125">
        <f t="shared" si="53"/>
        <v>8.1032700708962829E-3</v>
      </c>
    </row>
    <row r="126" spans="4:47">
      <c r="AJ126">
        <v>10</v>
      </c>
      <c r="AK126">
        <v>63.37</v>
      </c>
      <c r="AL126">
        <v>63.62</v>
      </c>
      <c r="AM126">
        <v>0.66900000000000004</v>
      </c>
      <c r="AN126">
        <v>0.66900000000000004</v>
      </c>
      <c r="AO126">
        <f t="shared" si="47"/>
        <v>33.450000000000003</v>
      </c>
      <c r="AP126">
        <f t="shared" si="48"/>
        <v>33.450000000000003</v>
      </c>
      <c r="AQ126">
        <f t="shared" si="49"/>
        <v>33.450000000000003</v>
      </c>
      <c r="AR126">
        <f t="shared" si="50"/>
        <v>1.8944693572496261</v>
      </c>
      <c r="AS126">
        <f t="shared" si="51"/>
        <v>1.9019431988041851</v>
      </c>
      <c r="AT126">
        <f t="shared" si="52"/>
        <v>1.8982062780269056</v>
      </c>
      <c r="AU126">
        <f t="shared" si="53"/>
        <v>5.2848040447424707E-3</v>
      </c>
    </row>
    <row r="127" spans="4:47">
      <c r="AJ127">
        <v>11</v>
      </c>
      <c r="AK127">
        <v>54.19</v>
      </c>
      <c r="AL127">
        <v>54.29</v>
      </c>
      <c r="AM127">
        <v>0.31</v>
      </c>
      <c r="AN127">
        <v>0.308</v>
      </c>
      <c r="AO127">
        <f t="shared" si="47"/>
        <v>15.5</v>
      </c>
      <c r="AP127">
        <f t="shared" si="48"/>
        <v>15.4</v>
      </c>
      <c r="AQ127">
        <f t="shared" si="49"/>
        <v>15.45</v>
      </c>
      <c r="AR127">
        <f t="shared" si="50"/>
        <v>3.5074433656957931</v>
      </c>
      <c r="AS127">
        <f t="shared" si="51"/>
        <v>3.5139158576051779</v>
      </c>
      <c r="AT127">
        <f t="shared" si="52"/>
        <v>3.5106796116504855</v>
      </c>
      <c r="AU127">
        <f t="shared" si="53"/>
        <v>4.5767429203010671E-3</v>
      </c>
    </row>
    <row r="128" spans="4:47">
      <c r="AJ128">
        <v>12</v>
      </c>
      <c r="AK128">
        <v>42.69</v>
      </c>
      <c r="AL128">
        <v>42.47</v>
      </c>
      <c r="AM128">
        <v>0.94799999999999995</v>
      </c>
      <c r="AN128">
        <v>0.94499999999999995</v>
      </c>
      <c r="AO128">
        <f t="shared" si="47"/>
        <v>47.4</v>
      </c>
      <c r="AP128">
        <f t="shared" si="48"/>
        <v>47.25</v>
      </c>
      <c r="AQ128">
        <f t="shared" si="49"/>
        <v>47.325000000000003</v>
      </c>
      <c r="AR128">
        <f t="shared" si="50"/>
        <v>0.90206022187004742</v>
      </c>
      <c r="AS128">
        <f t="shared" si="51"/>
        <v>0.89741151611199144</v>
      </c>
      <c r="AT128">
        <f t="shared" si="52"/>
        <v>0.89973586899101943</v>
      </c>
      <c r="AU128">
        <f t="shared" si="53"/>
        <v>3.2871313652623351E-3</v>
      </c>
    </row>
    <row r="129" spans="36:47">
      <c r="AJ129">
        <v>13</v>
      </c>
      <c r="AK129">
        <v>63.27</v>
      </c>
      <c r="AL129">
        <v>63.13</v>
      </c>
      <c r="AM129">
        <v>0.52400000000000002</v>
      </c>
      <c r="AN129">
        <v>0.52</v>
      </c>
      <c r="AO129">
        <f t="shared" si="47"/>
        <v>26.200000000000003</v>
      </c>
      <c r="AP129">
        <f t="shared" si="48"/>
        <v>26</v>
      </c>
      <c r="AQ129">
        <f t="shared" si="49"/>
        <v>26.1</v>
      </c>
      <c r="AR129">
        <f t="shared" si="50"/>
        <v>2.4241379310344828</v>
      </c>
      <c r="AS129">
        <f t="shared" si="51"/>
        <v>2.4187739463601532</v>
      </c>
      <c r="AT129">
        <f t="shared" si="52"/>
        <v>2.421455938697318</v>
      </c>
      <c r="AU129">
        <f t="shared" si="53"/>
        <v>3.7929099373992005E-3</v>
      </c>
    </row>
    <row r="130" spans="36:47">
      <c r="AJ130">
        <v>14</v>
      </c>
      <c r="AK130">
        <v>64.900000000000006</v>
      </c>
      <c r="AL130">
        <v>65.010000000000005</v>
      </c>
      <c r="AM130">
        <v>0.82899999999999996</v>
      </c>
      <c r="AN130">
        <v>0.82699999999999996</v>
      </c>
      <c r="AO130">
        <f t="shared" si="47"/>
        <v>41.449999999999996</v>
      </c>
      <c r="AP130">
        <f t="shared" si="48"/>
        <v>41.349999999999994</v>
      </c>
      <c r="AQ130">
        <f t="shared" si="49"/>
        <v>41.399999999999991</v>
      </c>
      <c r="AR130">
        <f t="shared" si="50"/>
        <v>1.5676328502415464</v>
      </c>
      <c r="AS130">
        <f t="shared" si="51"/>
        <v>1.5702898550724642</v>
      </c>
      <c r="AT130">
        <f t="shared" si="52"/>
        <v>1.5689613526570052</v>
      </c>
      <c r="AU130">
        <f t="shared" si="53"/>
        <v>1.8787861335873906E-3</v>
      </c>
    </row>
    <row r="131" spans="36:47">
      <c r="AJ131">
        <v>15</v>
      </c>
      <c r="AK131">
        <v>41.32</v>
      </c>
      <c r="AL131">
        <v>41.25</v>
      </c>
      <c r="AM131">
        <v>0.89</v>
      </c>
      <c r="AN131">
        <v>0.89200000000000002</v>
      </c>
      <c r="AO131">
        <f t="shared" si="47"/>
        <v>44.5</v>
      </c>
      <c r="AP131">
        <f t="shared" si="48"/>
        <v>44.6</v>
      </c>
      <c r="AQ131">
        <f t="shared" si="49"/>
        <v>44.55</v>
      </c>
      <c r="AR131">
        <f t="shared" si="50"/>
        <v>0.92749719416386089</v>
      </c>
      <c r="AS131">
        <f t="shared" si="51"/>
        <v>0.92592592592592593</v>
      </c>
      <c r="AT131">
        <f t="shared" si="52"/>
        <v>0.92671156004489341</v>
      </c>
      <c r="AU131">
        <f t="shared" si="53"/>
        <v>1.1110544261068507E-3</v>
      </c>
    </row>
    <row r="132" spans="36:47">
      <c r="AJ132">
        <v>16</v>
      </c>
      <c r="AK132">
        <v>50.68</v>
      </c>
      <c r="AL132">
        <v>50.26</v>
      </c>
      <c r="AM132">
        <v>0.745</v>
      </c>
      <c r="AN132">
        <v>0.74399999999999999</v>
      </c>
      <c r="AO132">
        <f t="shared" si="47"/>
        <v>37.25</v>
      </c>
      <c r="AP132">
        <f t="shared" si="48"/>
        <v>37.200000000000003</v>
      </c>
      <c r="AQ132">
        <f t="shared" si="49"/>
        <v>37.225000000000001</v>
      </c>
      <c r="AR132">
        <f t="shared" si="50"/>
        <v>1.3614506380120885</v>
      </c>
      <c r="AS132">
        <f t="shared" si="51"/>
        <v>1.3501678979180658</v>
      </c>
      <c r="AT132">
        <f t="shared" si="52"/>
        <v>1.3558092679650771</v>
      </c>
      <c r="AU132">
        <f t="shared" si="53"/>
        <v>7.9781020308488295E-3</v>
      </c>
    </row>
    <row r="145" spans="1:3">
      <c r="C145" s="1"/>
    </row>
    <row r="148" spans="1:3">
      <c r="C148" s="1"/>
    </row>
    <row r="149" spans="1:3">
      <c r="A149" s="1"/>
      <c r="C149" s="1"/>
    </row>
    <row r="157" spans="1:3">
      <c r="C157" s="1"/>
    </row>
    <row r="165" spans="3:3">
      <c r="C165" s="1"/>
    </row>
    <row r="173" spans="3:3">
      <c r="C173" s="1"/>
    </row>
    <row r="181" spans="3:3">
      <c r="C181" s="1"/>
    </row>
    <row r="189" spans="3:3">
      <c r="C189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dcterms:created xsi:type="dcterms:W3CDTF">2017-07-12T05:00:08Z</dcterms:created>
  <dcterms:modified xsi:type="dcterms:W3CDTF">2023-01-03T07:23:06Z</dcterms:modified>
</cp:coreProperties>
</file>