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86182\Desktop\"/>
    </mc:Choice>
  </mc:AlternateContent>
  <xr:revisionPtr revIDLastSave="0" documentId="13_ncr:1_{0A20FC3E-D5FD-48E6-B192-1F8405960A3B}" xr6:coauthVersionLast="47" xr6:coauthVersionMax="47" xr10:uidLastSave="{00000000-0000-0000-0000-000000000000}"/>
  <bookViews>
    <workbookView xWindow="-108" yWindow="-108" windowWidth="23256" windowHeight="12624" activeTab="1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3" i="2"/>
  <c r="H14" i="2"/>
  <c r="H15" i="2"/>
  <c r="H16" i="2"/>
  <c r="H17" i="2"/>
  <c r="H18" i="2"/>
  <c r="H21" i="2"/>
  <c r="H22" i="2"/>
  <c r="H23" i="2"/>
  <c r="H24" i="2"/>
  <c r="H25" i="2"/>
  <c r="H26" i="2"/>
  <c r="H3" i="2"/>
  <c r="G4" i="2"/>
  <c r="G5" i="2"/>
  <c r="G6" i="2"/>
  <c r="G7" i="2"/>
  <c r="G8" i="2"/>
  <c r="G9" i="2"/>
  <c r="G10" i="2"/>
  <c r="G13" i="2"/>
  <c r="G14" i="2"/>
  <c r="G15" i="2"/>
  <c r="G16" i="2"/>
  <c r="G17" i="2"/>
  <c r="G18" i="2"/>
  <c r="G21" i="2"/>
  <c r="G22" i="2"/>
  <c r="G23" i="2"/>
  <c r="G24" i="2"/>
  <c r="G25" i="2"/>
  <c r="G26" i="2"/>
  <c r="G3" i="2"/>
</calcChain>
</file>

<file path=xl/sharedStrings.xml><?xml version="1.0" encoding="utf-8"?>
<sst xmlns="http://schemas.openxmlformats.org/spreadsheetml/2006/main" count="152" uniqueCount="97">
  <si>
    <t>Author</t>
    <phoneticPr fontId="1" type="noConversion"/>
  </si>
  <si>
    <t>Year</t>
    <phoneticPr fontId="1" type="noConversion"/>
  </si>
  <si>
    <r>
      <t>Schaefer</t>
    </r>
    <r>
      <rPr>
        <i/>
        <sz val="12"/>
        <color theme="1"/>
        <rFont val="Times New Roman"/>
        <family val="1"/>
      </rPr>
      <t xml:space="preserve"> et al.</t>
    </r>
  </si>
  <si>
    <r>
      <t>Zhang</t>
    </r>
    <r>
      <rPr>
        <i/>
        <sz val="12"/>
        <color theme="1"/>
        <rFont val="Times New Roman"/>
        <family val="1"/>
      </rPr>
      <t xml:space="preserve"> et al.</t>
    </r>
  </si>
  <si>
    <r>
      <t xml:space="preserve">Matsushita </t>
    </r>
    <r>
      <rPr>
        <i/>
        <sz val="12"/>
        <color theme="1"/>
        <rFont val="Times New Roman"/>
        <family val="1"/>
      </rPr>
      <t>et al.</t>
    </r>
  </si>
  <si>
    <r>
      <t xml:space="preserve">Chuang </t>
    </r>
    <r>
      <rPr>
        <i/>
        <sz val="12"/>
        <color theme="1"/>
        <rFont val="Times New Roman"/>
        <family val="1"/>
      </rPr>
      <t>et al.</t>
    </r>
  </si>
  <si>
    <r>
      <t xml:space="preserve">Fischer </t>
    </r>
    <r>
      <rPr>
        <i/>
        <sz val="12"/>
        <color theme="1"/>
        <rFont val="Times New Roman"/>
        <family val="1"/>
      </rPr>
      <t>et al.</t>
    </r>
  </si>
  <si>
    <r>
      <t xml:space="preserve">Tomata </t>
    </r>
    <r>
      <rPr>
        <i/>
        <sz val="12"/>
        <color theme="1"/>
        <rFont val="Times New Roman"/>
        <family val="1"/>
      </rPr>
      <t>et al.</t>
    </r>
  </si>
  <si>
    <r>
      <t xml:space="preserve">Shinohara </t>
    </r>
    <r>
      <rPr>
        <i/>
        <sz val="12"/>
        <color theme="1"/>
        <rFont val="Times New Roman"/>
        <family val="1"/>
      </rPr>
      <t>et al.</t>
    </r>
  </si>
  <si>
    <r>
      <t xml:space="preserve">Eskelinen </t>
    </r>
    <r>
      <rPr>
        <i/>
        <sz val="12"/>
        <color theme="1"/>
        <rFont val="Times New Roman"/>
        <family val="1"/>
      </rPr>
      <t>et al.</t>
    </r>
  </si>
  <si>
    <t>RR</t>
    <phoneticPr fontId="1" type="noConversion"/>
  </si>
  <si>
    <t>L_CI</t>
    <phoneticPr fontId="1" type="noConversion"/>
  </si>
  <si>
    <t>U_CI</t>
    <phoneticPr fontId="1" type="noConversion"/>
  </si>
  <si>
    <t>All-cause dementia</t>
    <phoneticPr fontId="1" type="noConversion"/>
  </si>
  <si>
    <t>AD</t>
    <phoneticPr fontId="1" type="noConversion"/>
  </si>
  <si>
    <t>VD</t>
    <phoneticPr fontId="1" type="noConversion"/>
  </si>
  <si>
    <t>Overvall</t>
    <phoneticPr fontId="1" type="noConversion"/>
  </si>
  <si>
    <r>
      <t xml:space="preserve">Hu </t>
    </r>
    <r>
      <rPr>
        <i/>
        <sz val="12"/>
        <color theme="1"/>
        <rFont val="Times New Roman"/>
        <family val="1"/>
      </rPr>
      <t>et al.</t>
    </r>
    <phoneticPr fontId="1" type="noConversion"/>
  </si>
  <si>
    <r>
      <t>Age</t>
    </r>
    <r>
      <rPr>
        <sz val="12"/>
        <color theme="1"/>
        <rFont val="宋体"/>
        <family val="1"/>
        <charset val="134"/>
      </rPr>
      <t>＜65</t>
    </r>
    <phoneticPr fontId="1" type="noConversion"/>
  </si>
  <si>
    <r>
      <t>Age</t>
    </r>
    <r>
      <rPr>
        <sz val="12"/>
        <color theme="1"/>
        <rFont val="宋体"/>
        <family val="1"/>
        <charset val="134"/>
      </rPr>
      <t>＞</t>
    </r>
    <r>
      <rPr>
        <sz val="12"/>
        <color theme="1"/>
        <rFont val="Times New Roman"/>
        <family val="1"/>
      </rPr>
      <t>65</t>
    </r>
    <phoneticPr fontId="1" type="noConversion"/>
  </si>
  <si>
    <t>Female</t>
    <phoneticPr fontId="1" type="noConversion"/>
  </si>
  <si>
    <t>Male</t>
    <phoneticPr fontId="1" type="noConversion"/>
  </si>
  <si>
    <r>
      <t>Age</t>
    </r>
    <r>
      <rPr>
        <sz val="12"/>
        <color theme="1"/>
        <rFont val="宋体"/>
        <family val="3"/>
        <charset val="134"/>
      </rPr>
      <t>＞</t>
    </r>
    <r>
      <rPr>
        <sz val="12"/>
        <color theme="1"/>
        <rFont val="Times New Roman"/>
        <family val="1"/>
      </rPr>
      <t>65</t>
    </r>
  </si>
  <si>
    <t>Green Tea</t>
    <phoneticPr fontId="1" type="noConversion"/>
  </si>
  <si>
    <r>
      <rPr>
        <sz val="12"/>
        <color theme="1"/>
        <rFont val="宋体"/>
        <family val="1"/>
        <charset val="134"/>
      </rPr>
      <t>＞</t>
    </r>
    <r>
      <rPr>
        <sz val="12"/>
        <color theme="1"/>
        <rFont val="Times New Roman"/>
        <family val="1"/>
      </rPr>
      <t>60</t>
    </r>
    <phoneticPr fontId="1" type="noConversion"/>
  </si>
  <si>
    <r>
      <t>Age</t>
    </r>
    <r>
      <rPr>
        <sz val="12"/>
        <color theme="1"/>
        <rFont val="宋体"/>
        <family val="3"/>
        <charset val="134"/>
      </rPr>
      <t>＞</t>
    </r>
    <r>
      <rPr>
        <sz val="12"/>
        <color theme="1"/>
        <rFont val="Times New Roman"/>
        <family val="1"/>
      </rPr>
      <t>65</t>
    </r>
    <phoneticPr fontId="1" type="noConversion"/>
  </si>
  <si>
    <t>All-cause dementia</t>
  </si>
  <si>
    <t>Author</t>
  </si>
  <si>
    <t>Year</t>
  </si>
  <si>
    <t>RR</t>
  </si>
  <si>
    <t>L_CI</t>
  </si>
  <si>
    <t>U_CI</t>
  </si>
  <si>
    <t>Hu et al.</t>
  </si>
  <si>
    <t>Schaefer et al.</t>
  </si>
  <si>
    <t>Zhang et al.</t>
  </si>
  <si>
    <t>Matsushita et al.</t>
  </si>
  <si>
    <t>Chuang et al.</t>
  </si>
  <si>
    <t>Tomata et al.</t>
  </si>
  <si>
    <t>Shinohara et al.</t>
  </si>
  <si>
    <t>Eskelinen et al.</t>
  </si>
  <si>
    <t>Subgroup</t>
    <phoneticPr fontId="1" type="noConversion"/>
  </si>
  <si>
    <t>≥65</t>
    <phoneticPr fontId="1" type="noConversion"/>
  </si>
  <si>
    <t>＜65</t>
    <phoneticPr fontId="1" type="noConversion"/>
  </si>
  <si>
    <t>Fischer et al.</t>
  </si>
  <si>
    <t>LnRR</t>
  </si>
  <si>
    <t>LnRR</t>
    <phoneticPr fontId="1" type="noConversion"/>
  </si>
  <si>
    <t>Lnse</t>
    <phoneticPr fontId="1" type="noConversion"/>
  </si>
  <si>
    <t>metan lnrr lnse, label(namevar=author, yearvar=year) random</t>
  </si>
  <si>
    <t xml:space="preserve">metan lnrr lnse, label(namevar=author, yearvar=year) random xlabel(0.01, 1, 2) force </t>
  </si>
  <si>
    <t>&gt; eform texts(150)</t>
  </si>
  <si>
    <t xml:space="preserve">  Heterogeneity chi-squared =  94.04 (d.f. = 7) p = 0.000</t>
  </si>
  <si>
    <t xml:space="preserve">  I-squared (variation in ES attributable to heterogeneity) =  92.6%</t>
  </si>
  <si>
    <t xml:space="preserve">  Estimate of between-study variance Tau-squared =  0.0628</t>
  </si>
  <si>
    <t xml:space="preserve">  Test of ES=1 : z=   2.54 p = 0.011</t>
    <phoneticPr fontId="1" type="noConversion"/>
  </si>
  <si>
    <t>metaninf lnrr lnse, label(namevar=author, yearvar=year) random eform</t>
  </si>
  <si>
    <t>------------------------------------------------------------------------------</t>
  </si>
  <si>
    <t xml:space="preserve"> Study omitted     |   Estimate       [95%  Conf.  Interval]</t>
  </si>
  <si>
    <t>-------------------+----------------------------------------------------------</t>
  </si>
  <si>
    <t xml:space="preserve"> Hu et al. (2022)  |   .73852551      .57303089    .9518159</t>
  </si>
  <si>
    <t xml:space="preserve"> Schaefer et al. (2022)|.74313408     .64640135    .85434276</t>
  </si>
  <si>
    <t xml:space="preserve"> Zhang et al. (2021)|  .72515368      .55545098    .94670439</t>
  </si>
  <si>
    <t xml:space="preserve"> Matsushita et al. (2021)|.77943242   .62694144    .96901381</t>
  </si>
  <si>
    <t xml:space="preserve"> Chuang et al. (2019)| .79358017      .64047486    .98328525</t>
  </si>
  <si>
    <t xml:space="preserve"> Tomata et al. (2016)| .77392602      .61927992    .96719021</t>
  </si>
  <si>
    <t xml:space="preserve"> Shinohara et al. (2014)|.7832672     .63805562    .96152663</t>
  </si>
  <si>
    <t xml:space="preserve"> Eskelinen et al. (2009)|.8155877     .6648683     1.0004739</t>
  </si>
  <si>
    <t xml:space="preserve"> Combined          |   .76681797      .62451445    .94154716</t>
  </si>
  <si>
    <t>≥65                   z=  2.95     p = 0.003</t>
  </si>
  <si>
    <t>＜65                  z=  3.97     p = 0.000</t>
  </si>
  <si>
    <t>metan lnrr lnse, label(namevar=author, yearvar=year) by(subgroup) random xlabel(0.01,</t>
  </si>
  <si>
    <t>&gt;  1, 2) force nooverall eform texts(150)</t>
  </si>
  <si>
    <t>AD                    z=  2.26     p = 0.024</t>
  </si>
  <si>
    <t>VD                    z=  4.50     p = 0.000</t>
  </si>
  <si>
    <t xml:space="preserve">metan lnrr lnse, label(namevar=author, yearvar=year) by(subgroup) random xlabel(0.1, </t>
  </si>
  <si>
    <t>&gt; 1, 2) force nooverall eform texts(150)</t>
  </si>
  <si>
    <t xml:space="preserve">               Heterogeneity  degrees of</t>
  </si>
  <si>
    <t xml:space="preserve">                 statistic     freedom      P    I-squared**   Tau-squared</t>
  </si>
  <si>
    <t>AD                   6.33          3      0.096     52.6%       0.0059</t>
  </si>
  <si>
    <t>VD                   0.00          1      1.000      0.0%       0.0000</t>
  </si>
  <si>
    <t>≥65                 16.63          4      0.002     75.9%       0.0560</t>
  </si>
  <si>
    <t>＜65                 0.00          0         .         .%       0.0000</t>
  </si>
  <si>
    <t>Note: default data input format (theta, se_theta) assumed.</t>
  </si>
  <si>
    <t>Tests for Publication Bias</t>
  </si>
  <si>
    <t>Begg's Test</t>
  </si>
  <si>
    <t xml:space="preserve"> </t>
  </si>
  <si>
    <t xml:space="preserve">  adj. Kendall's Score (P-Q) =       0</t>
  </si>
  <si>
    <t xml:space="preserve">          Std. Dev. of Score =    8.08 </t>
  </si>
  <si>
    <t xml:space="preserve">           Number of Studies =       8</t>
  </si>
  <si>
    <t xml:space="preserve">                          z  =    0.00</t>
  </si>
  <si>
    <t xml:space="preserve">                    Pr &gt; |z| =   1.000</t>
  </si>
  <si>
    <t xml:space="preserve">                          z  =   -0.12 (continuity corrected)</t>
  </si>
  <si>
    <t xml:space="preserve">                    Pr &gt; |z| =   1.000 (continuity corrected)</t>
  </si>
  <si>
    <t>Egger's test</t>
  </si>
  <si>
    <t xml:space="preserve">     Std_Eff |      Coef.   Std. Err.      t    P&gt;|t|     [95% Conf. Interval]</t>
  </si>
  <si>
    <t>-------------+----------------------------------------------------------------</t>
  </si>
  <si>
    <t xml:space="preserve">       slope |   .1747386   .1059221     1.65   0.150    -.0844434    .4339205</t>
  </si>
  <si>
    <t xml:space="preserve">        bias |  -3.953107   1.656255    -2.39   0.054    -8.005816    .0996025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</si>
</sst>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1"/>
      <charset val="134"/>
    </font>
    <font>
      <sz val="12"/>
      <color theme="1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13</xdr:col>
      <xdr:colOff>284667</xdr:colOff>
      <xdr:row>36</xdr:row>
      <xdr:rowOff>45721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A4FB1BB-BC08-B510-E82F-BA70B1C20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0521"/>
          <a:ext cx="8209467" cy="600456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44</xdr:row>
      <xdr:rowOff>53340</xdr:rowOff>
    </xdr:from>
    <xdr:to>
      <xdr:col>13</xdr:col>
      <xdr:colOff>34509</xdr:colOff>
      <xdr:row>77</xdr:row>
      <xdr:rowOff>129540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A48197C9-B1BF-F7E0-D497-8DA0D7E9B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7764780"/>
          <a:ext cx="7959308" cy="5859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workbookViewId="0">
      <selection activeCell="I10" sqref="I10:K10"/>
    </sheetView>
  </sheetViews>
  <sheetFormatPr defaultRowHeight="15.6" x14ac:dyDescent="0.25"/>
  <cols>
    <col min="1" max="1" width="22.5546875" style="1" customWidth="1"/>
    <col min="2" max="2" width="8.88671875" style="1"/>
    <col min="3" max="3" width="8.88671875" style="1" customWidth="1"/>
    <col min="4" max="11" width="8.88671875" style="1"/>
    <col min="12" max="12" width="17.33203125" style="1" customWidth="1"/>
    <col min="13" max="13" width="16.88671875" style="1" customWidth="1"/>
    <col min="14" max="16384" width="8.88671875" style="1"/>
  </cols>
  <sheetData>
    <row r="1" spans="1:13" x14ac:dyDescent="0.25">
      <c r="C1" s="4" t="s">
        <v>13</v>
      </c>
      <c r="D1" s="5"/>
      <c r="E1" s="6"/>
      <c r="F1" s="4" t="s">
        <v>14</v>
      </c>
      <c r="G1" s="5"/>
      <c r="H1" s="6"/>
      <c r="I1" s="4" t="s">
        <v>15</v>
      </c>
      <c r="J1" s="5"/>
      <c r="K1" s="6"/>
    </row>
    <row r="2" spans="1:13" x14ac:dyDescent="0.25">
      <c r="A2" s="1" t="s">
        <v>0</v>
      </c>
      <c r="B2" s="1" t="s">
        <v>1</v>
      </c>
      <c r="C2" s="1" t="s">
        <v>10</v>
      </c>
      <c r="D2" s="1" t="s">
        <v>11</v>
      </c>
      <c r="E2" s="1" t="s">
        <v>12</v>
      </c>
      <c r="F2" s="1" t="s">
        <v>10</v>
      </c>
      <c r="G2" s="1" t="s">
        <v>11</v>
      </c>
      <c r="H2" s="1" t="s">
        <v>12</v>
      </c>
      <c r="I2" s="1" t="s">
        <v>10</v>
      </c>
      <c r="J2" s="1" t="s">
        <v>11</v>
      </c>
      <c r="K2" s="1" t="s">
        <v>12</v>
      </c>
    </row>
    <row r="3" spans="1:13" x14ac:dyDescent="0.25">
      <c r="A3" s="2" t="s">
        <v>17</v>
      </c>
      <c r="B3" s="2">
        <v>2022</v>
      </c>
      <c r="C3" s="1">
        <v>0.84099999999999997</v>
      </c>
      <c r="D3" s="1">
        <v>0.76700000000000002</v>
      </c>
      <c r="E3" s="1">
        <v>0.92100000000000004</v>
      </c>
      <c r="F3" s="1">
        <v>0.83699999999999997</v>
      </c>
      <c r="G3" s="1">
        <v>0.73</v>
      </c>
      <c r="H3" s="1">
        <v>0.96</v>
      </c>
      <c r="I3" s="1">
        <v>0.75</v>
      </c>
      <c r="J3" s="1">
        <v>0.625</v>
      </c>
      <c r="K3" s="1">
        <v>0.9</v>
      </c>
      <c r="L3" s="1" t="s">
        <v>16</v>
      </c>
    </row>
    <row r="4" spans="1:13" x14ac:dyDescent="0.25">
      <c r="A4" s="1" t="s">
        <v>17</v>
      </c>
      <c r="B4" s="1">
        <v>2022</v>
      </c>
      <c r="C4" s="1">
        <v>0.77700000000000002</v>
      </c>
      <c r="D4" s="1">
        <v>0.68600000000000005</v>
      </c>
      <c r="E4" s="1">
        <v>0.88</v>
      </c>
      <c r="L4" s="1" t="s">
        <v>18</v>
      </c>
    </row>
    <row r="5" spans="1:13" x14ac:dyDescent="0.25">
      <c r="A5" s="1" t="s">
        <v>17</v>
      </c>
      <c r="B5" s="1">
        <v>2022</v>
      </c>
      <c r="C5" s="1">
        <v>0.91900000000000004</v>
      </c>
      <c r="D5" s="1">
        <v>0.80300000000000005</v>
      </c>
      <c r="E5" s="1">
        <v>1.052</v>
      </c>
      <c r="L5" s="1" t="s">
        <v>19</v>
      </c>
    </row>
    <row r="6" spans="1:13" x14ac:dyDescent="0.25">
      <c r="A6" s="1" t="s">
        <v>17</v>
      </c>
      <c r="B6" s="1">
        <v>2022</v>
      </c>
      <c r="C6" s="1">
        <v>0.88600000000000001</v>
      </c>
      <c r="D6" s="1">
        <v>0.77600000000000002</v>
      </c>
      <c r="E6" s="1">
        <v>1.01</v>
      </c>
      <c r="L6" s="1" t="s">
        <v>20</v>
      </c>
    </row>
    <row r="7" spans="1:13" x14ac:dyDescent="0.25">
      <c r="A7" s="1" t="s">
        <v>17</v>
      </c>
      <c r="B7" s="1">
        <v>2022</v>
      </c>
      <c r="C7" s="1">
        <v>0.80400000000000005</v>
      </c>
      <c r="D7" s="1">
        <v>0.70799999999999996</v>
      </c>
      <c r="E7" s="1">
        <v>0.91300000000000003</v>
      </c>
      <c r="L7" s="1" t="s">
        <v>21</v>
      </c>
    </row>
    <row r="8" spans="1:13" x14ac:dyDescent="0.25">
      <c r="A8" s="2" t="s">
        <v>2</v>
      </c>
      <c r="B8" s="2">
        <v>2022</v>
      </c>
      <c r="C8" s="1">
        <v>1.23</v>
      </c>
      <c r="D8" s="1">
        <v>1.1499999999999999</v>
      </c>
      <c r="E8" s="1">
        <v>1.32</v>
      </c>
    </row>
    <row r="9" spans="1:13" x14ac:dyDescent="0.25">
      <c r="A9" s="2" t="s">
        <v>2</v>
      </c>
      <c r="B9" s="2">
        <v>2022</v>
      </c>
      <c r="C9" s="1">
        <v>1.31</v>
      </c>
      <c r="D9" s="1">
        <v>1.21</v>
      </c>
      <c r="E9" s="1">
        <v>1.43</v>
      </c>
      <c r="L9" s="1" t="s">
        <v>21</v>
      </c>
    </row>
    <row r="10" spans="1:13" x14ac:dyDescent="0.25">
      <c r="A10" s="2" t="s">
        <v>3</v>
      </c>
      <c r="B10" s="2">
        <v>2021</v>
      </c>
      <c r="C10" s="1">
        <v>0.89</v>
      </c>
      <c r="D10" s="1">
        <v>0.82</v>
      </c>
      <c r="E10" s="1">
        <v>0.98</v>
      </c>
      <c r="F10" s="1">
        <v>0.89</v>
      </c>
      <c r="G10" s="1">
        <v>0.78</v>
      </c>
      <c r="H10" s="1">
        <v>1.02</v>
      </c>
      <c r="I10" s="1">
        <v>0.75</v>
      </c>
      <c r="J10" s="1">
        <v>0.63</v>
      </c>
      <c r="K10" s="1">
        <v>0.89</v>
      </c>
    </row>
    <row r="11" spans="1:13" x14ac:dyDescent="0.25">
      <c r="A11" s="2" t="s">
        <v>4</v>
      </c>
      <c r="B11" s="2">
        <v>2021</v>
      </c>
      <c r="C11" s="1">
        <v>0.68</v>
      </c>
      <c r="D11" s="1">
        <v>0.48</v>
      </c>
      <c r="E11" s="1">
        <v>0.96</v>
      </c>
    </row>
    <row r="12" spans="1:13" x14ac:dyDescent="0.25">
      <c r="A12" s="2" t="s">
        <v>5</v>
      </c>
      <c r="B12" s="2">
        <v>2019</v>
      </c>
      <c r="C12" s="1">
        <v>0.61</v>
      </c>
      <c r="D12" s="1">
        <v>0.44</v>
      </c>
      <c r="E12" s="1">
        <v>0.85</v>
      </c>
      <c r="L12" s="1" t="s">
        <v>22</v>
      </c>
    </row>
    <row r="13" spans="1:13" x14ac:dyDescent="0.25">
      <c r="A13" s="2" t="s">
        <v>6</v>
      </c>
      <c r="B13" s="3">
        <v>2018</v>
      </c>
      <c r="F13" s="1">
        <v>0.94</v>
      </c>
      <c r="G13" s="1">
        <v>0.86</v>
      </c>
      <c r="H13" s="1">
        <v>1.02</v>
      </c>
      <c r="L13" s="1" t="s">
        <v>22</v>
      </c>
    </row>
    <row r="14" spans="1:13" x14ac:dyDescent="0.25">
      <c r="A14" s="2" t="s">
        <v>7</v>
      </c>
      <c r="B14" s="3">
        <v>2016</v>
      </c>
      <c r="C14" s="1">
        <v>0.73</v>
      </c>
      <c r="D14" s="1">
        <v>0.61</v>
      </c>
      <c r="E14" s="1">
        <v>0.87</v>
      </c>
      <c r="L14" s="1" t="s">
        <v>25</v>
      </c>
    </row>
    <row r="15" spans="1:13" x14ac:dyDescent="0.25">
      <c r="A15" s="2" t="s">
        <v>8</v>
      </c>
      <c r="B15" s="3">
        <v>2014</v>
      </c>
      <c r="C15" s="1">
        <v>0.26</v>
      </c>
      <c r="D15" s="1">
        <v>0.06</v>
      </c>
      <c r="E15" s="1">
        <v>1.06</v>
      </c>
      <c r="L15" s="7" t="s">
        <v>24</v>
      </c>
      <c r="M15" s="1" t="s">
        <v>23</v>
      </c>
    </row>
    <row r="16" spans="1:13" x14ac:dyDescent="0.25">
      <c r="A16" s="2" t="s">
        <v>9</v>
      </c>
      <c r="B16" s="3">
        <v>2009</v>
      </c>
      <c r="C16" s="1">
        <v>0.4</v>
      </c>
      <c r="D16" s="1">
        <v>0.24</v>
      </c>
      <c r="E16" s="1">
        <v>0.69</v>
      </c>
      <c r="F16" s="1">
        <v>0.36</v>
      </c>
      <c r="G16" s="1">
        <v>0.15</v>
      </c>
      <c r="H16" s="1">
        <v>0.86</v>
      </c>
      <c r="L16" s="1" t="s">
        <v>19</v>
      </c>
    </row>
  </sheetData>
  <mergeCells count="3">
    <mergeCell ref="C1:E1"/>
    <mergeCell ref="F1:H1"/>
    <mergeCell ref="I1:K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1453B-B59C-40BA-9FE8-D86E32E51D95}">
  <dimension ref="A1:T26"/>
  <sheetViews>
    <sheetView tabSelected="1" topLeftCell="B1" workbookViewId="0">
      <selection activeCell="B2" sqref="B2:H10"/>
    </sheetView>
  </sheetViews>
  <sheetFormatPr defaultRowHeight="13.8" x14ac:dyDescent="0.25"/>
  <cols>
    <col min="1" max="1" width="23" customWidth="1"/>
    <col min="2" max="2" width="13.44140625" customWidth="1"/>
    <col min="3" max="3" width="12.21875" customWidth="1"/>
  </cols>
  <sheetData>
    <row r="1" spans="1:20" x14ac:dyDescent="0.25">
      <c r="A1" t="s">
        <v>13</v>
      </c>
      <c r="K1" t="s">
        <v>48</v>
      </c>
      <c r="T1" t="s">
        <v>55</v>
      </c>
    </row>
    <row r="2" spans="1:20" x14ac:dyDescent="0.25">
      <c r="B2" t="s">
        <v>27</v>
      </c>
      <c r="C2" t="s">
        <v>28</v>
      </c>
      <c r="D2" t="s">
        <v>29</v>
      </c>
      <c r="E2" t="s">
        <v>30</v>
      </c>
      <c r="F2" t="s">
        <v>31</v>
      </c>
      <c r="G2" t="s">
        <v>45</v>
      </c>
      <c r="H2" t="s">
        <v>46</v>
      </c>
      <c r="K2" t="s">
        <v>49</v>
      </c>
      <c r="T2" t="s">
        <v>56</v>
      </c>
    </row>
    <row r="3" spans="1:20" x14ac:dyDescent="0.25">
      <c r="B3" t="s">
        <v>32</v>
      </c>
      <c r="C3">
        <v>2022</v>
      </c>
      <c r="D3">
        <v>0.84099999999999997</v>
      </c>
      <c r="E3">
        <v>0.76700000000000002</v>
      </c>
      <c r="F3">
        <v>0.92100000000000004</v>
      </c>
      <c r="G3">
        <f>LN(D3)</f>
        <v>-0.17316361900918903</v>
      </c>
      <c r="H3">
        <f>(LN(F3)-LN(E3))/3.92</f>
        <v>4.6676845634706816E-2</v>
      </c>
      <c r="T3" t="s">
        <v>57</v>
      </c>
    </row>
    <row r="4" spans="1:20" x14ac:dyDescent="0.25">
      <c r="B4" t="s">
        <v>33</v>
      </c>
      <c r="C4">
        <v>2022</v>
      </c>
      <c r="D4">
        <v>1.23</v>
      </c>
      <c r="E4">
        <v>1.1499999999999999</v>
      </c>
      <c r="F4">
        <v>1.32</v>
      </c>
      <c r="G4">
        <f t="shared" ref="G4:G26" si="0">LN(D4)</f>
        <v>0.20701416938432612</v>
      </c>
      <c r="H4">
        <f t="shared" ref="H4:H26" si="1">(LN(F4)-LN(E4))/3.92</f>
        <v>3.5170865873245138E-2</v>
      </c>
      <c r="K4" t="s">
        <v>50</v>
      </c>
      <c r="T4" t="s">
        <v>58</v>
      </c>
    </row>
    <row r="5" spans="1:20" x14ac:dyDescent="0.25">
      <c r="B5" t="s">
        <v>34</v>
      </c>
      <c r="C5">
        <v>2021</v>
      </c>
      <c r="D5">
        <v>0.89</v>
      </c>
      <c r="E5">
        <v>0.82</v>
      </c>
      <c r="F5">
        <v>0.98</v>
      </c>
      <c r="G5">
        <f t="shared" si="0"/>
        <v>-0.11653381625595151</v>
      </c>
      <c r="H5">
        <f t="shared" si="1"/>
        <v>4.5471487603652765E-2</v>
      </c>
      <c r="K5" t="s">
        <v>51</v>
      </c>
      <c r="T5" t="s">
        <v>59</v>
      </c>
    </row>
    <row r="6" spans="1:20" x14ac:dyDescent="0.25">
      <c r="B6" t="s">
        <v>35</v>
      </c>
      <c r="C6">
        <v>2021</v>
      </c>
      <c r="D6">
        <v>0.68</v>
      </c>
      <c r="E6">
        <v>0.48</v>
      </c>
      <c r="F6">
        <v>0.96</v>
      </c>
      <c r="G6">
        <f t="shared" si="0"/>
        <v>-0.38566248081198462</v>
      </c>
      <c r="H6">
        <f t="shared" si="1"/>
        <v>0.17682326034692483</v>
      </c>
      <c r="K6" t="s">
        <v>52</v>
      </c>
      <c r="T6" t="s">
        <v>60</v>
      </c>
    </row>
    <row r="7" spans="1:20" x14ac:dyDescent="0.25">
      <c r="B7" t="s">
        <v>36</v>
      </c>
      <c r="C7">
        <v>2019</v>
      </c>
      <c r="D7">
        <v>0.61</v>
      </c>
      <c r="E7">
        <v>0.44</v>
      </c>
      <c r="F7">
        <v>0.85</v>
      </c>
      <c r="G7">
        <f t="shared" si="0"/>
        <v>-0.49429632181478012</v>
      </c>
      <c r="H7">
        <f t="shared" si="1"/>
        <v>0.16797490371736104</v>
      </c>
      <c r="T7" t="s">
        <v>61</v>
      </c>
    </row>
    <row r="8" spans="1:20" x14ac:dyDescent="0.25">
      <c r="B8" t="s">
        <v>37</v>
      </c>
      <c r="C8">
        <v>2016</v>
      </c>
      <c r="D8">
        <v>0.73</v>
      </c>
      <c r="E8">
        <v>0.61</v>
      </c>
      <c r="F8">
        <v>0.87</v>
      </c>
      <c r="G8">
        <f t="shared" si="0"/>
        <v>-0.31471074483970024</v>
      </c>
      <c r="H8">
        <f t="shared" si="1"/>
        <v>9.0569962877875623E-2</v>
      </c>
      <c r="K8" t="s">
        <v>53</v>
      </c>
      <c r="T8" t="s">
        <v>62</v>
      </c>
    </row>
    <row r="9" spans="1:20" x14ac:dyDescent="0.25">
      <c r="B9" t="s">
        <v>38</v>
      </c>
      <c r="C9">
        <v>2014</v>
      </c>
      <c r="D9">
        <v>0.26</v>
      </c>
      <c r="E9">
        <v>0.06</v>
      </c>
      <c r="F9">
        <v>1.06</v>
      </c>
      <c r="G9">
        <f t="shared" si="0"/>
        <v>-1.3470736479666092</v>
      </c>
      <c r="H9">
        <f t="shared" si="1"/>
        <v>0.73257133287857457</v>
      </c>
      <c r="T9" t="s">
        <v>63</v>
      </c>
    </row>
    <row r="10" spans="1:20" x14ac:dyDescent="0.25">
      <c r="B10" t="s">
        <v>39</v>
      </c>
      <c r="C10">
        <v>2009</v>
      </c>
      <c r="D10">
        <v>0.4</v>
      </c>
      <c r="E10">
        <v>0.24</v>
      </c>
      <c r="F10">
        <v>0.69</v>
      </c>
      <c r="G10">
        <f t="shared" si="0"/>
        <v>-0.916290731874155</v>
      </c>
      <c r="H10">
        <f t="shared" si="1"/>
        <v>0.26940119241053923</v>
      </c>
      <c r="K10" t="s">
        <v>54</v>
      </c>
      <c r="T10" t="s">
        <v>64</v>
      </c>
    </row>
    <row r="11" spans="1:20" x14ac:dyDescent="0.25">
      <c r="T11" t="s">
        <v>65</v>
      </c>
    </row>
    <row r="12" spans="1:20" x14ac:dyDescent="0.25">
      <c r="A12" t="s">
        <v>26</v>
      </c>
      <c r="B12" t="s">
        <v>27</v>
      </c>
      <c r="C12" t="s">
        <v>28</v>
      </c>
      <c r="D12" t="s">
        <v>29</v>
      </c>
      <c r="E12" t="s">
        <v>30</v>
      </c>
      <c r="F12" t="s">
        <v>31</v>
      </c>
      <c r="G12" t="s">
        <v>44</v>
      </c>
      <c r="H12" t="s">
        <v>46</v>
      </c>
      <c r="I12" t="s">
        <v>40</v>
      </c>
      <c r="K12" t="s">
        <v>67</v>
      </c>
      <c r="T12" t="s">
        <v>57</v>
      </c>
    </row>
    <row r="13" spans="1:20" x14ac:dyDescent="0.25">
      <c r="B13" t="s">
        <v>32</v>
      </c>
      <c r="C13">
        <v>2022</v>
      </c>
      <c r="D13">
        <v>0.91900000000000004</v>
      </c>
      <c r="E13">
        <v>0.80300000000000005</v>
      </c>
      <c r="F13">
        <v>1.052</v>
      </c>
      <c r="G13">
        <f t="shared" si="0"/>
        <v>-8.4469156626449965E-2</v>
      </c>
      <c r="H13">
        <f t="shared" si="1"/>
        <v>6.8901448814003452E-2</v>
      </c>
      <c r="I13" t="s">
        <v>41</v>
      </c>
      <c r="K13" t="s">
        <v>68</v>
      </c>
      <c r="T13" t="s">
        <v>66</v>
      </c>
    </row>
    <row r="14" spans="1:20" x14ac:dyDescent="0.25">
      <c r="B14" t="s">
        <v>36</v>
      </c>
      <c r="C14">
        <v>2019</v>
      </c>
      <c r="D14">
        <v>0.61</v>
      </c>
      <c r="E14">
        <v>0.44</v>
      </c>
      <c r="F14">
        <v>0.85</v>
      </c>
      <c r="G14">
        <f t="shared" si="0"/>
        <v>-0.49429632181478012</v>
      </c>
      <c r="H14">
        <f t="shared" si="1"/>
        <v>0.16797490371736104</v>
      </c>
      <c r="I14" t="s">
        <v>41</v>
      </c>
    </row>
    <row r="15" spans="1:20" x14ac:dyDescent="0.25">
      <c r="B15" t="s">
        <v>37</v>
      </c>
      <c r="C15">
        <v>2016</v>
      </c>
      <c r="D15">
        <v>0.73</v>
      </c>
      <c r="E15">
        <v>0.61</v>
      </c>
      <c r="F15">
        <v>0.87</v>
      </c>
      <c r="G15">
        <f t="shared" si="0"/>
        <v>-0.31471074483970024</v>
      </c>
      <c r="H15">
        <f t="shared" si="1"/>
        <v>9.0569962877875623E-2</v>
      </c>
      <c r="I15" t="s">
        <v>41</v>
      </c>
      <c r="K15" t="s">
        <v>69</v>
      </c>
      <c r="T15" t="s">
        <v>76</v>
      </c>
    </row>
    <row r="16" spans="1:20" x14ac:dyDescent="0.25">
      <c r="B16" t="s">
        <v>38</v>
      </c>
      <c r="C16">
        <v>2014</v>
      </c>
      <c r="D16">
        <v>0.26</v>
      </c>
      <c r="E16">
        <v>0.06</v>
      </c>
      <c r="F16">
        <v>1.06</v>
      </c>
      <c r="G16">
        <f t="shared" si="0"/>
        <v>-1.3470736479666092</v>
      </c>
      <c r="H16">
        <f t="shared" si="1"/>
        <v>0.73257133287857457</v>
      </c>
      <c r="I16" t="s">
        <v>41</v>
      </c>
      <c r="K16" t="s">
        <v>70</v>
      </c>
    </row>
    <row r="17" spans="1:20" x14ac:dyDescent="0.25">
      <c r="B17" t="s">
        <v>39</v>
      </c>
      <c r="C17">
        <v>2009</v>
      </c>
      <c r="D17">
        <v>0.4</v>
      </c>
      <c r="E17">
        <v>0.24</v>
      </c>
      <c r="F17">
        <v>0.69</v>
      </c>
      <c r="G17">
        <f t="shared" si="0"/>
        <v>-0.916290731874155</v>
      </c>
      <c r="H17">
        <f t="shared" si="1"/>
        <v>0.26940119241053923</v>
      </c>
      <c r="I17" t="s">
        <v>41</v>
      </c>
      <c r="T17" t="s">
        <v>79</v>
      </c>
    </row>
    <row r="18" spans="1:20" x14ac:dyDescent="0.25">
      <c r="B18" t="s">
        <v>32</v>
      </c>
      <c r="C18">
        <v>2022</v>
      </c>
      <c r="D18">
        <v>0.77700000000000002</v>
      </c>
      <c r="E18">
        <v>0.68600000000000005</v>
      </c>
      <c r="F18">
        <v>0.88</v>
      </c>
      <c r="G18">
        <f t="shared" si="0"/>
        <v>-0.25231492861448956</v>
      </c>
      <c r="H18">
        <f t="shared" si="1"/>
        <v>6.3531704016930313E-2</v>
      </c>
      <c r="I18" t="s">
        <v>42</v>
      </c>
      <c r="T18" t="s">
        <v>80</v>
      </c>
    </row>
    <row r="20" spans="1:20" x14ac:dyDescent="0.25">
      <c r="A20" t="s">
        <v>14</v>
      </c>
      <c r="B20" t="s">
        <v>27</v>
      </c>
      <c r="C20" t="s">
        <v>28</v>
      </c>
      <c r="D20" t="s">
        <v>29</v>
      </c>
      <c r="E20" t="s">
        <v>30</v>
      </c>
      <c r="F20" t="s">
        <v>31</v>
      </c>
      <c r="G20" t="s">
        <v>44</v>
      </c>
      <c r="H20" t="s">
        <v>46</v>
      </c>
      <c r="I20" t="s">
        <v>40</v>
      </c>
      <c r="K20" t="s">
        <v>71</v>
      </c>
    </row>
    <row r="21" spans="1:20" x14ac:dyDescent="0.25">
      <c r="B21" t="s">
        <v>32</v>
      </c>
      <c r="C21">
        <v>2022</v>
      </c>
      <c r="D21">
        <v>0.83699999999999997</v>
      </c>
      <c r="E21">
        <v>0.73</v>
      </c>
      <c r="F21">
        <v>0.96</v>
      </c>
      <c r="G21">
        <f t="shared" si="0"/>
        <v>-0.17793120849266178</v>
      </c>
      <c r="H21">
        <f t="shared" si="1"/>
        <v>6.9869579163123752E-2</v>
      </c>
      <c r="I21" t="s">
        <v>14</v>
      </c>
      <c r="K21" t="s">
        <v>72</v>
      </c>
      <c r="T21" t="s">
        <v>75</v>
      </c>
    </row>
    <row r="22" spans="1:20" x14ac:dyDescent="0.25">
      <c r="B22" t="s">
        <v>34</v>
      </c>
      <c r="C22">
        <v>2021</v>
      </c>
      <c r="D22">
        <v>0.89</v>
      </c>
      <c r="E22">
        <v>0.78</v>
      </c>
      <c r="F22">
        <v>1.02</v>
      </c>
      <c r="G22">
        <f t="shared" si="0"/>
        <v>-0.11653381625595151</v>
      </c>
      <c r="H22">
        <f t="shared" si="1"/>
        <v>6.8434690457826353E-2</v>
      </c>
      <c r="I22" t="s">
        <v>14</v>
      </c>
      <c r="T22" t="s">
        <v>76</v>
      </c>
    </row>
    <row r="23" spans="1:20" x14ac:dyDescent="0.25">
      <c r="B23" t="s">
        <v>43</v>
      </c>
      <c r="C23">
        <v>2018</v>
      </c>
      <c r="D23">
        <v>0.94</v>
      </c>
      <c r="E23">
        <v>0.86</v>
      </c>
      <c r="F23">
        <v>1.02</v>
      </c>
      <c r="G23">
        <f t="shared" si="0"/>
        <v>-6.1875403718087529E-2</v>
      </c>
      <c r="H23">
        <f t="shared" si="1"/>
        <v>4.3526917609888624E-2</v>
      </c>
      <c r="I23" t="s">
        <v>14</v>
      </c>
    </row>
    <row r="24" spans="1:20" x14ac:dyDescent="0.25">
      <c r="B24" t="s">
        <v>39</v>
      </c>
      <c r="C24">
        <v>2009</v>
      </c>
      <c r="D24">
        <v>0.36</v>
      </c>
      <c r="E24">
        <v>0.15</v>
      </c>
      <c r="F24">
        <v>0.86</v>
      </c>
      <c r="G24">
        <f t="shared" si="0"/>
        <v>-1.0216512475319814</v>
      </c>
      <c r="H24">
        <f t="shared" si="1"/>
        <v>0.44548395284471881</v>
      </c>
      <c r="I24" t="s">
        <v>14</v>
      </c>
      <c r="K24" t="s">
        <v>73</v>
      </c>
      <c r="T24" t="s">
        <v>77</v>
      </c>
    </row>
    <row r="25" spans="1:20" x14ac:dyDescent="0.25">
      <c r="B25" t="s">
        <v>32</v>
      </c>
      <c r="C25">
        <v>2022</v>
      </c>
      <c r="D25">
        <v>0.75</v>
      </c>
      <c r="E25">
        <v>0.625</v>
      </c>
      <c r="F25">
        <v>0.9</v>
      </c>
      <c r="G25">
        <f t="shared" si="0"/>
        <v>-0.2876820724517809</v>
      </c>
      <c r="H25">
        <f t="shared" si="1"/>
        <v>9.3021202445895235E-2</v>
      </c>
      <c r="I25" t="s">
        <v>15</v>
      </c>
      <c r="K25" t="s">
        <v>74</v>
      </c>
      <c r="T25" t="s">
        <v>78</v>
      </c>
    </row>
    <row r="26" spans="1:20" x14ac:dyDescent="0.25">
      <c r="B26" t="s">
        <v>34</v>
      </c>
      <c r="C26">
        <v>2021</v>
      </c>
      <c r="D26">
        <v>0.75</v>
      </c>
      <c r="E26">
        <v>0.63</v>
      </c>
      <c r="F26">
        <v>0.89</v>
      </c>
      <c r="G26">
        <f t="shared" si="0"/>
        <v>-0.2876820724517809</v>
      </c>
      <c r="H26">
        <f t="shared" si="1"/>
        <v>8.8138174321583468E-2</v>
      </c>
      <c r="I26" t="s">
        <v>15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9DF1D-93A5-4542-A0A4-65D781B68B01}">
  <dimension ref="A1:A102"/>
  <sheetViews>
    <sheetView topLeftCell="A55" workbookViewId="0">
      <selection activeCell="A82" sqref="A82:A102"/>
    </sheetView>
  </sheetViews>
  <sheetFormatPr defaultRowHeight="13.8" x14ac:dyDescent="0.25"/>
  <sheetData>
    <row r="1" spans="1:1" x14ac:dyDescent="0.25">
      <c r="A1" t="s">
        <v>47</v>
      </c>
    </row>
    <row r="82" spans="1:1" x14ac:dyDescent="0.25">
      <c r="A82" t="s">
        <v>81</v>
      </c>
    </row>
    <row r="84" spans="1:1" x14ac:dyDescent="0.25">
      <c r="A84" t="s">
        <v>82</v>
      </c>
    </row>
    <row r="86" spans="1:1" x14ac:dyDescent="0.25">
      <c r="A86" t="s">
        <v>83</v>
      </c>
    </row>
    <row r="87" spans="1:1" x14ac:dyDescent="0.25">
      <c r="A87" t="s">
        <v>84</v>
      </c>
    </row>
    <row r="88" spans="1:1" x14ac:dyDescent="0.25">
      <c r="A88" t="s">
        <v>85</v>
      </c>
    </row>
    <row r="89" spans="1:1" x14ac:dyDescent="0.25">
      <c r="A89" t="s">
        <v>86</v>
      </c>
    </row>
    <row r="90" spans="1:1" x14ac:dyDescent="0.25">
      <c r="A90" t="s">
        <v>87</v>
      </c>
    </row>
    <row r="91" spans="1:1" x14ac:dyDescent="0.25">
      <c r="A91" t="s">
        <v>88</v>
      </c>
    </row>
    <row r="92" spans="1:1" x14ac:dyDescent="0.25">
      <c r="A92" t="s">
        <v>89</v>
      </c>
    </row>
    <row r="93" spans="1:1" x14ac:dyDescent="0.25">
      <c r="A93" t="s">
        <v>90</v>
      </c>
    </row>
    <row r="94" spans="1:1" x14ac:dyDescent="0.25">
      <c r="A94" t="s">
        <v>91</v>
      </c>
    </row>
    <row r="96" spans="1:1" x14ac:dyDescent="0.25">
      <c r="A96" t="s">
        <v>92</v>
      </c>
    </row>
    <row r="97" spans="1:1" x14ac:dyDescent="0.25">
      <c r="A97" t="s">
        <v>55</v>
      </c>
    </row>
    <row r="98" spans="1:1" x14ac:dyDescent="0.25">
      <c r="A98" t="s">
        <v>93</v>
      </c>
    </row>
    <row r="99" spans="1:1" x14ac:dyDescent="0.25">
      <c r="A99" t="s">
        <v>94</v>
      </c>
    </row>
    <row r="100" spans="1:1" x14ac:dyDescent="0.25">
      <c r="A100" t="s">
        <v>95</v>
      </c>
    </row>
    <row r="101" spans="1:1" x14ac:dyDescent="0.25">
      <c r="A101" t="s">
        <v>96</v>
      </c>
    </row>
    <row r="102" spans="1:1" x14ac:dyDescent="0.25">
      <c r="A102" t="s">
        <v>55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86182</dc:creator>
  <cp:lastModifiedBy>86182</cp:lastModifiedBy>
  <dcterms:created xsi:type="dcterms:W3CDTF">2015-06-05T18:19:34Z</dcterms:created>
  <dcterms:modified xsi:type="dcterms:W3CDTF">2022-11-14T03:03:38Z</dcterms:modified>
</cp:coreProperties>
</file>