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cottcummins/Desktop/SCOTT/PAPERS/COTS-related/COTS spine/"/>
    </mc:Choice>
  </mc:AlternateContent>
  <xr:revisionPtr revIDLastSave="0" documentId="13_ncr:1_{953129D3-67C3-A940-9541-607BE71F3FB1}" xr6:coauthVersionLast="47" xr6:coauthVersionMax="47" xr10:uidLastSave="{00000000-0000-0000-0000-000000000000}"/>
  <bookViews>
    <workbookView xWindow="-33080" yWindow="-880" windowWidth="30240" windowHeight="17540" xr2:uid="{3125C496-6ABF-4C62-AF1D-C6E4902757C2}"/>
  </bookViews>
  <sheets>
    <sheet name="Protien Measurement" sheetId="2" r:id="rId1"/>
    <sheet name="Bioassay Raw Data" sheetId="1" r:id="rId2"/>
    <sheet name="Statistical analysis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0" i="1" l="1"/>
  <c r="F99" i="1"/>
  <c r="M47" i="1" l="1"/>
  <c r="N47" i="1" s="1"/>
  <c r="M48" i="1"/>
  <c r="N48" i="1" s="1"/>
  <c r="M49" i="1"/>
  <c r="N49" i="1" s="1"/>
  <c r="M50" i="1"/>
  <c r="N50" i="1" s="1"/>
  <c r="M51" i="1"/>
  <c r="N51" i="1" s="1"/>
  <c r="M52" i="1"/>
  <c r="N52" i="1" s="1"/>
  <c r="M53" i="1"/>
  <c r="N53" i="1" s="1"/>
  <c r="M54" i="1"/>
  <c r="N54" i="1" s="1"/>
  <c r="M55" i="1"/>
  <c r="N55" i="1" s="1"/>
  <c r="M56" i="1"/>
  <c r="N56" i="1" s="1"/>
  <c r="M57" i="1"/>
  <c r="N57" i="1" s="1"/>
  <c r="M58" i="1"/>
  <c r="N58" i="1" s="1"/>
  <c r="M59" i="1"/>
  <c r="N59" i="1" s="1"/>
  <c r="M60" i="1"/>
  <c r="N60" i="1" s="1"/>
  <c r="M61" i="1"/>
  <c r="N61" i="1" s="1"/>
  <c r="M62" i="1"/>
  <c r="N62" i="1" s="1"/>
  <c r="M63" i="1"/>
  <c r="N63" i="1" s="1"/>
  <c r="M64" i="1"/>
  <c r="N64" i="1" s="1"/>
  <c r="M65" i="1"/>
  <c r="N65" i="1" s="1"/>
  <c r="M66" i="1"/>
  <c r="N66" i="1" s="1"/>
  <c r="M67" i="1"/>
  <c r="N67" i="1" s="1"/>
  <c r="M68" i="1"/>
  <c r="N68" i="1" s="1"/>
  <c r="M69" i="1"/>
  <c r="N69" i="1" s="1"/>
  <c r="M70" i="1"/>
  <c r="N70" i="1" s="1"/>
  <c r="M71" i="1"/>
  <c r="N71" i="1" s="1"/>
  <c r="M72" i="1"/>
  <c r="N72" i="1" s="1"/>
  <c r="M73" i="1"/>
  <c r="N73" i="1" s="1"/>
  <c r="M74" i="1"/>
  <c r="N74" i="1" s="1"/>
  <c r="M75" i="1"/>
  <c r="N75" i="1" s="1"/>
  <c r="M76" i="1"/>
  <c r="N76" i="1" s="1"/>
  <c r="M77" i="1"/>
  <c r="N77" i="1" s="1"/>
  <c r="M78" i="1"/>
  <c r="N78" i="1" s="1"/>
  <c r="M79" i="1"/>
  <c r="N79" i="1" s="1"/>
  <c r="M80" i="1"/>
  <c r="N80" i="1" s="1"/>
  <c r="M81" i="1"/>
  <c r="N81" i="1" s="1"/>
  <c r="M82" i="1"/>
  <c r="N82" i="1" s="1"/>
  <c r="M83" i="1"/>
  <c r="N83" i="1" s="1"/>
  <c r="M84" i="1"/>
  <c r="N84" i="1" s="1"/>
  <c r="M85" i="1"/>
  <c r="N85" i="1" s="1"/>
  <c r="M86" i="1"/>
  <c r="N86" i="1" s="1"/>
  <c r="M87" i="1"/>
  <c r="N87" i="1" s="1"/>
  <c r="M88" i="1"/>
  <c r="N88" i="1" s="1"/>
  <c r="M89" i="1"/>
  <c r="N89" i="1" s="1"/>
  <c r="M90" i="1"/>
  <c r="N90" i="1" s="1"/>
  <c r="M91" i="1"/>
  <c r="N91" i="1" s="1"/>
  <c r="M92" i="1"/>
  <c r="N92" i="1" s="1"/>
  <c r="M93" i="1"/>
  <c r="N93" i="1" s="1"/>
  <c r="M94" i="1"/>
  <c r="N94" i="1" s="1"/>
  <c r="M95" i="1"/>
  <c r="N95" i="1" s="1"/>
  <c r="M96" i="1"/>
  <c r="N96" i="1" s="1"/>
  <c r="M3" i="1"/>
  <c r="N3" i="1" s="1"/>
  <c r="M4" i="1"/>
  <c r="N4" i="1" s="1"/>
  <c r="M5" i="1"/>
  <c r="N5" i="1" s="1"/>
  <c r="M6" i="1"/>
  <c r="N6" i="1" s="1"/>
  <c r="M7" i="1"/>
  <c r="N7" i="1" s="1"/>
  <c r="M8" i="1"/>
  <c r="N8" i="1" s="1"/>
  <c r="M9" i="1"/>
  <c r="N9" i="1" s="1"/>
  <c r="M10" i="1"/>
  <c r="N10" i="1" s="1"/>
  <c r="M11" i="1"/>
  <c r="N11" i="1" s="1"/>
  <c r="M12" i="1"/>
  <c r="N12" i="1" s="1"/>
  <c r="M13" i="1"/>
  <c r="N13" i="1" s="1"/>
  <c r="M14" i="1"/>
  <c r="N14" i="1" s="1"/>
  <c r="M15" i="1"/>
  <c r="N15" i="1" s="1"/>
  <c r="M16" i="1"/>
  <c r="N16" i="1" s="1"/>
  <c r="M17" i="1"/>
  <c r="N17" i="1" s="1"/>
  <c r="M18" i="1"/>
  <c r="N18" i="1" s="1"/>
  <c r="M19" i="1"/>
  <c r="N19" i="1" s="1"/>
  <c r="M20" i="1"/>
  <c r="N20" i="1" s="1"/>
  <c r="M21" i="1"/>
  <c r="N21" i="1" s="1"/>
  <c r="M22" i="1"/>
  <c r="N22" i="1" s="1"/>
  <c r="M23" i="1"/>
  <c r="N23" i="1" s="1"/>
  <c r="M24" i="1"/>
  <c r="N24" i="1" s="1"/>
  <c r="M25" i="1"/>
  <c r="N25" i="1" s="1"/>
  <c r="M26" i="1"/>
  <c r="N26" i="1" s="1"/>
  <c r="M27" i="1"/>
  <c r="N27" i="1" s="1"/>
  <c r="M28" i="1"/>
  <c r="N28" i="1" s="1"/>
  <c r="M29" i="1"/>
  <c r="N29" i="1" s="1"/>
  <c r="M30" i="1"/>
  <c r="N30" i="1" s="1"/>
  <c r="M31" i="1"/>
  <c r="N31" i="1" s="1"/>
  <c r="M32" i="1"/>
  <c r="N32" i="1" s="1"/>
  <c r="M33" i="1"/>
  <c r="N33" i="1" s="1"/>
  <c r="M34" i="1"/>
  <c r="N34" i="1" s="1"/>
  <c r="M35" i="1"/>
  <c r="N35" i="1" s="1"/>
  <c r="M36" i="1"/>
  <c r="N36" i="1" s="1"/>
  <c r="M37" i="1"/>
  <c r="N37" i="1" s="1"/>
  <c r="M38" i="1"/>
  <c r="N38" i="1" s="1"/>
  <c r="M39" i="1"/>
  <c r="N39" i="1" s="1"/>
  <c r="M40" i="1"/>
  <c r="N40" i="1" s="1"/>
  <c r="M41" i="1"/>
  <c r="N41" i="1" s="1"/>
  <c r="M42" i="1"/>
  <c r="N42" i="1" s="1"/>
  <c r="M43" i="1"/>
  <c r="N43" i="1" s="1"/>
  <c r="M44" i="1"/>
  <c r="N44" i="1" s="1"/>
  <c r="M45" i="1"/>
  <c r="N45" i="1" s="1"/>
  <c r="M46" i="1"/>
  <c r="N46" i="1" s="1"/>
  <c r="M2" i="1"/>
  <c r="N2" i="1" s="1"/>
  <c r="H16" i="2" l="1"/>
  <c r="I16" i="2"/>
  <c r="H19" i="2" l="1"/>
  <c r="I19" i="2" s="1"/>
  <c r="H13" i="2"/>
  <c r="I13" i="2" s="1"/>
  <c r="H10" i="2"/>
  <c r="I10" i="2" s="1"/>
  <c r="H7" i="2"/>
  <c r="I7" i="2" s="1"/>
  <c r="H4" i="2"/>
  <c r="I4" i="2" s="1"/>
  <c r="J21" i="1"/>
  <c r="J75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2" i="1"/>
</calcChain>
</file>

<file path=xl/sharedStrings.xml><?xml version="1.0" encoding="utf-8"?>
<sst xmlns="http://schemas.openxmlformats.org/spreadsheetml/2006/main" count="2193" uniqueCount="391">
  <si>
    <t>FRACTION</t>
  </si>
  <si>
    <t>PLATE</t>
  </si>
  <si>
    <t>WELL</t>
  </si>
  <si>
    <t>ALIVE 0 H</t>
  </si>
  <si>
    <t>ALIVE 1 H</t>
  </si>
  <si>
    <t>ALIVE 24 H</t>
  </si>
  <si>
    <t>ALIVE 48 H</t>
  </si>
  <si>
    <t>percent dead</t>
  </si>
  <si>
    <t>COTS WHOLE VENOM</t>
  </si>
  <si>
    <t>CONC IN WELL</t>
  </si>
  <si>
    <t>A1</t>
  </si>
  <si>
    <t>A2</t>
  </si>
  <si>
    <t>A3</t>
  </si>
  <si>
    <t>A4</t>
  </si>
  <si>
    <t>A5</t>
  </si>
  <si>
    <t>10ug/mL</t>
  </si>
  <si>
    <t>B1</t>
  </si>
  <si>
    <t>B2</t>
  </si>
  <si>
    <t>B3</t>
  </si>
  <si>
    <t>B4</t>
  </si>
  <si>
    <t>B5</t>
  </si>
  <si>
    <t>1ug/mL</t>
  </si>
  <si>
    <t>C1</t>
  </si>
  <si>
    <t>C2</t>
  </si>
  <si>
    <t>C3</t>
  </si>
  <si>
    <t>C4</t>
  </si>
  <si>
    <t>C5</t>
  </si>
  <si>
    <t>COTS WHOLE STRESSED WATER</t>
  </si>
  <si>
    <t>D1</t>
  </si>
  <si>
    <t>D2</t>
  </si>
  <si>
    <t>D3</t>
  </si>
  <si>
    <t>D4</t>
  </si>
  <si>
    <t>D5</t>
  </si>
  <si>
    <t>E1</t>
  </si>
  <si>
    <t>E2</t>
  </si>
  <si>
    <t>E3</t>
  </si>
  <si>
    <t>E4</t>
  </si>
  <si>
    <t>E5</t>
  </si>
  <si>
    <t>F1</t>
  </si>
  <si>
    <t>F2</t>
  </si>
  <si>
    <t>F3</t>
  </si>
  <si>
    <t>F4</t>
  </si>
  <si>
    <t>F5</t>
  </si>
  <si>
    <t>COTS STRESSED WATER &gt;10KDa</t>
  </si>
  <si>
    <t>G1</t>
  </si>
  <si>
    <t>G2</t>
  </si>
  <si>
    <t>G3</t>
  </si>
  <si>
    <t>G4</t>
  </si>
  <si>
    <t>G5</t>
  </si>
  <si>
    <t>H1</t>
  </si>
  <si>
    <t>H2</t>
  </si>
  <si>
    <t>H3</t>
  </si>
  <si>
    <t>H4</t>
  </si>
  <si>
    <t>H5</t>
  </si>
  <si>
    <t>COTS VENOM &gt;10KDa</t>
  </si>
  <si>
    <t>COTS VENOM &lt;10KDa</t>
  </si>
  <si>
    <t xml:space="preserve">CONTROL SEA WATER </t>
  </si>
  <si>
    <t>-</t>
  </si>
  <si>
    <t>CON</t>
  </si>
  <si>
    <t>1 Abs = 1 mg / mL</t>
  </si>
  <si>
    <t>mg/ml</t>
  </si>
  <si>
    <t>COTS STRESSED WATER 9.1 mL MORE THAN 10KDA</t>
  </si>
  <si>
    <t>COTS STRESSED WATER 4.6 mL LESS THAN 10KDA</t>
  </si>
  <si>
    <t>COTS SPINES 9.0mL MORE THAN 10KDA</t>
  </si>
  <si>
    <t>COTS SPINES 4.8mL LESS THAN 10KDA</t>
  </si>
  <si>
    <t>COTS  STRESSED WATER 32mL 110 FILTERED</t>
  </si>
  <si>
    <t>COTS SPINES 14mL 110 FILTERED</t>
  </si>
  <si>
    <t>Sample Type</t>
  </si>
  <si>
    <t>260/280</t>
  </si>
  <si>
    <t>A280 (Abs)</t>
  </si>
  <si>
    <t>Unit</t>
  </si>
  <si>
    <t>Protein</t>
  </si>
  <si>
    <t>Sample ID</t>
  </si>
  <si>
    <t>SPSS NAME</t>
  </si>
  <si>
    <t>a. Lilliefors Significance Correction</t>
  </si>
  <si>
    <t>*. This is a lower bound of the true significance.</t>
  </si>
  <si>
    <r>
      <t>.200</t>
    </r>
    <r>
      <rPr>
        <vertAlign val="superscript"/>
        <sz val="9"/>
        <color indexed="60"/>
        <rFont val="Arial"/>
        <family val="2"/>
      </rPr>
      <t>*</t>
    </r>
  </si>
  <si>
    <t>FP</t>
  </si>
  <si>
    <t>Sig.</t>
  </si>
  <si>
    <t>df</t>
  </si>
  <si>
    <t>Statistic</t>
  </si>
  <si>
    <t>Shapiro-Wilk</t>
  </si>
  <si>
    <r>
      <t>Kolmogorov-Smirnov</t>
    </r>
    <r>
      <rPr>
        <vertAlign val="superscript"/>
        <sz val="9"/>
        <color indexed="62"/>
        <rFont val="Arial"/>
        <family val="2"/>
      </rPr>
      <t>a</t>
    </r>
  </si>
  <si>
    <t>TREATMENT</t>
  </si>
  <si>
    <t>Tests of Normality</t>
  </si>
  <si>
    <t>b. Only a partial list of cases with the value .00 are shown in the table of lower extremes.</t>
  </si>
  <si>
    <t>a. The requested number of extreme values exceeds the number of data points. A smaller number of extremes is displayed.</t>
  </si>
  <si>
    <t>2</t>
  </si>
  <si>
    <t>1</t>
  </si>
  <si>
    <t>Lowest</t>
  </si>
  <si>
    <t>Highest</t>
  </si>
  <si>
    <r>
      <t>.00</t>
    </r>
    <r>
      <rPr>
        <vertAlign val="superscript"/>
        <sz val="9"/>
        <color indexed="60"/>
        <rFont val="Arial"/>
        <family val="2"/>
      </rPr>
      <t>b</t>
    </r>
  </si>
  <si>
    <t>Value</t>
  </si>
  <si>
    <t>Case Number</t>
  </si>
  <si>
    <r>
      <t>Extreme Values</t>
    </r>
    <r>
      <rPr>
        <b/>
        <vertAlign val="superscript"/>
        <sz val="11"/>
        <color indexed="60"/>
        <rFont val="Arial Bold"/>
      </rPr>
      <t>a</t>
    </r>
  </si>
  <si>
    <t>Kurtosis</t>
  </si>
  <si>
    <t>Skewness</t>
  </si>
  <si>
    <t>Interquartile Range</t>
  </si>
  <si>
    <t>Range</t>
  </si>
  <si>
    <t>Maximum</t>
  </si>
  <si>
    <t>Minimum</t>
  </si>
  <si>
    <t>Std. Deviation</t>
  </si>
  <si>
    <t>Variance</t>
  </si>
  <si>
    <t>Median</t>
  </si>
  <si>
    <t>5% Trimmed Mean</t>
  </si>
  <si>
    <t>Upper Bound</t>
  </si>
  <si>
    <t>Lower Bound</t>
  </si>
  <si>
    <t>95% Confidence Interval for Mean</t>
  </si>
  <si>
    <t>Mean</t>
  </si>
  <si>
    <t>Std. Error</t>
  </si>
  <si>
    <t>Descriptives</t>
  </si>
  <si>
    <t>Percent</t>
  </si>
  <si>
    <t>N</t>
  </si>
  <si>
    <t>Total</t>
  </si>
  <si>
    <t>Missing</t>
  </si>
  <si>
    <t>Valid</t>
  </si>
  <si>
    <t>Cases</t>
  </si>
  <si>
    <t>Case Processing Summary</t>
  </si>
  <si>
    <t/>
  </si>
  <si>
    <t>Univariate Analysis of Variance</t>
  </si>
  <si>
    <t>SPSS Explore</t>
  </si>
  <si>
    <t>Between-Subjects Factors</t>
  </si>
  <si>
    <t>Descriptive Statistics</t>
  </si>
  <si>
    <t xml:space="preserve">Dependent Variable: </t>
  </si>
  <si>
    <t>Levene Statistic</t>
  </si>
  <si>
    <t>df1</t>
  </si>
  <si>
    <t>df2</t>
  </si>
  <si>
    <t>Based on Mean</t>
  </si>
  <si>
    <t>Based on Median</t>
  </si>
  <si>
    <t>Based on Median and with adjusted df</t>
  </si>
  <si>
    <t>Based on trimmed mean</t>
  </si>
  <si>
    <t>Tests the null hypothesis that the error variance of the dependent variable is equal across groups.</t>
  </si>
  <si>
    <t>a. Dependent variable: FP</t>
  </si>
  <si>
    <t>b. Design: Intercept + TREATMENT</t>
  </si>
  <si>
    <r>
      <t>Levene's Test of Equality of Error Variances</t>
    </r>
    <r>
      <rPr>
        <b/>
        <vertAlign val="superscript"/>
        <sz val="11"/>
        <color indexed="60"/>
        <rFont val="Arial Bold"/>
      </rPr>
      <t>a,b</t>
    </r>
  </si>
  <si>
    <t>Tests of Between-Subjects Effects</t>
  </si>
  <si>
    <t>Source</t>
  </si>
  <si>
    <t>Type III Sum of Squares</t>
  </si>
  <si>
    <t>Mean Square</t>
  </si>
  <si>
    <t>F</t>
  </si>
  <si>
    <t>Corrected Model</t>
  </si>
  <si>
    <t>Intercept</t>
  </si>
  <si>
    <t>Error</t>
  </si>
  <si>
    <t>Corrected Total</t>
  </si>
  <si>
    <t>a. R Squared = .940 (Adjusted R Squared = .926)</t>
  </si>
  <si>
    <r>
      <t>77473.862</t>
    </r>
    <r>
      <rPr>
        <vertAlign val="superscript"/>
        <sz val="9"/>
        <color indexed="60"/>
        <rFont val="Arial"/>
        <family val="2"/>
      </rPr>
      <t>a</t>
    </r>
  </si>
  <si>
    <t>Multiple Comparisons</t>
  </si>
  <si>
    <t>(I) TREATMENT</t>
  </si>
  <si>
    <t>Mean Difference (I-J)</t>
  </si>
  <si>
    <t>95% Confidence Interval</t>
  </si>
  <si>
    <t>Tukey HSD</t>
  </si>
  <si>
    <t>Games-Howell</t>
  </si>
  <si>
    <t>Based on observed means.
 The error term is Mean Square(Error) = 64.976.</t>
  </si>
  <si>
    <t>*. The mean difference is significant at the .05 level.</t>
  </si>
  <si>
    <r>
      <t>-47.8450</t>
    </r>
    <r>
      <rPr>
        <vertAlign val="superscript"/>
        <sz val="9"/>
        <color indexed="60"/>
        <rFont val="Arial"/>
        <family val="2"/>
      </rPr>
      <t>*</t>
    </r>
  </si>
  <si>
    <r>
      <t>-49.4465</t>
    </r>
    <r>
      <rPr>
        <vertAlign val="superscript"/>
        <sz val="9"/>
        <color indexed="60"/>
        <rFont val="Arial"/>
        <family val="2"/>
      </rPr>
      <t>*</t>
    </r>
  </si>
  <si>
    <r>
      <t>-47.9197</t>
    </r>
    <r>
      <rPr>
        <vertAlign val="superscript"/>
        <sz val="9"/>
        <color indexed="60"/>
        <rFont val="Arial"/>
        <family val="2"/>
      </rPr>
      <t>*</t>
    </r>
  </si>
  <si>
    <r>
      <t>-78.0339</t>
    </r>
    <r>
      <rPr>
        <vertAlign val="superscript"/>
        <sz val="9"/>
        <color indexed="60"/>
        <rFont val="Arial"/>
        <family val="2"/>
      </rPr>
      <t>*</t>
    </r>
  </si>
  <si>
    <r>
      <t>-46.6007</t>
    </r>
    <r>
      <rPr>
        <vertAlign val="superscript"/>
        <sz val="9"/>
        <color indexed="60"/>
        <rFont val="Arial"/>
        <family val="2"/>
      </rPr>
      <t>*</t>
    </r>
  </si>
  <si>
    <r>
      <t>-84.7269</t>
    </r>
    <r>
      <rPr>
        <vertAlign val="superscript"/>
        <sz val="9"/>
        <color indexed="60"/>
        <rFont val="Arial"/>
        <family val="2"/>
      </rPr>
      <t>*</t>
    </r>
  </si>
  <si>
    <r>
      <t>-48.9929</t>
    </r>
    <r>
      <rPr>
        <vertAlign val="superscript"/>
        <sz val="9"/>
        <color indexed="60"/>
        <rFont val="Arial"/>
        <family val="2"/>
      </rPr>
      <t>*</t>
    </r>
  </si>
  <si>
    <r>
      <t>-50.5944</t>
    </r>
    <r>
      <rPr>
        <vertAlign val="superscript"/>
        <sz val="9"/>
        <color indexed="60"/>
        <rFont val="Arial"/>
        <family val="2"/>
      </rPr>
      <t>*</t>
    </r>
  </si>
  <si>
    <r>
      <t>-49.0675</t>
    </r>
    <r>
      <rPr>
        <vertAlign val="superscript"/>
        <sz val="9"/>
        <color indexed="60"/>
        <rFont val="Arial"/>
        <family val="2"/>
      </rPr>
      <t>*</t>
    </r>
  </si>
  <si>
    <r>
      <t>-79.1818</t>
    </r>
    <r>
      <rPr>
        <vertAlign val="superscript"/>
        <sz val="9"/>
        <color indexed="60"/>
        <rFont val="Arial"/>
        <family val="2"/>
      </rPr>
      <t>*</t>
    </r>
  </si>
  <si>
    <r>
      <t>-47.7485</t>
    </r>
    <r>
      <rPr>
        <vertAlign val="superscript"/>
        <sz val="9"/>
        <color indexed="60"/>
        <rFont val="Arial"/>
        <family val="2"/>
      </rPr>
      <t>*</t>
    </r>
  </si>
  <si>
    <r>
      <t>-85.8748</t>
    </r>
    <r>
      <rPr>
        <vertAlign val="superscript"/>
        <sz val="9"/>
        <color indexed="60"/>
        <rFont val="Arial"/>
        <family val="2"/>
      </rPr>
      <t>*</t>
    </r>
  </si>
  <si>
    <r>
      <t>-48.0794</t>
    </r>
    <r>
      <rPr>
        <vertAlign val="superscript"/>
        <sz val="9"/>
        <color indexed="60"/>
        <rFont val="Arial"/>
        <family val="2"/>
      </rPr>
      <t>*</t>
    </r>
  </si>
  <si>
    <r>
      <t>-49.6810</t>
    </r>
    <r>
      <rPr>
        <vertAlign val="superscript"/>
        <sz val="9"/>
        <color indexed="60"/>
        <rFont val="Arial"/>
        <family val="2"/>
      </rPr>
      <t>*</t>
    </r>
  </si>
  <si>
    <r>
      <t>-48.1541</t>
    </r>
    <r>
      <rPr>
        <vertAlign val="superscript"/>
        <sz val="9"/>
        <color indexed="60"/>
        <rFont val="Arial"/>
        <family val="2"/>
      </rPr>
      <t>*</t>
    </r>
  </si>
  <si>
    <r>
      <t>-78.2684</t>
    </r>
    <r>
      <rPr>
        <vertAlign val="superscript"/>
        <sz val="9"/>
        <color indexed="60"/>
        <rFont val="Arial"/>
        <family val="2"/>
      </rPr>
      <t>*</t>
    </r>
  </si>
  <si>
    <r>
      <t>-46.8351</t>
    </r>
    <r>
      <rPr>
        <vertAlign val="superscript"/>
        <sz val="9"/>
        <color indexed="60"/>
        <rFont val="Arial"/>
        <family val="2"/>
      </rPr>
      <t>*</t>
    </r>
  </si>
  <si>
    <r>
      <t>-84.9614</t>
    </r>
    <r>
      <rPr>
        <vertAlign val="superscript"/>
        <sz val="9"/>
        <color indexed="60"/>
        <rFont val="Arial"/>
        <family val="2"/>
      </rPr>
      <t>*</t>
    </r>
  </si>
  <si>
    <r>
      <t>-48.3262</t>
    </r>
    <r>
      <rPr>
        <vertAlign val="superscript"/>
        <sz val="9"/>
        <color indexed="60"/>
        <rFont val="Arial"/>
        <family val="2"/>
      </rPr>
      <t>*</t>
    </r>
  </si>
  <si>
    <r>
      <t>-49.9277</t>
    </r>
    <r>
      <rPr>
        <vertAlign val="superscript"/>
        <sz val="9"/>
        <color indexed="60"/>
        <rFont val="Arial"/>
        <family val="2"/>
      </rPr>
      <t>*</t>
    </r>
  </si>
  <si>
    <r>
      <t>-48.4009</t>
    </r>
    <r>
      <rPr>
        <vertAlign val="superscript"/>
        <sz val="9"/>
        <color indexed="60"/>
        <rFont val="Arial"/>
        <family val="2"/>
      </rPr>
      <t>*</t>
    </r>
  </si>
  <si>
    <r>
      <t>-78.5152</t>
    </r>
    <r>
      <rPr>
        <vertAlign val="superscript"/>
        <sz val="9"/>
        <color indexed="60"/>
        <rFont val="Arial"/>
        <family val="2"/>
      </rPr>
      <t>*</t>
    </r>
  </si>
  <si>
    <r>
      <t>-47.0819</t>
    </r>
    <r>
      <rPr>
        <vertAlign val="superscript"/>
        <sz val="9"/>
        <color indexed="60"/>
        <rFont val="Arial"/>
        <family val="2"/>
      </rPr>
      <t>*</t>
    </r>
  </si>
  <si>
    <r>
      <t>-85.2081</t>
    </r>
    <r>
      <rPr>
        <vertAlign val="superscript"/>
        <sz val="9"/>
        <color indexed="60"/>
        <rFont val="Arial"/>
        <family val="2"/>
      </rPr>
      <t>*</t>
    </r>
  </si>
  <si>
    <r>
      <t>-48.2493</t>
    </r>
    <r>
      <rPr>
        <vertAlign val="superscript"/>
        <sz val="9"/>
        <color indexed="60"/>
        <rFont val="Arial"/>
        <family val="2"/>
      </rPr>
      <t>*</t>
    </r>
  </si>
  <si>
    <r>
      <t>-49.8508</t>
    </r>
    <r>
      <rPr>
        <vertAlign val="superscript"/>
        <sz val="9"/>
        <color indexed="60"/>
        <rFont val="Arial"/>
        <family val="2"/>
      </rPr>
      <t>*</t>
    </r>
  </si>
  <si>
    <r>
      <t>-48.3239</t>
    </r>
    <r>
      <rPr>
        <vertAlign val="superscript"/>
        <sz val="9"/>
        <color indexed="60"/>
        <rFont val="Arial"/>
        <family val="2"/>
      </rPr>
      <t>*</t>
    </r>
  </si>
  <si>
    <r>
      <t>-78.4382</t>
    </r>
    <r>
      <rPr>
        <vertAlign val="superscript"/>
        <sz val="9"/>
        <color indexed="60"/>
        <rFont val="Arial"/>
        <family val="2"/>
      </rPr>
      <t>*</t>
    </r>
  </si>
  <si>
    <r>
      <t>-47.0049</t>
    </r>
    <r>
      <rPr>
        <vertAlign val="superscript"/>
        <sz val="9"/>
        <color indexed="60"/>
        <rFont val="Arial"/>
        <family val="2"/>
      </rPr>
      <t>*</t>
    </r>
  </si>
  <si>
    <r>
      <t>-85.1312</t>
    </r>
    <r>
      <rPr>
        <vertAlign val="superscript"/>
        <sz val="9"/>
        <color indexed="60"/>
        <rFont val="Arial"/>
        <family val="2"/>
      </rPr>
      <t>*</t>
    </r>
  </si>
  <si>
    <r>
      <t>47.8450</t>
    </r>
    <r>
      <rPr>
        <vertAlign val="superscript"/>
        <sz val="9"/>
        <color indexed="60"/>
        <rFont val="Arial"/>
        <family val="2"/>
      </rPr>
      <t>*</t>
    </r>
  </si>
  <si>
    <r>
      <t>48.9929</t>
    </r>
    <r>
      <rPr>
        <vertAlign val="superscript"/>
        <sz val="9"/>
        <color indexed="60"/>
        <rFont val="Arial"/>
        <family val="2"/>
      </rPr>
      <t>*</t>
    </r>
  </si>
  <si>
    <r>
      <t>48.0794</t>
    </r>
    <r>
      <rPr>
        <vertAlign val="superscript"/>
        <sz val="9"/>
        <color indexed="60"/>
        <rFont val="Arial"/>
        <family val="2"/>
      </rPr>
      <t>*</t>
    </r>
  </si>
  <si>
    <r>
      <t>48.3262</t>
    </r>
    <r>
      <rPr>
        <vertAlign val="superscript"/>
        <sz val="9"/>
        <color indexed="60"/>
        <rFont val="Arial"/>
        <family val="2"/>
      </rPr>
      <t>*</t>
    </r>
  </si>
  <si>
    <r>
      <t>48.2493</t>
    </r>
    <r>
      <rPr>
        <vertAlign val="superscript"/>
        <sz val="9"/>
        <color indexed="60"/>
        <rFont val="Arial"/>
        <family val="2"/>
      </rPr>
      <t>*</t>
    </r>
  </si>
  <si>
    <r>
      <t>47.9929</t>
    </r>
    <r>
      <rPr>
        <vertAlign val="superscript"/>
        <sz val="9"/>
        <color indexed="60"/>
        <rFont val="Arial"/>
        <family val="2"/>
      </rPr>
      <t>*</t>
    </r>
  </si>
  <si>
    <r>
      <t>46.4348</t>
    </r>
    <r>
      <rPr>
        <vertAlign val="superscript"/>
        <sz val="9"/>
        <color indexed="60"/>
        <rFont val="Arial"/>
        <family val="2"/>
      </rPr>
      <t>*</t>
    </r>
  </si>
  <si>
    <r>
      <t>47.8997</t>
    </r>
    <r>
      <rPr>
        <vertAlign val="superscript"/>
        <sz val="9"/>
        <color indexed="60"/>
        <rFont val="Arial"/>
        <family val="2"/>
      </rPr>
      <t>*</t>
    </r>
  </si>
  <si>
    <r>
      <t>42.7461</t>
    </r>
    <r>
      <rPr>
        <vertAlign val="superscript"/>
        <sz val="9"/>
        <color indexed="60"/>
        <rFont val="Arial"/>
        <family val="2"/>
      </rPr>
      <t>*</t>
    </r>
  </si>
  <si>
    <r>
      <t>49.1551</t>
    </r>
    <r>
      <rPr>
        <vertAlign val="superscript"/>
        <sz val="9"/>
        <color indexed="60"/>
        <rFont val="Arial"/>
        <family val="2"/>
      </rPr>
      <t>*</t>
    </r>
  </si>
  <si>
    <r>
      <t>37.1747</t>
    </r>
    <r>
      <rPr>
        <vertAlign val="superscript"/>
        <sz val="9"/>
        <color indexed="60"/>
        <rFont val="Arial"/>
        <family val="2"/>
      </rPr>
      <t>*</t>
    </r>
  </si>
  <si>
    <r>
      <t>-30.1889</t>
    </r>
    <r>
      <rPr>
        <vertAlign val="superscript"/>
        <sz val="9"/>
        <color indexed="60"/>
        <rFont val="Arial"/>
        <family val="2"/>
      </rPr>
      <t>*</t>
    </r>
  </si>
  <si>
    <r>
      <t>47.5080</t>
    </r>
    <r>
      <rPr>
        <vertAlign val="superscript"/>
        <sz val="9"/>
        <color indexed="60"/>
        <rFont val="Arial"/>
        <family val="2"/>
      </rPr>
      <t>*</t>
    </r>
  </si>
  <si>
    <r>
      <t>-36.8819</t>
    </r>
    <r>
      <rPr>
        <vertAlign val="superscript"/>
        <sz val="9"/>
        <color indexed="60"/>
        <rFont val="Arial"/>
        <family val="2"/>
      </rPr>
      <t>*</t>
    </r>
  </si>
  <si>
    <r>
      <t>-47.9929</t>
    </r>
    <r>
      <rPr>
        <vertAlign val="superscript"/>
        <sz val="9"/>
        <color indexed="60"/>
        <rFont val="Arial"/>
        <family val="2"/>
      </rPr>
      <t>*</t>
    </r>
  </si>
  <si>
    <r>
      <t>-49.5944</t>
    </r>
    <r>
      <rPr>
        <vertAlign val="superscript"/>
        <sz val="9"/>
        <color indexed="60"/>
        <rFont val="Arial"/>
        <family val="2"/>
      </rPr>
      <t>*</t>
    </r>
  </si>
  <si>
    <r>
      <t>-48.0675</t>
    </r>
    <r>
      <rPr>
        <vertAlign val="superscript"/>
        <sz val="9"/>
        <color indexed="60"/>
        <rFont val="Arial"/>
        <family val="2"/>
      </rPr>
      <t>*</t>
    </r>
  </si>
  <si>
    <r>
      <t>-78.1818</t>
    </r>
    <r>
      <rPr>
        <vertAlign val="superscript"/>
        <sz val="9"/>
        <color indexed="60"/>
        <rFont val="Arial"/>
        <family val="2"/>
      </rPr>
      <t>*</t>
    </r>
  </si>
  <si>
    <r>
      <t>-46.7485</t>
    </r>
    <r>
      <rPr>
        <vertAlign val="superscript"/>
        <sz val="9"/>
        <color indexed="60"/>
        <rFont val="Arial"/>
        <family val="2"/>
      </rPr>
      <t>*</t>
    </r>
  </si>
  <si>
    <r>
      <t>-84.8748</t>
    </r>
    <r>
      <rPr>
        <vertAlign val="superscript"/>
        <sz val="9"/>
        <color indexed="60"/>
        <rFont val="Arial"/>
        <family val="2"/>
      </rPr>
      <t>*</t>
    </r>
  </si>
  <si>
    <r>
      <t>-46.4348</t>
    </r>
    <r>
      <rPr>
        <vertAlign val="superscript"/>
        <sz val="9"/>
        <color indexed="60"/>
        <rFont val="Arial"/>
        <family val="2"/>
      </rPr>
      <t>*</t>
    </r>
  </si>
  <si>
    <r>
      <t>-48.0363</t>
    </r>
    <r>
      <rPr>
        <vertAlign val="superscript"/>
        <sz val="9"/>
        <color indexed="60"/>
        <rFont val="Arial"/>
        <family val="2"/>
      </rPr>
      <t>*</t>
    </r>
  </si>
  <si>
    <r>
      <t>-46.5095</t>
    </r>
    <r>
      <rPr>
        <vertAlign val="superscript"/>
        <sz val="9"/>
        <color indexed="60"/>
        <rFont val="Arial"/>
        <family val="2"/>
      </rPr>
      <t>*</t>
    </r>
  </si>
  <si>
    <r>
      <t>-76.6237</t>
    </r>
    <r>
      <rPr>
        <vertAlign val="superscript"/>
        <sz val="9"/>
        <color indexed="60"/>
        <rFont val="Arial"/>
        <family val="2"/>
      </rPr>
      <t>*</t>
    </r>
  </si>
  <si>
    <r>
      <t>-45.1905</t>
    </r>
    <r>
      <rPr>
        <vertAlign val="superscript"/>
        <sz val="9"/>
        <color indexed="60"/>
        <rFont val="Arial"/>
        <family val="2"/>
      </rPr>
      <t>*</t>
    </r>
  </si>
  <si>
    <r>
      <t>-83.3167</t>
    </r>
    <r>
      <rPr>
        <vertAlign val="superscript"/>
        <sz val="9"/>
        <color indexed="60"/>
        <rFont val="Arial"/>
        <family val="2"/>
      </rPr>
      <t>*</t>
    </r>
  </si>
  <si>
    <r>
      <t>49.4465</t>
    </r>
    <r>
      <rPr>
        <vertAlign val="superscript"/>
        <sz val="9"/>
        <color indexed="60"/>
        <rFont val="Arial"/>
        <family val="2"/>
      </rPr>
      <t>*</t>
    </r>
  </si>
  <si>
    <r>
      <t>50.5944</t>
    </r>
    <r>
      <rPr>
        <vertAlign val="superscript"/>
        <sz val="9"/>
        <color indexed="60"/>
        <rFont val="Arial"/>
        <family val="2"/>
      </rPr>
      <t>*</t>
    </r>
  </si>
  <si>
    <r>
      <t>49.6810</t>
    </r>
    <r>
      <rPr>
        <vertAlign val="superscript"/>
        <sz val="9"/>
        <color indexed="60"/>
        <rFont val="Arial"/>
        <family val="2"/>
      </rPr>
      <t>*</t>
    </r>
  </si>
  <si>
    <r>
      <t>49.9277</t>
    </r>
    <r>
      <rPr>
        <vertAlign val="superscript"/>
        <sz val="9"/>
        <color indexed="60"/>
        <rFont val="Arial"/>
        <family val="2"/>
      </rPr>
      <t>*</t>
    </r>
  </si>
  <si>
    <r>
      <t>49.8508</t>
    </r>
    <r>
      <rPr>
        <vertAlign val="superscript"/>
        <sz val="9"/>
        <color indexed="60"/>
        <rFont val="Arial"/>
        <family val="2"/>
      </rPr>
      <t>*</t>
    </r>
  </si>
  <si>
    <r>
      <t>49.5944</t>
    </r>
    <r>
      <rPr>
        <vertAlign val="superscript"/>
        <sz val="9"/>
        <color indexed="60"/>
        <rFont val="Arial"/>
        <family val="2"/>
      </rPr>
      <t>*</t>
    </r>
  </si>
  <si>
    <r>
      <t>48.0363</t>
    </r>
    <r>
      <rPr>
        <vertAlign val="superscript"/>
        <sz val="9"/>
        <color indexed="60"/>
        <rFont val="Arial"/>
        <family val="2"/>
      </rPr>
      <t>*</t>
    </r>
  </si>
  <si>
    <r>
      <t>49.5013</t>
    </r>
    <r>
      <rPr>
        <vertAlign val="superscript"/>
        <sz val="9"/>
        <color indexed="60"/>
        <rFont val="Arial"/>
        <family val="2"/>
      </rPr>
      <t>*</t>
    </r>
  </si>
  <si>
    <r>
      <t>44.3477</t>
    </r>
    <r>
      <rPr>
        <vertAlign val="superscript"/>
        <sz val="9"/>
        <color indexed="60"/>
        <rFont val="Arial"/>
        <family val="2"/>
      </rPr>
      <t>*</t>
    </r>
  </si>
  <si>
    <r>
      <t>50.7566</t>
    </r>
    <r>
      <rPr>
        <vertAlign val="superscript"/>
        <sz val="9"/>
        <color indexed="60"/>
        <rFont val="Arial"/>
        <family val="2"/>
      </rPr>
      <t>*</t>
    </r>
  </si>
  <si>
    <r>
      <t>38.7762</t>
    </r>
    <r>
      <rPr>
        <vertAlign val="superscript"/>
        <sz val="9"/>
        <color indexed="60"/>
        <rFont val="Arial"/>
        <family val="2"/>
      </rPr>
      <t>*</t>
    </r>
  </si>
  <si>
    <r>
      <t>-28.5874</t>
    </r>
    <r>
      <rPr>
        <vertAlign val="superscript"/>
        <sz val="9"/>
        <color indexed="60"/>
        <rFont val="Arial"/>
        <family val="2"/>
      </rPr>
      <t>*</t>
    </r>
  </si>
  <si>
    <r>
      <t>49.1096</t>
    </r>
    <r>
      <rPr>
        <vertAlign val="superscript"/>
        <sz val="9"/>
        <color indexed="60"/>
        <rFont val="Arial"/>
        <family val="2"/>
      </rPr>
      <t>*</t>
    </r>
  </si>
  <si>
    <r>
      <t>-35.2804</t>
    </r>
    <r>
      <rPr>
        <vertAlign val="superscript"/>
        <sz val="9"/>
        <color indexed="60"/>
        <rFont val="Arial"/>
        <family val="2"/>
      </rPr>
      <t>*</t>
    </r>
  </si>
  <si>
    <r>
      <t>-47.8997</t>
    </r>
    <r>
      <rPr>
        <vertAlign val="superscript"/>
        <sz val="9"/>
        <color indexed="60"/>
        <rFont val="Arial"/>
        <family val="2"/>
      </rPr>
      <t>*</t>
    </r>
  </si>
  <si>
    <r>
      <t>-49.5013</t>
    </r>
    <r>
      <rPr>
        <vertAlign val="superscript"/>
        <sz val="9"/>
        <color indexed="60"/>
        <rFont val="Arial"/>
        <family val="2"/>
      </rPr>
      <t>*</t>
    </r>
  </si>
  <si>
    <r>
      <t>-47.9744</t>
    </r>
    <r>
      <rPr>
        <vertAlign val="superscript"/>
        <sz val="9"/>
        <color indexed="60"/>
        <rFont val="Arial"/>
        <family val="2"/>
      </rPr>
      <t>*</t>
    </r>
  </si>
  <si>
    <r>
      <t>-78.0887</t>
    </r>
    <r>
      <rPr>
        <vertAlign val="superscript"/>
        <sz val="9"/>
        <color indexed="60"/>
        <rFont val="Arial"/>
        <family val="2"/>
      </rPr>
      <t>*</t>
    </r>
  </si>
  <si>
    <r>
      <t>-46.6554</t>
    </r>
    <r>
      <rPr>
        <vertAlign val="superscript"/>
        <sz val="9"/>
        <color indexed="60"/>
        <rFont val="Arial"/>
        <family val="2"/>
      </rPr>
      <t>*</t>
    </r>
  </si>
  <si>
    <r>
      <t>-84.7817</t>
    </r>
    <r>
      <rPr>
        <vertAlign val="superscript"/>
        <sz val="9"/>
        <color indexed="60"/>
        <rFont val="Arial"/>
        <family val="2"/>
      </rPr>
      <t>*</t>
    </r>
  </si>
  <si>
    <r>
      <t>-42.7461</t>
    </r>
    <r>
      <rPr>
        <vertAlign val="superscript"/>
        <sz val="9"/>
        <color indexed="60"/>
        <rFont val="Arial"/>
        <family val="2"/>
      </rPr>
      <t>*</t>
    </r>
  </si>
  <si>
    <r>
      <t>-44.3477</t>
    </r>
    <r>
      <rPr>
        <vertAlign val="superscript"/>
        <sz val="9"/>
        <color indexed="60"/>
        <rFont val="Arial"/>
        <family val="2"/>
      </rPr>
      <t>*</t>
    </r>
  </si>
  <si>
    <r>
      <t>-42.8208</t>
    </r>
    <r>
      <rPr>
        <vertAlign val="superscript"/>
        <sz val="9"/>
        <color indexed="60"/>
        <rFont val="Arial"/>
        <family val="2"/>
      </rPr>
      <t>*</t>
    </r>
  </si>
  <si>
    <r>
      <t>-72.9351</t>
    </r>
    <r>
      <rPr>
        <vertAlign val="superscript"/>
        <sz val="9"/>
        <color indexed="60"/>
        <rFont val="Arial"/>
        <family val="2"/>
      </rPr>
      <t>*</t>
    </r>
  </si>
  <si>
    <r>
      <t>-41.5018</t>
    </r>
    <r>
      <rPr>
        <vertAlign val="superscript"/>
        <sz val="9"/>
        <color indexed="60"/>
        <rFont val="Arial"/>
        <family val="2"/>
      </rPr>
      <t>*</t>
    </r>
  </si>
  <si>
    <r>
      <t>-79.6281</t>
    </r>
    <r>
      <rPr>
        <vertAlign val="superscript"/>
        <sz val="9"/>
        <color indexed="60"/>
        <rFont val="Arial"/>
        <family val="2"/>
      </rPr>
      <t>*</t>
    </r>
  </si>
  <si>
    <r>
      <t>47.9197</t>
    </r>
    <r>
      <rPr>
        <vertAlign val="superscript"/>
        <sz val="9"/>
        <color indexed="60"/>
        <rFont val="Arial"/>
        <family val="2"/>
      </rPr>
      <t>*</t>
    </r>
  </si>
  <si>
    <r>
      <t>49.0675</t>
    </r>
    <r>
      <rPr>
        <vertAlign val="superscript"/>
        <sz val="9"/>
        <color indexed="60"/>
        <rFont val="Arial"/>
        <family val="2"/>
      </rPr>
      <t>*</t>
    </r>
  </si>
  <si>
    <r>
      <t>48.1541</t>
    </r>
    <r>
      <rPr>
        <vertAlign val="superscript"/>
        <sz val="9"/>
        <color indexed="60"/>
        <rFont val="Arial"/>
        <family val="2"/>
      </rPr>
      <t>*</t>
    </r>
  </si>
  <si>
    <r>
      <t>48.4009</t>
    </r>
    <r>
      <rPr>
        <vertAlign val="superscript"/>
        <sz val="9"/>
        <color indexed="60"/>
        <rFont val="Arial"/>
        <family val="2"/>
      </rPr>
      <t>*</t>
    </r>
  </si>
  <si>
    <r>
      <t>48.3239</t>
    </r>
    <r>
      <rPr>
        <vertAlign val="superscript"/>
        <sz val="9"/>
        <color indexed="60"/>
        <rFont val="Arial"/>
        <family val="2"/>
      </rPr>
      <t>*</t>
    </r>
  </si>
  <si>
    <r>
      <t>48.0675</t>
    </r>
    <r>
      <rPr>
        <vertAlign val="superscript"/>
        <sz val="9"/>
        <color indexed="60"/>
        <rFont val="Arial"/>
        <family val="2"/>
      </rPr>
      <t>*</t>
    </r>
  </si>
  <si>
    <r>
      <t>46.5095</t>
    </r>
    <r>
      <rPr>
        <vertAlign val="superscript"/>
        <sz val="9"/>
        <color indexed="60"/>
        <rFont val="Arial"/>
        <family val="2"/>
      </rPr>
      <t>*</t>
    </r>
  </si>
  <si>
    <r>
      <t>47.9744</t>
    </r>
    <r>
      <rPr>
        <vertAlign val="superscript"/>
        <sz val="9"/>
        <color indexed="60"/>
        <rFont val="Arial"/>
        <family val="2"/>
      </rPr>
      <t>*</t>
    </r>
  </si>
  <si>
    <r>
      <t>42.8208</t>
    </r>
    <r>
      <rPr>
        <vertAlign val="superscript"/>
        <sz val="9"/>
        <color indexed="60"/>
        <rFont val="Arial"/>
        <family val="2"/>
      </rPr>
      <t>*</t>
    </r>
  </si>
  <si>
    <r>
      <t>49.2297</t>
    </r>
    <r>
      <rPr>
        <vertAlign val="superscript"/>
        <sz val="9"/>
        <color indexed="60"/>
        <rFont val="Arial"/>
        <family val="2"/>
      </rPr>
      <t>*</t>
    </r>
  </si>
  <si>
    <r>
      <t>37.2493</t>
    </r>
    <r>
      <rPr>
        <vertAlign val="superscript"/>
        <sz val="9"/>
        <color indexed="60"/>
        <rFont val="Arial"/>
        <family val="2"/>
      </rPr>
      <t>*</t>
    </r>
  </si>
  <si>
    <r>
      <t>-30.1143</t>
    </r>
    <r>
      <rPr>
        <vertAlign val="superscript"/>
        <sz val="9"/>
        <color indexed="60"/>
        <rFont val="Arial"/>
        <family val="2"/>
      </rPr>
      <t>*</t>
    </r>
  </si>
  <si>
    <r>
      <t>47.5827</t>
    </r>
    <r>
      <rPr>
        <vertAlign val="superscript"/>
        <sz val="9"/>
        <color indexed="60"/>
        <rFont val="Arial"/>
        <family val="2"/>
      </rPr>
      <t>*</t>
    </r>
  </si>
  <si>
    <r>
      <t>-36.8073</t>
    </r>
    <r>
      <rPr>
        <vertAlign val="superscript"/>
        <sz val="9"/>
        <color indexed="60"/>
        <rFont val="Arial"/>
        <family val="2"/>
      </rPr>
      <t>*</t>
    </r>
  </si>
  <si>
    <r>
      <t>-49.1551</t>
    </r>
    <r>
      <rPr>
        <vertAlign val="superscript"/>
        <sz val="9"/>
        <color indexed="60"/>
        <rFont val="Arial"/>
        <family val="2"/>
      </rPr>
      <t>*</t>
    </r>
  </si>
  <si>
    <r>
      <t>-50.7566</t>
    </r>
    <r>
      <rPr>
        <vertAlign val="superscript"/>
        <sz val="9"/>
        <color indexed="60"/>
        <rFont val="Arial"/>
        <family val="2"/>
      </rPr>
      <t>*</t>
    </r>
  </si>
  <si>
    <r>
      <t>-49.2297</t>
    </r>
    <r>
      <rPr>
        <vertAlign val="superscript"/>
        <sz val="9"/>
        <color indexed="60"/>
        <rFont val="Arial"/>
        <family val="2"/>
      </rPr>
      <t>*</t>
    </r>
  </si>
  <si>
    <r>
      <t>-79.3440</t>
    </r>
    <r>
      <rPr>
        <vertAlign val="superscript"/>
        <sz val="9"/>
        <color indexed="60"/>
        <rFont val="Arial"/>
        <family val="2"/>
      </rPr>
      <t>*</t>
    </r>
  </si>
  <si>
    <r>
      <t>-47.9108</t>
    </r>
    <r>
      <rPr>
        <vertAlign val="superscript"/>
        <sz val="9"/>
        <color indexed="60"/>
        <rFont val="Arial"/>
        <family val="2"/>
      </rPr>
      <t>*</t>
    </r>
  </si>
  <si>
    <r>
      <t>-86.0370</t>
    </r>
    <r>
      <rPr>
        <vertAlign val="superscript"/>
        <sz val="9"/>
        <color indexed="60"/>
        <rFont val="Arial"/>
        <family val="2"/>
      </rPr>
      <t>*</t>
    </r>
  </si>
  <si>
    <r>
      <t>-37.1747</t>
    </r>
    <r>
      <rPr>
        <vertAlign val="superscript"/>
        <sz val="9"/>
        <color indexed="60"/>
        <rFont val="Arial"/>
        <family val="2"/>
      </rPr>
      <t>*</t>
    </r>
  </si>
  <si>
    <r>
      <t>-38.7762</t>
    </r>
    <r>
      <rPr>
        <vertAlign val="superscript"/>
        <sz val="9"/>
        <color indexed="60"/>
        <rFont val="Arial"/>
        <family val="2"/>
      </rPr>
      <t>*</t>
    </r>
  </si>
  <si>
    <r>
      <t>-37.2493</t>
    </r>
    <r>
      <rPr>
        <vertAlign val="superscript"/>
        <sz val="9"/>
        <color indexed="60"/>
        <rFont val="Arial"/>
        <family val="2"/>
      </rPr>
      <t>*</t>
    </r>
  </si>
  <si>
    <r>
      <t>-67.3636</t>
    </r>
    <r>
      <rPr>
        <vertAlign val="superscript"/>
        <sz val="9"/>
        <color indexed="60"/>
        <rFont val="Arial"/>
        <family val="2"/>
      </rPr>
      <t>*</t>
    </r>
  </si>
  <si>
    <r>
      <t>-35.9304</t>
    </r>
    <r>
      <rPr>
        <vertAlign val="superscript"/>
        <sz val="9"/>
        <color indexed="60"/>
        <rFont val="Arial"/>
        <family val="2"/>
      </rPr>
      <t>*</t>
    </r>
  </si>
  <si>
    <r>
      <t>-74.0566</t>
    </r>
    <r>
      <rPr>
        <vertAlign val="superscript"/>
        <sz val="9"/>
        <color indexed="60"/>
        <rFont val="Arial"/>
        <family val="2"/>
      </rPr>
      <t>*</t>
    </r>
  </si>
  <si>
    <r>
      <t>78.0339</t>
    </r>
    <r>
      <rPr>
        <vertAlign val="superscript"/>
        <sz val="9"/>
        <color indexed="60"/>
        <rFont val="Arial"/>
        <family val="2"/>
      </rPr>
      <t>*</t>
    </r>
  </si>
  <si>
    <r>
      <t>79.1818</t>
    </r>
    <r>
      <rPr>
        <vertAlign val="superscript"/>
        <sz val="9"/>
        <color indexed="60"/>
        <rFont val="Arial"/>
        <family val="2"/>
      </rPr>
      <t>*</t>
    </r>
  </si>
  <si>
    <r>
      <t>78.2684</t>
    </r>
    <r>
      <rPr>
        <vertAlign val="superscript"/>
        <sz val="9"/>
        <color indexed="60"/>
        <rFont val="Arial"/>
        <family val="2"/>
      </rPr>
      <t>*</t>
    </r>
  </si>
  <si>
    <r>
      <t>78.5152</t>
    </r>
    <r>
      <rPr>
        <vertAlign val="superscript"/>
        <sz val="9"/>
        <color indexed="60"/>
        <rFont val="Arial"/>
        <family val="2"/>
      </rPr>
      <t>*</t>
    </r>
  </si>
  <si>
    <r>
      <t>78.4382</t>
    </r>
    <r>
      <rPr>
        <vertAlign val="superscript"/>
        <sz val="9"/>
        <color indexed="60"/>
        <rFont val="Arial"/>
        <family val="2"/>
      </rPr>
      <t>*</t>
    </r>
  </si>
  <si>
    <r>
      <t>30.1889</t>
    </r>
    <r>
      <rPr>
        <vertAlign val="superscript"/>
        <sz val="9"/>
        <color indexed="60"/>
        <rFont val="Arial"/>
        <family val="2"/>
      </rPr>
      <t>*</t>
    </r>
  </si>
  <si>
    <r>
      <t>78.1818</t>
    </r>
    <r>
      <rPr>
        <vertAlign val="superscript"/>
        <sz val="9"/>
        <color indexed="60"/>
        <rFont val="Arial"/>
        <family val="2"/>
      </rPr>
      <t>*</t>
    </r>
  </si>
  <si>
    <r>
      <t>76.6237</t>
    </r>
    <r>
      <rPr>
        <vertAlign val="superscript"/>
        <sz val="9"/>
        <color indexed="60"/>
        <rFont val="Arial"/>
        <family val="2"/>
      </rPr>
      <t>*</t>
    </r>
  </si>
  <si>
    <r>
      <t>28.5874</t>
    </r>
    <r>
      <rPr>
        <vertAlign val="superscript"/>
        <sz val="9"/>
        <color indexed="60"/>
        <rFont val="Arial"/>
        <family val="2"/>
      </rPr>
      <t>*</t>
    </r>
  </si>
  <si>
    <r>
      <t>78.0887</t>
    </r>
    <r>
      <rPr>
        <vertAlign val="superscript"/>
        <sz val="9"/>
        <color indexed="60"/>
        <rFont val="Arial"/>
        <family val="2"/>
      </rPr>
      <t>*</t>
    </r>
  </si>
  <si>
    <r>
      <t>72.9351</t>
    </r>
    <r>
      <rPr>
        <vertAlign val="superscript"/>
        <sz val="9"/>
        <color indexed="60"/>
        <rFont val="Arial"/>
        <family val="2"/>
      </rPr>
      <t>*</t>
    </r>
  </si>
  <si>
    <r>
      <t>30.1143</t>
    </r>
    <r>
      <rPr>
        <vertAlign val="superscript"/>
        <sz val="9"/>
        <color indexed="60"/>
        <rFont val="Arial"/>
        <family val="2"/>
      </rPr>
      <t>*</t>
    </r>
  </si>
  <si>
    <r>
      <t>79.3440</t>
    </r>
    <r>
      <rPr>
        <vertAlign val="superscript"/>
        <sz val="9"/>
        <color indexed="60"/>
        <rFont val="Arial"/>
        <family val="2"/>
      </rPr>
      <t>*</t>
    </r>
  </si>
  <si>
    <r>
      <t>67.3636</t>
    </r>
    <r>
      <rPr>
        <vertAlign val="superscript"/>
        <sz val="9"/>
        <color indexed="60"/>
        <rFont val="Arial"/>
        <family val="2"/>
      </rPr>
      <t>*</t>
    </r>
  </si>
  <si>
    <r>
      <t>77.6970</t>
    </r>
    <r>
      <rPr>
        <vertAlign val="superscript"/>
        <sz val="9"/>
        <color indexed="60"/>
        <rFont val="Arial"/>
        <family val="2"/>
      </rPr>
      <t>*</t>
    </r>
  </si>
  <si>
    <r>
      <t>31.4333</t>
    </r>
    <r>
      <rPr>
        <vertAlign val="superscript"/>
        <sz val="9"/>
        <color indexed="60"/>
        <rFont val="Arial"/>
        <family val="2"/>
      </rPr>
      <t>*</t>
    </r>
  </si>
  <si>
    <r>
      <t>-47.5080</t>
    </r>
    <r>
      <rPr>
        <vertAlign val="superscript"/>
        <sz val="9"/>
        <color indexed="60"/>
        <rFont val="Arial"/>
        <family val="2"/>
      </rPr>
      <t>*</t>
    </r>
  </si>
  <si>
    <r>
      <t>-49.1096</t>
    </r>
    <r>
      <rPr>
        <vertAlign val="superscript"/>
        <sz val="9"/>
        <color indexed="60"/>
        <rFont val="Arial"/>
        <family val="2"/>
      </rPr>
      <t>*</t>
    </r>
  </si>
  <si>
    <r>
      <t>-47.5827</t>
    </r>
    <r>
      <rPr>
        <vertAlign val="superscript"/>
        <sz val="9"/>
        <color indexed="60"/>
        <rFont val="Arial"/>
        <family val="2"/>
      </rPr>
      <t>*</t>
    </r>
  </si>
  <si>
    <r>
      <t>-77.6970</t>
    </r>
    <r>
      <rPr>
        <vertAlign val="superscript"/>
        <sz val="9"/>
        <color indexed="60"/>
        <rFont val="Arial"/>
        <family val="2"/>
      </rPr>
      <t>*</t>
    </r>
  </si>
  <si>
    <r>
      <t>-46.2637</t>
    </r>
    <r>
      <rPr>
        <vertAlign val="superscript"/>
        <sz val="9"/>
        <color indexed="60"/>
        <rFont val="Arial"/>
        <family val="2"/>
      </rPr>
      <t>*</t>
    </r>
  </si>
  <si>
    <r>
      <t>-84.3900</t>
    </r>
    <r>
      <rPr>
        <vertAlign val="superscript"/>
        <sz val="9"/>
        <color indexed="60"/>
        <rFont val="Arial"/>
        <family val="2"/>
      </rPr>
      <t>*</t>
    </r>
  </si>
  <si>
    <r>
      <t>46.6007</t>
    </r>
    <r>
      <rPr>
        <vertAlign val="superscript"/>
        <sz val="9"/>
        <color indexed="60"/>
        <rFont val="Arial"/>
        <family val="2"/>
      </rPr>
      <t>*</t>
    </r>
  </si>
  <si>
    <r>
      <t>47.7485</t>
    </r>
    <r>
      <rPr>
        <vertAlign val="superscript"/>
        <sz val="9"/>
        <color indexed="60"/>
        <rFont val="Arial"/>
        <family val="2"/>
      </rPr>
      <t>*</t>
    </r>
  </si>
  <si>
    <r>
      <t>46.8351</t>
    </r>
    <r>
      <rPr>
        <vertAlign val="superscript"/>
        <sz val="9"/>
        <color indexed="60"/>
        <rFont val="Arial"/>
        <family val="2"/>
      </rPr>
      <t>*</t>
    </r>
  </si>
  <si>
    <r>
      <t>47.0819</t>
    </r>
    <r>
      <rPr>
        <vertAlign val="superscript"/>
        <sz val="9"/>
        <color indexed="60"/>
        <rFont val="Arial"/>
        <family val="2"/>
      </rPr>
      <t>*</t>
    </r>
  </si>
  <si>
    <r>
      <t>47.0049</t>
    </r>
    <r>
      <rPr>
        <vertAlign val="superscript"/>
        <sz val="9"/>
        <color indexed="60"/>
        <rFont val="Arial"/>
        <family val="2"/>
      </rPr>
      <t>*</t>
    </r>
  </si>
  <si>
    <r>
      <t>46.7485</t>
    </r>
    <r>
      <rPr>
        <vertAlign val="superscript"/>
        <sz val="9"/>
        <color indexed="60"/>
        <rFont val="Arial"/>
        <family val="2"/>
      </rPr>
      <t>*</t>
    </r>
  </si>
  <si>
    <r>
      <t>45.1905</t>
    </r>
    <r>
      <rPr>
        <vertAlign val="superscript"/>
        <sz val="9"/>
        <color indexed="60"/>
        <rFont val="Arial"/>
        <family val="2"/>
      </rPr>
      <t>*</t>
    </r>
  </si>
  <si>
    <r>
      <t>46.6554</t>
    </r>
    <r>
      <rPr>
        <vertAlign val="superscript"/>
        <sz val="9"/>
        <color indexed="60"/>
        <rFont val="Arial"/>
        <family val="2"/>
      </rPr>
      <t>*</t>
    </r>
  </si>
  <si>
    <r>
      <t>41.5018</t>
    </r>
    <r>
      <rPr>
        <vertAlign val="superscript"/>
        <sz val="9"/>
        <color indexed="60"/>
        <rFont val="Arial"/>
        <family val="2"/>
      </rPr>
      <t>*</t>
    </r>
  </si>
  <si>
    <r>
      <t>47.9108</t>
    </r>
    <r>
      <rPr>
        <vertAlign val="superscript"/>
        <sz val="9"/>
        <color indexed="60"/>
        <rFont val="Arial"/>
        <family val="2"/>
      </rPr>
      <t>*</t>
    </r>
  </si>
  <si>
    <r>
      <t>35.9304</t>
    </r>
    <r>
      <rPr>
        <vertAlign val="superscript"/>
        <sz val="9"/>
        <color indexed="60"/>
        <rFont val="Arial"/>
        <family val="2"/>
      </rPr>
      <t>*</t>
    </r>
  </si>
  <si>
    <r>
      <t>-31.4333</t>
    </r>
    <r>
      <rPr>
        <vertAlign val="superscript"/>
        <sz val="9"/>
        <color indexed="60"/>
        <rFont val="Arial"/>
        <family val="2"/>
      </rPr>
      <t>*</t>
    </r>
  </si>
  <si>
    <r>
      <t>46.2637</t>
    </r>
    <r>
      <rPr>
        <vertAlign val="superscript"/>
        <sz val="9"/>
        <color indexed="60"/>
        <rFont val="Arial"/>
        <family val="2"/>
      </rPr>
      <t>*</t>
    </r>
  </si>
  <si>
    <r>
      <t>-38.1263</t>
    </r>
    <r>
      <rPr>
        <vertAlign val="superscript"/>
        <sz val="9"/>
        <color indexed="60"/>
        <rFont val="Arial"/>
        <family val="2"/>
      </rPr>
      <t>*</t>
    </r>
  </si>
  <si>
    <r>
      <t>84.7269</t>
    </r>
    <r>
      <rPr>
        <vertAlign val="superscript"/>
        <sz val="9"/>
        <color indexed="60"/>
        <rFont val="Arial"/>
        <family val="2"/>
      </rPr>
      <t>*</t>
    </r>
  </si>
  <si>
    <r>
      <t>85.8748</t>
    </r>
    <r>
      <rPr>
        <vertAlign val="superscript"/>
        <sz val="9"/>
        <color indexed="60"/>
        <rFont val="Arial"/>
        <family val="2"/>
      </rPr>
      <t>*</t>
    </r>
  </si>
  <si>
    <r>
      <t>84.9614</t>
    </r>
    <r>
      <rPr>
        <vertAlign val="superscript"/>
        <sz val="9"/>
        <color indexed="60"/>
        <rFont val="Arial"/>
        <family val="2"/>
      </rPr>
      <t>*</t>
    </r>
  </si>
  <si>
    <r>
      <t>85.2081</t>
    </r>
    <r>
      <rPr>
        <vertAlign val="superscript"/>
        <sz val="9"/>
        <color indexed="60"/>
        <rFont val="Arial"/>
        <family val="2"/>
      </rPr>
      <t>*</t>
    </r>
  </si>
  <si>
    <r>
      <t>85.1312</t>
    </r>
    <r>
      <rPr>
        <vertAlign val="superscript"/>
        <sz val="9"/>
        <color indexed="60"/>
        <rFont val="Arial"/>
        <family val="2"/>
      </rPr>
      <t>*</t>
    </r>
  </si>
  <si>
    <r>
      <t>36.8819</t>
    </r>
    <r>
      <rPr>
        <vertAlign val="superscript"/>
        <sz val="9"/>
        <color indexed="60"/>
        <rFont val="Arial"/>
        <family val="2"/>
      </rPr>
      <t>*</t>
    </r>
  </si>
  <si>
    <r>
      <t>84.8748</t>
    </r>
    <r>
      <rPr>
        <vertAlign val="superscript"/>
        <sz val="9"/>
        <color indexed="60"/>
        <rFont val="Arial"/>
        <family val="2"/>
      </rPr>
      <t>*</t>
    </r>
  </si>
  <si>
    <r>
      <t>83.3167</t>
    </r>
    <r>
      <rPr>
        <vertAlign val="superscript"/>
        <sz val="9"/>
        <color indexed="60"/>
        <rFont val="Arial"/>
        <family val="2"/>
      </rPr>
      <t>*</t>
    </r>
  </si>
  <si>
    <r>
      <t>35.2804</t>
    </r>
    <r>
      <rPr>
        <vertAlign val="superscript"/>
        <sz val="9"/>
        <color indexed="60"/>
        <rFont val="Arial"/>
        <family val="2"/>
      </rPr>
      <t>*</t>
    </r>
  </si>
  <si>
    <r>
      <t>84.7817</t>
    </r>
    <r>
      <rPr>
        <vertAlign val="superscript"/>
        <sz val="9"/>
        <color indexed="60"/>
        <rFont val="Arial"/>
        <family val="2"/>
      </rPr>
      <t>*</t>
    </r>
  </si>
  <si>
    <r>
      <t>79.6281</t>
    </r>
    <r>
      <rPr>
        <vertAlign val="superscript"/>
        <sz val="9"/>
        <color indexed="60"/>
        <rFont val="Arial"/>
        <family val="2"/>
      </rPr>
      <t>*</t>
    </r>
  </si>
  <si>
    <r>
      <t>36.8073</t>
    </r>
    <r>
      <rPr>
        <vertAlign val="superscript"/>
        <sz val="9"/>
        <color indexed="60"/>
        <rFont val="Arial"/>
        <family val="2"/>
      </rPr>
      <t>*</t>
    </r>
  </si>
  <si>
    <r>
      <t>86.0370</t>
    </r>
    <r>
      <rPr>
        <vertAlign val="superscript"/>
        <sz val="9"/>
        <color indexed="60"/>
        <rFont val="Arial"/>
        <family val="2"/>
      </rPr>
      <t>*</t>
    </r>
  </si>
  <si>
    <r>
      <t>74.0566</t>
    </r>
    <r>
      <rPr>
        <vertAlign val="superscript"/>
        <sz val="9"/>
        <color indexed="60"/>
        <rFont val="Arial"/>
        <family val="2"/>
      </rPr>
      <t>*</t>
    </r>
  </si>
  <si>
    <r>
      <t>84.3900</t>
    </r>
    <r>
      <rPr>
        <vertAlign val="superscript"/>
        <sz val="9"/>
        <color indexed="60"/>
        <rFont val="Arial"/>
        <family val="2"/>
      </rPr>
      <t>*</t>
    </r>
  </si>
  <si>
    <r>
      <t>38.1263</t>
    </r>
    <r>
      <rPr>
        <vertAlign val="superscript"/>
        <sz val="9"/>
        <color indexed="60"/>
        <rFont val="Arial"/>
        <family val="2"/>
      </rPr>
      <t>*</t>
    </r>
  </si>
  <si>
    <t>Subset</t>
  </si>
  <si>
    <t>3</t>
  </si>
  <si>
    <t>Means for groups in homogeneous subsets are displayed.
 Based on observed means.
 The error term is Mean Square(Error) = 64.976.</t>
  </si>
  <si>
    <t>a. Uses Harmonic Mean Sample Size = 5.000.</t>
  </si>
  <si>
    <t>b. Alpha = .05.</t>
  </si>
  <si>
    <r>
      <t>Tukey HSD</t>
    </r>
    <r>
      <rPr>
        <vertAlign val="superscript"/>
        <sz val="9"/>
        <color indexed="62"/>
        <rFont val="Arial"/>
        <family val="2"/>
      </rPr>
      <t>a,b</t>
    </r>
  </si>
  <si>
    <t>Stock solutions ug/mL</t>
  </si>
  <si>
    <t>Solution concentration in well</t>
  </si>
  <si>
    <t>110ug/mL</t>
  </si>
  <si>
    <t>11.0ug/mL</t>
  </si>
  <si>
    <t>1.1ug/mL</t>
  </si>
  <si>
    <t>107ug/mL</t>
  </si>
  <si>
    <t>10.7ug/mL</t>
  </si>
  <si>
    <t>1.07ug/mL</t>
  </si>
  <si>
    <t>98.2ug/mL</t>
  </si>
  <si>
    <t>9.82ug/mL</t>
  </si>
  <si>
    <t>0.982ug/mL</t>
  </si>
  <si>
    <t>93.3ug/mL</t>
  </si>
  <si>
    <t>9.33ug/mL</t>
  </si>
  <si>
    <t>0.933ug/mL</t>
  </si>
  <si>
    <t>44.8ug/mL</t>
  </si>
  <si>
    <t>4.48ug/mL</t>
  </si>
  <si>
    <t>0.448ug/mL</t>
  </si>
  <si>
    <t>0.1ug/mL</t>
  </si>
  <si>
    <t>V110</t>
  </si>
  <si>
    <t>V11</t>
  </si>
  <si>
    <t>V1.1</t>
  </si>
  <si>
    <t>W107</t>
  </si>
  <si>
    <t>W10.7</t>
  </si>
  <si>
    <t>W1.07</t>
  </si>
  <si>
    <t>&gt;W98.2</t>
  </si>
  <si>
    <t>&gt;W9.82</t>
  </si>
  <si>
    <t>&gt;W0.982</t>
  </si>
  <si>
    <t>&gt;V93.3</t>
  </si>
  <si>
    <t>&gt;V9.33</t>
  </si>
  <si>
    <t>&gt;V0.933</t>
  </si>
  <si>
    <t>&lt;V44.8</t>
  </si>
  <si>
    <t>&lt;V4.48</t>
  </si>
  <si>
    <t>&lt;V0.448</t>
  </si>
  <si>
    <t>&lt;W10</t>
  </si>
  <si>
    <t>&lt;W1</t>
  </si>
  <si>
    <t>&lt;W0.1</t>
  </si>
  <si>
    <t>c. Only a partial list of cases with the value 80.00 are shown in the table of lower extremes.</t>
  </si>
  <si>
    <t>d. Only a partial list of cases with the value 5.00 are shown in the table of upper extremes.</t>
  </si>
  <si>
    <r>
      <t>80.00</t>
    </r>
    <r>
      <rPr>
        <vertAlign val="superscript"/>
        <sz val="9"/>
        <color indexed="60"/>
        <rFont val="Arial"/>
        <family val="2"/>
      </rPr>
      <t>c</t>
    </r>
  </si>
  <si>
    <r>
      <t>5.00</t>
    </r>
    <r>
      <rPr>
        <vertAlign val="superscript"/>
        <sz val="9"/>
        <color indexed="60"/>
        <rFont val="Arial"/>
        <family val="2"/>
      </rPr>
      <t>d</t>
    </r>
  </si>
  <si>
    <t>Dilution</t>
  </si>
  <si>
    <t>original</t>
  </si>
  <si>
    <t>1:100</t>
  </si>
  <si>
    <t>Renamed</t>
  </si>
  <si>
    <t>Crude spine venom</t>
  </si>
  <si>
    <t>Mortality at 48 h</t>
  </si>
  <si>
    <t>%Mortality at 48 h</t>
  </si>
  <si>
    <t>Original concentration</t>
  </si>
  <si>
    <t>dilute 1/10</t>
  </si>
  <si>
    <t>dilute 1/100</t>
  </si>
  <si>
    <t>%mortality (5 rep/each)</t>
  </si>
  <si>
    <t>Crude stressed COTS-conditioned water</t>
  </si>
  <si>
    <t>COTS STRESSED WATER &lt;10KDa</t>
  </si>
  <si>
    <t>Crude spine venom, 110 µg/mL</t>
  </si>
  <si>
    <t>Crude spine venom, 11.0 µg/mL</t>
  </si>
  <si>
    <t>Crude spine venom, 1.10 µg/mL</t>
  </si>
  <si>
    <t xml:space="preserve">&lt;10kDa Spine venom, 44.8 µg/mL </t>
  </si>
  <si>
    <t xml:space="preserve">&lt;10kDa Spine venom, 4.48 µg/mL </t>
  </si>
  <si>
    <t xml:space="preserve">&lt;10kDa Spine venom, 0.448 µg/mL </t>
  </si>
  <si>
    <t xml:space="preserve">&gt;10kDa Spine venom, 93.3 µg/mL </t>
  </si>
  <si>
    <t xml:space="preserve">&gt;10kDa Spine venom, 9.33 µg/mL </t>
  </si>
  <si>
    <t xml:space="preserve">&gt;10kDa Spine venom, 0.933 µg/mL </t>
  </si>
  <si>
    <t>Crude stressed COTS-conditioned water, 107 µg/mL</t>
  </si>
  <si>
    <t>Crude stressed COTS-conditioned water, 10.7 µg/mL</t>
  </si>
  <si>
    <t>Crude stressed COTS-conditioned water, 1.07 µg/mL</t>
  </si>
  <si>
    <t>&lt;10 kDa stressed COTS-conditioned water, 10 µg/mL</t>
  </si>
  <si>
    <t>&lt;10 kDa stressed COTS-conditioned water, 1.0 µg/mL</t>
  </si>
  <si>
    <t>&lt;10 kDa stressed COTS-conditioned water, 0.10 µg/mL</t>
  </si>
  <si>
    <t>&gt;10 kDa stressed COTS-conditioned water, 98.2 µg/mL</t>
  </si>
  <si>
    <t>&gt;10 kDa stressed COTS-conditioned water, 9.82 µg/mL</t>
  </si>
  <si>
    <t>&gt;10 kDa stressed COTS-conditioned water, 0.982 µg/mL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</si>
</sst>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-;\-* #,##0.00_-;_-* &quot;-&quot;??_-;_-@_-"/>
    <numFmt numFmtId="165" formatCode="###0.000"/>
    <numFmt numFmtId="166" formatCode="###0"/>
    <numFmt numFmtId="167" formatCode="###0.00"/>
    <numFmt numFmtId="168" formatCode="###0.00000"/>
    <numFmt numFmtId="169" formatCode="###0.0000"/>
    <numFmt numFmtId="170" formatCode="###0.0%"/>
  </numFmts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color indexed="60"/>
      <name val="Arial"/>
      <family val="2"/>
    </font>
    <font>
      <vertAlign val="superscript"/>
      <sz val="9"/>
      <color indexed="60"/>
      <name val="Arial"/>
      <family val="2"/>
    </font>
    <font>
      <sz val="9"/>
      <color indexed="62"/>
      <name val="Arial"/>
      <family val="2"/>
    </font>
    <font>
      <vertAlign val="superscript"/>
      <sz val="9"/>
      <color indexed="62"/>
      <name val="Arial"/>
      <family val="2"/>
    </font>
    <font>
      <b/>
      <sz val="11"/>
      <color indexed="60"/>
      <name val="Arial Bold"/>
    </font>
    <font>
      <b/>
      <vertAlign val="superscript"/>
      <sz val="11"/>
      <color indexed="60"/>
      <name val="Arial Bold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CD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3"/>
      </left>
      <right/>
      <top style="thin">
        <color indexed="22"/>
      </top>
      <bottom style="thin">
        <color indexed="61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61"/>
      </bottom>
      <diagonal/>
    </border>
    <border>
      <left/>
      <right style="thin">
        <color indexed="63"/>
      </right>
      <top style="thin">
        <color indexed="22"/>
      </top>
      <bottom style="thin">
        <color indexed="61"/>
      </bottom>
      <diagonal/>
    </border>
    <border>
      <left/>
      <right/>
      <top style="thin">
        <color indexed="22"/>
      </top>
      <bottom style="thin">
        <color indexed="61"/>
      </bottom>
      <diagonal/>
    </border>
    <border>
      <left style="thin">
        <color indexed="63"/>
      </left>
      <right/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/>
      <right style="thin">
        <color indexed="63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3"/>
      </left>
      <right/>
      <top style="thin">
        <color indexed="61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1"/>
      </top>
      <bottom style="thin">
        <color indexed="22"/>
      </bottom>
      <diagonal/>
    </border>
    <border>
      <left/>
      <right style="thin">
        <color indexed="63"/>
      </right>
      <top style="thin">
        <color indexed="61"/>
      </top>
      <bottom style="thin">
        <color indexed="22"/>
      </bottom>
      <diagonal/>
    </border>
    <border>
      <left/>
      <right/>
      <top style="thin">
        <color indexed="61"/>
      </top>
      <bottom style="thin">
        <color indexed="22"/>
      </bottom>
      <diagonal/>
    </border>
    <border>
      <left/>
      <right/>
      <top style="thin">
        <color indexed="61"/>
      </top>
      <bottom/>
      <diagonal/>
    </border>
    <border>
      <left style="thin">
        <color indexed="63"/>
      </left>
      <right/>
      <top/>
      <bottom style="thin">
        <color indexed="61"/>
      </bottom>
      <diagonal/>
    </border>
    <border>
      <left style="thin">
        <color indexed="63"/>
      </left>
      <right style="thin">
        <color indexed="63"/>
      </right>
      <top/>
      <bottom style="thin">
        <color indexed="61"/>
      </bottom>
      <diagonal/>
    </border>
    <border>
      <left/>
      <right style="thin">
        <color indexed="63"/>
      </right>
      <top/>
      <bottom style="thin">
        <color indexed="61"/>
      </bottom>
      <diagonal/>
    </border>
    <border>
      <left/>
      <right/>
      <top/>
      <bottom style="thin">
        <color indexed="61"/>
      </bottom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/>
      <right/>
      <top style="thin">
        <color indexed="22"/>
      </top>
      <bottom/>
      <diagonal/>
    </border>
    <border>
      <left style="thin">
        <color indexed="63"/>
      </left>
      <right/>
      <top style="thin">
        <color indexed="22"/>
      </top>
      <bottom/>
      <diagonal/>
    </border>
    <border>
      <left/>
      <right style="thin">
        <color indexed="63"/>
      </right>
      <top style="thin">
        <color indexed="22"/>
      </top>
      <bottom/>
      <diagonal/>
    </border>
    <border>
      <left style="thin">
        <color indexed="63"/>
      </left>
      <right/>
      <top style="thin">
        <color indexed="61"/>
      </top>
      <bottom/>
      <diagonal/>
    </border>
    <border>
      <left/>
      <right style="thin">
        <color indexed="63"/>
      </right>
      <top style="thin">
        <color indexed="61"/>
      </top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22"/>
      </top>
      <bottom/>
      <diagonal/>
    </border>
  </borders>
  <cellStyleXfs count="3">
    <xf numFmtId="0" fontId="0" fillId="0" borderId="0"/>
    <xf numFmtId="0" fontId="2" fillId="0" borderId="0"/>
    <xf numFmtId="164" fontId="10" fillId="0" borderId="0" applyFont="0" applyFill="0" applyBorder="0" applyAlignment="0" applyProtection="0"/>
  </cellStyleXfs>
  <cellXfs count="120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2" fillId="0" borderId="0" xfId="1"/>
    <xf numFmtId="0" fontId="5" fillId="0" borderId="19" xfId="1" applyFont="1" applyBorder="1" applyAlignment="1">
      <alignment horizontal="center" wrapText="1"/>
    </xf>
    <xf numFmtId="0" fontId="5" fillId="4" borderId="14" xfId="1" applyFont="1" applyFill="1" applyBorder="1" applyAlignment="1">
      <alignment horizontal="left" vertical="top" wrapText="1"/>
    </xf>
    <xf numFmtId="166" fontId="3" fillId="3" borderId="14" xfId="1" applyNumberFormat="1" applyFont="1" applyFill="1" applyBorder="1" applyAlignment="1">
      <alignment horizontal="right" vertical="top"/>
    </xf>
    <xf numFmtId="0" fontId="5" fillId="4" borderId="10" xfId="1" applyFont="1" applyFill="1" applyBorder="1" applyAlignment="1">
      <alignment horizontal="left" vertical="top" wrapText="1"/>
    </xf>
    <xf numFmtId="166" fontId="3" fillId="3" borderId="10" xfId="1" applyNumberFormat="1" applyFont="1" applyFill="1" applyBorder="1" applyAlignment="1">
      <alignment horizontal="right" vertical="top"/>
    </xf>
    <xf numFmtId="0" fontId="5" fillId="4" borderId="6" xfId="1" applyFont="1" applyFill="1" applyBorder="1" applyAlignment="1">
      <alignment horizontal="left" vertical="top" wrapText="1"/>
    </xf>
    <xf numFmtId="166" fontId="3" fillId="3" borderId="6" xfId="1" applyNumberFormat="1" applyFont="1" applyFill="1" applyBorder="1" applyAlignment="1">
      <alignment horizontal="right" vertical="top"/>
    </xf>
    <xf numFmtId="0" fontId="5" fillId="0" borderId="19" xfId="1" applyFont="1" applyBorder="1" applyAlignment="1">
      <alignment horizontal="left" wrapText="1"/>
    </xf>
    <xf numFmtId="0" fontId="5" fillId="0" borderId="18" xfId="1" applyFont="1" applyBorder="1" applyAlignment="1">
      <alignment horizontal="center" wrapText="1"/>
    </xf>
    <xf numFmtId="0" fontId="5" fillId="0" borderId="17" xfId="1" applyFont="1" applyBorder="1" applyAlignment="1">
      <alignment horizontal="center" wrapText="1"/>
    </xf>
    <xf numFmtId="0" fontId="5" fillId="0" borderId="16" xfId="1" applyFont="1" applyBorder="1" applyAlignment="1">
      <alignment horizontal="center" wrapText="1"/>
    </xf>
    <xf numFmtId="169" fontId="3" fillId="3" borderId="13" xfId="1" applyNumberFormat="1" applyFont="1" applyFill="1" applyBorder="1" applyAlignment="1">
      <alignment horizontal="right" vertical="top"/>
    </xf>
    <xf numFmtId="168" fontId="3" fillId="3" borderId="12" xfId="1" applyNumberFormat="1" applyFont="1" applyFill="1" applyBorder="1" applyAlignment="1">
      <alignment horizontal="right" vertical="top"/>
    </xf>
    <xf numFmtId="166" fontId="3" fillId="3" borderId="11" xfId="1" applyNumberFormat="1" applyFont="1" applyFill="1" applyBorder="1" applyAlignment="1">
      <alignment horizontal="right" vertical="top"/>
    </xf>
    <xf numFmtId="169" fontId="3" fillId="3" borderId="9" xfId="1" applyNumberFormat="1" applyFont="1" applyFill="1" applyBorder="1" applyAlignment="1">
      <alignment horizontal="right" vertical="top"/>
    </xf>
    <xf numFmtId="168" fontId="3" fillId="3" borderId="8" xfId="1" applyNumberFormat="1" applyFont="1" applyFill="1" applyBorder="1" applyAlignment="1">
      <alignment horizontal="right" vertical="top"/>
    </xf>
    <xf numFmtId="166" fontId="3" fillId="3" borderId="7" xfId="1" applyNumberFormat="1" applyFont="1" applyFill="1" applyBorder="1" applyAlignment="1">
      <alignment horizontal="right" vertical="top"/>
    </xf>
    <xf numFmtId="169" fontId="3" fillId="3" borderId="5" xfId="1" applyNumberFormat="1" applyFont="1" applyFill="1" applyBorder="1" applyAlignment="1">
      <alignment horizontal="right" vertical="top"/>
    </xf>
    <xf numFmtId="168" fontId="3" fillId="3" borderId="4" xfId="1" applyNumberFormat="1" applyFont="1" applyFill="1" applyBorder="1" applyAlignment="1">
      <alignment horizontal="right" vertical="top"/>
    </xf>
    <xf numFmtId="166" fontId="3" fillId="3" borderId="3" xfId="1" applyNumberFormat="1" applyFont="1" applyFill="1" applyBorder="1" applyAlignment="1">
      <alignment horizontal="right" vertical="top"/>
    </xf>
    <xf numFmtId="165" fontId="3" fillId="3" borderId="13" xfId="1" applyNumberFormat="1" applyFont="1" applyFill="1" applyBorder="1" applyAlignment="1">
      <alignment horizontal="right" vertical="top"/>
    </xf>
    <xf numFmtId="166" fontId="3" fillId="3" borderId="12" xfId="1" applyNumberFormat="1" applyFont="1" applyFill="1" applyBorder="1" applyAlignment="1">
      <alignment horizontal="right" vertical="top"/>
    </xf>
    <xf numFmtId="165" fontId="3" fillId="3" borderId="11" xfId="1" applyNumberFormat="1" applyFont="1" applyFill="1" applyBorder="1" applyAlignment="1">
      <alignment horizontal="right" vertical="top"/>
    </xf>
    <xf numFmtId="165" fontId="3" fillId="3" borderId="9" xfId="1" applyNumberFormat="1" applyFont="1" applyFill="1" applyBorder="1" applyAlignment="1">
      <alignment horizontal="right" vertical="top"/>
    </xf>
    <xf numFmtId="166" fontId="3" fillId="3" borderId="8" xfId="1" applyNumberFormat="1" applyFont="1" applyFill="1" applyBorder="1" applyAlignment="1">
      <alignment horizontal="right" vertical="top"/>
    </xf>
    <xf numFmtId="165" fontId="3" fillId="3" borderId="7" xfId="1" applyNumberFormat="1" applyFont="1" applyFill="1" applyBorder="1" applyAlignment="1">
      <alignment horizontal="right" vertical="top"/>
    </xf>
    <xf numFmtId="165" fontId="3" fillId="3" borderId="8" xfId="1" applyNumberFormat="1" applyFont="1" applyFill="1" applyBorder="1" applyAlignment="1">
      <alignment horizontal="right" vertical="top"/>
    </xf>
    <xf numFmtId="165" fontId="3" fillId="3" borderId="5" xfId="1" applyNumberFormat="1" applyFont="1" applyFill="1" applyBorder="1" applyAlignment="1">
      <alignment horizontal="right" vertical="top"/>
    </xf>
    <xf numFmtId="166" fontId="3" fillId="3" borderId="4" xfId="1" applyNumberFormat="1" applyFont="1" applyFill="1" applyBorder="1" applyAlignment="1">
      <alignment horizontal="right" vertical="top"/>
    </xf>
    <xf numFmtId="165" fontId="3" fillId="3" borderId="3" xfId="1" applyNumberFormat="1" applyFont="1" applyFill="1" applyBorder="1" applyAlignment="1">
      <alignment horizontal="right" vertical="top"/>
    </xf>
    <xf numFmtId="0" fontId="3" fillId="3" borderId="13" xfId="1" applyFont="1" applyFill="1" applyBorder="1" applyAlignment="1">
      <alignment horizontal="right" vertical="top"/>
    </xf>
    <xf numFmtId="165" fontId="3" fillId="3" borderId="12" xfId="1" applyNumberFormat="1" applyFont="1" applyFill="1" applyBorder="1" applyAlignment="1">
      <alignment horizontal="right" vertical="top"/>
    </xf>
    <xf numFmtId="0" fontId="3" fillId="3" borderId="8" xfId="1" applyFont="1" applyFill="1" applyBorder="1" applyAlignment="1">
      <alignment horizontal="left" vertical="top" wrapText="1"/>
    </xf>
    <xf numFmtId="0" fontId="3" fillId="3" borderId="7" xfId="1" applyFont="1" applyFill="1" applyBorder="1" applyAlignment="1">
      <alignment horizontal="left" vertical="top" wrapText="1"/>
    </xf>
    <xf numFmtId="0" fontId="3" fillId="3" borderId="4" xfId="1" applyFont="1" applyFill="1" applyBorder="1" applyAlignment="1">
      <alignment horizontal="left" vertical="top" wrapText="1"/>
    </xf>
    <xf numFmtId="0" fontId="3" fillId="3" borderId="3" xfId="1" applyFont="1" applyFill="1" applyBorder="1" applyAlignment="1">
      <alignment horizontal="left" vertical="top" wrapText="1"/>
    </xf>
    <xf numFmtId="169" fontId="3" fillId="3" borderId="12" xfId="1" applyNumberFormat="1" applyFont="1" applyFill="1" applyBorder="1" applyAlignment="1">
      <alignment horizontal="right" vertical="top"/>
    </xf>
    <xf numFmtId="169" fontId="3" fillId="3" borderId="11" xfId="1" applyNumberFormat="1" applyFont="1" applyFill="1" applyBorder="1" applyAlignment="1">
      <alignment horizontal="right" vertical="top"/>
    </xf>
    <xf numFmtId="169" fontId="3" fillId="3" borderId="8" xfId="1" applyNumberFormat="1" applyFont="1" applyFill="1" applyBorder="1" applyAlignment="1">
      <alignment horizontal="right" vertical="top"/>
    </xf>
    <xf numFmtId="169" fontId="3" fillId="3" borderId="7" xfId="1" applyNumberFormat="1" applyFont="1" applyFill="1" applyBorder="1" applyAlignment="1">
      <alignment horizontal="right" vertical="top"/>
    </xf>
    <xf numFmtId="0" fontId="3" fillId="3" borderId="9" xfId="1" applyFont="1" applyFill="1" applyBorder="1" applyAlignment="1">
      <alignment horizontal="right" vertical="top"/>
    </xf>
    <xf numFmtId="0" fontId="5" fillId="4" borderId="22" xfId="1" applyFont="1" applyFill="1" applyBorder="1" applyAlignment="1">
      <alignment horizontal="left" vertical="top" wrapText="1"/>
    </xf>
    <xf numFmtId="0" fontId="3" fillId="3" borderId="24" xfId="1" applyFont="1" applyFill="1" applyBorder="1" applyAlignment="1">
      <alignment horizontal="right" vertical="top"/>
    </xf>
    <xf numFmtId="168" fontId="3" fillId="3" borderId="28" xfId="1" applyNumberFormat="1" applyFont="1" applyFill="1" applyBorder="1" applyAlignment="1">
      <alignment horizontal="right" vertical="top"/>
    </xf>
    <xf numFmtId="165" fontId="3" fillId="3" borderId="28" xfId="1" applyNumberFormat="1" applyFont="1" applyFill="1" applyBorder="1" applyAlignment="1">
      <alignment horizontal="right" vertical="top"/>
    </xf>
    <xf numFmtId="169" fontId="3" fillId="3" borderId="28" xfId="1" applyNumberFormat="1" applyFont="1" applyFill="1" applyBorder="1" applyAlignment="1">
      <alignment horizontal="right" vertical="top"/>
    </xf>
    <xf numFmtId="169" fontId="3" fillId="3" borderId="23" xfId="1" applyNumberFormat="1" applyFont="1" applyFill="1" applyBorder="1" applyAlignment="1">
      <alignment horizontal="right" vertical="top"/>
    </xf>
    <xf numFmtId="169" fontId="3" fillId="3" borderId="24" xfId="1" applyNumberFormat="1" applyFont="1" applyFill="1" applyBorder="1" applyAlignment="1">
      <alignment horizontal="right" vertical="top"/>
    </xf>
    <xf numFmtId="0" fontId="3" fillId="3" borderId="5" xfId="1" applyFont="1" applyFill="1" applyBorder="1" applyAlignment="1">
      <alignment horizontal="right" vertical="top"/>
    </xf>
    <xf numFmtId="165" fontId="3" fillId="3" borderId="4" xfId="1" applyNumberFormat="1" applyFont="1" applyFill="1" applyBorder="1" applyAlignment="1">
      <alignment horizontal="right" vertical="top"/>
    </xf>
    <xf numFmtId="169" fontId="3" fillId="3" borderId="4" xfId="1" applyNumberFormat="1" applyFont="1" applyFill="1" applyBorder="1" applyAlignment="1">
      <alignment horizontal="right" vertical="top"/>
    </xf>
    <xf numFmtId="169" fontId="3" fillId="3" borderId="3" xfId="1" applyNumberFormat="1" applyFont="1" applyFill="1" applyBorder="1" applyAlignment="1">
      <alignment horizontal="right" vertical="top"/>
    </xf>
    <xf numFmtId="0" fontId="5" fillId="0" borderId="17" xfId="1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166" fontId="3" fillId="3" borderId="13" xfId="1" applyNumberFormat="1" applyFont="1" applyFill="1" applyBorder="1" applyAlignment="1">
      <alignment horizontal="right" vertical="top"/>
    </xf>
    <xf numFmtId="0" fontId="3" fillId="3" borderId="12" xfId="1" applyFont="1" applyFill="1" applyBorder="1" applyAlignment="1">
      <alignment horizontal="left" vertical="top" wrapText="1"/>
    </xf>
    <xf numFmtId="0" fontId="3" fillId="3" borderId="11" xfId="1" applyFont="1" applyFill="1" applyBorder="1" applyAlignment="1">
      <alignment horizontal="left" vertical="top" wrapText="1"/>
    </xf>
    <xf numFmtId="166" fontId="3" fillId="3" borderId="9" xfId="1" applyNumberFormat="1" applyFont="1" applyFill="1" applyBorder="1" applyAlignment="1">
      <alignment horizontal="right" vertical="top"/>
    </xf>
    <xf numFmtId="0" fontId="3" fillId="3" borderId="5" xfId="1" applyFont="1" applyFill="1" applyBorder="1" applyAlignment="1">
      <alignment horizontal="left" vertical="top" wrapText="1"/>
    </xf>
    <xf numFmtId="0" fontId="9" fillId="0" borderId="0" xfId="0" applyFont="1"/>
    <xf numFmtId="170" fontId="3" fillId="3" borderId="11" xfId="1" applyNumberFormat="1" applyFont="1" applyFill="1" applyBorder="1" applyAlignment="1">
      <alignment horizontal="right" vertical="top"/>
    </xf>
    <xf numFmtId="170" fontId="3" fillId="3" borderId="7" xfId="1" applyNumberFormat="1" applyFont="1" applyFill="1" applyBorder="1" applyAlignment="1">
      <alignment horizontal="right" vertical="top"/>
    </xf>
    <xf numFmtId="166" fontId="3" fillId="3" borderId="5" xfId="1" applyNumberFormat="1" applyFont="1" applyFill="1" applyBorder="1" applyAlignment="1">
      <alignment horizontal="right" vertical="top"/>
    </xf>
    <xf numFmtId="170" fontId="3" fillId="3" borderId="3" xfId="1" applyNumberFormat="1" applyFont="1" applyFill="1" applyBorder="1" applyAlignment="1">
      <alignment horizontal="right" vertical="top"/>
    </xf>
    <xf numFmtId="169" fontId="3" fillId="3" borderId="26" xfId="1" applyNumberFormat="1" applyFont="1" applyFill="1" applyBorder="1" applyAlignment="1">
      <alignment horizontal="right" vertical="top"/>
    </xf>
    <xf numFmtId="168" fontId="3" fillId="3" borderId="25" xfId="1" applyNumberFormat="1" applyFont="1" applyFill="1" applyBorder="1" applyAlignment="1">
      <alignment horizontal="right" vertical="top"/>
    </xf>
    <xf numFmtId="0" fontId="3" fillId="3" borderId="23" xfId="1" applyFont="1" applyFill="1" applyBorder="1" applyAlignment="1">
      <alignment horizontal="left" vertical="top" wrapText="1"/>
    </xf>
    <xf numFmtId="165" fontId="3" fillId="3" borderId="24" xfId="1" applyNumberFormat="1" applyFont="1" applyFill="1" applyBorder="1" applyAlignment="1">
      <alignment horizontal="right" vertical="top"/>
    </xf>
    <xf numFmtId="168" fontId="3" fillId="3" borderId="24" xfId="1" applyNumberFormat="1" applyFont="1" applyFill="1" applyBorder="1" applyAlignment="1">
      <alignment horizontal="right" vertical="top"/>
    </xf>
    <xf numFmtId="167" fontId="3" fillId="3" borderId="24" xfId="1" applyNumberFormat="1" applyFont="1" applyFill="1" applyBorder="1" applyAlignment="1">
      <alignment horizontal="right" vertical="top"/>
    </xf>
    <xf numFmtId="165" fontId="3" fillId="3" borderId="23" xfId="1" applyNumberFormat="1" applyFont="1" applyFill="1" applyBorder="1" applyAlignment="1">
      <alignment horizontal="right" vertical="top"/>
    </xf>
    <xf numFmtId="168" fontId="3" fillId="3" borderId="23" xfId="1" applyNumberFormat="1" applyFont="1" applyFill="1" applyBorder="1" applyAlignment="1">
      <alignment horizontal="right" vertical="top"/>
    </xf>
    <xf numFmtId="0" fontId="5" fillId="4" borderId="14" xfId="1" applyFont="1" applyFill="1" applyBorder="1" applyAlignment="1">
      <alignment horizontal="left" vertical="top"/>
    </xf>
    <xf numFmtId="167" fontId="3" fillId="3" borderId="11" xfId="1" applyNumberFormat="1" applyFont="1" applyFill="1" applyBorder="1" applyAlignment="1">
      <alignment horizontal="right" vertical="top"/>
    </xf>
    <xf numFmtId="0" fontId="5" fillId="4" borderId="22" xfId="1" applyFont="1" applyFill="1" applyBorder="1" applyAlignment="1">
      <alignment horizontal="left" vertical="top"/>
    </xf>
    <xf numFmtId="166" fontId="3" fillId="3" borderId="24" xfId="1" applyNumberFormat="1" applyFont="1" applyFill="1" applyBorder="1" applyAlignment="1">
      <alignment horizontal="right" vertical="top"/>
    </xf>
    <xf numFmtId="167" fontId="3" fillId="3" borderId="23" xfId="1" applyNumberFormat="1" applyFont="1" applyFill="1" applyBorder="1" applyAlignment="1">
      <alignment horizontal="right" vertical="top"/>
    </xf>
    <xf numFmtId="0" fontId="5" fillId="4" borderId="10" xfId="1" applyFont="1" applyFill="1" applyBorder="1" applyAlignment="1">
      <alignment horizontal="left" vertical="top"/>
    </xf>
    <xf numFmtId="167" fontId="3" fillId="3" borderId="7" xfId="1" applyNumberFormat="1" applyFont="1" applyFill="1" applyBorder="1" applyAlignment="1">
      <alignment horizontal="right" vertical="top"/>
    </xf>
    <xf numFmtId="0" fontId="3" fillId="3" borderId="23" xfId="1" applyFont="1" applyFill="1" applyBorder="1" applyAlignment="1">
      <alignment horizontal="right" vertical="top"/>
    </xf>
    <xf numFmtId="0" fontId="5" fillId="4" borderId="6" xfId="1" applyFont="1" applyFill="1" applyBorder="1" applyAlignment="1">
      <alignment horizontal="left" vertical="top"/>
    </xf>
    <xf numFmtId="167" fontId="3" fillId="3" borderId="3" xfId="1" applyNumberFormat="1" applyFont="1" applyFill="1" applyBorder="1" applyAlignment="1">
      <alignment horizontal="right" vertical="top"/>
    </xf>
    <xf numFmtId="0" fontId="3" fillId="3" borderId="7" xfId="1" applyFont="1" applyFill="1" applyBorder="1" applyAlignment="1">
      <alignment horizontal="right" vertical="top"/>
    </xf>
    <xf numFmtId="0" fontId="3" fillId="3" borderId="3" xfId="1" applyFont="1" applyFill="1" applyBorder="1" applyAlignment="1">
      <alignment horizontal="right" vertical="top"/>
    </xf>
    <xf numFmtId="20" fontId="0" fillId="0" borderId="0" xfId="0" applyNumberFormat="1"/>
    <xf numFmtId="49" fontId="0" fillId="0" borderId="0" xfId="2" applyNumberFormat="1" applyFont="1" applyAlignment="1">
      <alignment horizontal="right"/>
    </xf>
    <xf numFmtId="0" fontId="0" fillId="5" borderId="0" xfId="0" applyFill="1"/>
    <xf numFmtId="20" fontId="0" fillId="5" borderId="0" xfId="0" applyNumberFormat="1" applyFill="1"/>
    <xf numFmtId="49" fontId="0" fillId="5" borderId="0" xfId="2" applyNumberFormat="1" applyFont="1" applyFill="1" applyAlignment="1">
      <alignment horizontal="right"/>
    </xf>
    <xf numFmtId="0" fontId="0" fillId="6" borderId="0" xfId="0" applyFill="1"/>
    <xf numFmtId="0" fontId="0" fillId="0" borderId="0" xfId="0" applyFill="1"/>
    <xf numFmtId="0" fontId="11" fillId="0" borderId="0" xfId="0" applyFont="1" applyAlignment="1">
      <alignment horizontal="center"/>
    </xf>
    <xf numFmtId="0" fontId="5" fillId="5" borderId="10" xfId="1" applyFont="1" applyFill="1" applyBorder="1" applyAlignment="1">
      <alignment horizontal="left" vertical="top" wrapText="1"/>
    </xf>
    <xf numFmtId="0" fontId="5" fillId="5" borderId="22" xfId="1" applyFont="1" applyFill="1" applyBorder="1" applyAlignment="1">
      <alignment horizontal="left" vertical="top" wrapText="1"/>
    </xf>
    <xf numFmtId="0" fontId="3" fillId="7" borderId="9" xfId="1" applyFont="1" applyFill="1" applyBorder="1" applyAlignment="1">
      <alignment horizontal="right" vertical="top"/>
    </xf>
    <xf numFmtId="0" fontId="3" fillId="7" borderId="24" xfId="1" applyFont="1" applyFill="1" applyBorder="1" applyAlignment="1">
      <alignment horizontal="right" vertical="top"/>
    </xf>
    <xf numFmtId="0" fontId="5" fillId="4" borderId="15" xfId="1" applyFont="1" applyFill="1" applyBorder="1" applyAlignment="1">
      <alignment horizontal="left" vertical="top" wrapText="1"/>
    </xf>
    <xf numFmtId="0" fontId="5" fillId="4" borderId="10" xfId="1" applyFont="1" applyFill="1" applyBorder="1" applyAlignment="1">
      <alignment horizontal="left" vertical="top" wrapText="1"/>
    </xf>
    <xf numFmtId="0" fontId="5" fillId="4" borderId="6" xfId="1" applyFont="1" applyFill="1" applyBorder="1" applyAlignment="1">
      <alignment horizontal="left" vertical="top" wrapText="1"/>
    </xf>
    <xf numFmtId="0" fontId="3" fillId="0" borderId="0" xfId="1" applyFont="1" applyBorder="1" applyAlignment="1">
      <alignment horizontal="left" vertical="top" wrapText="1"/>
    </xf>
    <xf numFmtId="0" fontId="5" fillId="4" borderId="22" xfId="1" applyFont="1" applyFill="1" applyBorder="1" applyAlignment="1">
      <alignment horizontal="left" vertical="top" wrapText="1"/>
    </xf>
    <xf numFmtId="0" fontId="7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wrapText="1"/>
    </xf>
    <xf numFmtId="0" fontId="5" fillId="0" borderId="19" xfId="1" applyFont="1" applyBorder="1" applyAlignment="1">
      <alignment horizontal="left" wrapText="1"/>
    </xf>
    <xf numFmtId="0" fontId="5" fillId="0" borderId="27" xfId="1" applyFont="1" applyBorder="1" applyAlignment="1">
      <alignment horizontal="center" wrapText="1"/>
    </xf>
    <xf numFmtId="0" fontId="5" fillId="0" borderId="18" xfId="1" applyFont="1" applyBorder="1" applyAlignment="1">
      <alignment horizontal="center" wrapText="1"/>
    </xf>
    <xf numFmtId="0" fontId="5" fillId="0" borderId="21" xfId="1" applyFont="1" applyBorder="1" applyAlignment="1">
      <alignment horizontal="center" wrapText="1"/>
    </xf>
    <xf numFmtId="0" fontId="5" fillId="0" borderId="20" xfId="1" applyFont="1" applyBorder="1" applyAlignment="1">
      <alignment horizontal="center" wrapText="1"/>
    </xf>
    <xf numFmtId="0" fontId="5" fillId="5" borderId="22" xfId="1" applyFont="1" applyFill="1" applyBorder="1" applyAlignment="1">
      <alignment horizontal="left" vertical="top" wrapText="1"/>
    </xf>
    <xf numFmtId="0" fontId="5" fillId="5" borderId="10" xfId="1" applyFont="1" applyFill="1" applyBorder="1" applyAlignment="1">
      <alignment horizontal="left" vertical="top" wrapText="1"/>
    </xf>
    <xf numFmtId="0" fontId="3" fillId="3" borderId="0" xfId="1" applyFont="1" applyFill="1"/>
    <xf numFmtId="0" fontId="2" fillId="0" borderId="0" xfId="1"/>
    <xf numFmtId="0" fontId="5" fillId="0" borderId="17" xfId="1" applyFont="1" applyBorder="1" applyAlignment="1">
      <alignment horizontal="center" wrapText="1"/>
    </xf>
    <xf numFmtId="0" fontId="5" fillId="4" borderId="14" xfId="1" applyFont="1" applyFill="1" applyBorder="1" applyAlignment="1">
      <alignment horizontal="left" vertical="top" wrapText="1"/>
    </xf>
    <xf numFmtId="0" fontId="5" fillId="0" borderId="0" xfId="1" applyFont="1" applyBorder="1" applyAlignment="1">
      <alignment horizontal="center" wrapText="1"/>
    </xf>
    <xf numFmtId="0" fontId="0" fillId="0" borderId="0" xfId="0" applyAlignment="1">
      <alignment horizontal="left"/>
    </xf>
  </cellXfs>
  <cellStyles count="3">
    <cellStyle name="Comma" xfId="2" builtinId="3"/>
    <cellStyle name="Normal" xfId="0" builtinId="0"/>
    <cellStyle name="Normal_Statistical Analysis" xfId="1" xr:uid="{7535F3FD-52F1-4A66-8474-222D88C48A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384</xdr:row>
      <xdr:rowOff>0</xdr:rowOff>
    </xdr:from>
    <xdr:to>
      <xdr:col>13</xdr:col>
      <xdr:colOff>200025</xdr:colOff>
      <xdr:row>409</xdr:row>
      <xdr:rowOff>28575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6F2F9D0-3788-436F-A58F-05F9E91B5E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7619225"/>
          <a:ext cx="8124825" cy="4791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77196-C03B-4539-BACF-FBF743C124F1}">
  <dimension ref="A1:I19"/>
  <sheetViews>
    <sheetView tabSelected="1" workbookViewId="0">
      <selection activeCell="G11" sqref="G11"/>
    </sheetView>
  </sheetViews>
  <sheetFormatPr baseColWidth="10" defaultColWidth="8.83203125" defaultRowHeight="15"/>
  <cols>
    <col min="1" max="1" width="47.5" customWidth="1"/>
    <col min="2" max="2" width="9.33203125" customWidth="1"/>
    <col min="3" max="3" width="7.33203125" customWidth="1"/>
    <col min="4" max="4" width="13.1640625" customWidth="1"/>
    <col min="6" max="6" width="20.1640625" customWidth="1"/>
    <col min="8" max="8" width="23.5" customWidth="1"/>
    <col min="9" max="9" width="28.1640625" customWidth="1"/>
  </cols>
  <sheetData>
    <row r="1" spans="1:9">
      <c r="A1" s="1" t="s">
        <v>72</v>
      </c>
      <c r="B1" s="1" t="s">
        <v>71</v>
      </c>
      <c r="C1" s="1" t="s">
        <v>70</v>
      </c>
      <c r="D1" s="1" t="s">
        <v>69</v>
      </c>
      <c r="E1" s="1" t="s">
        <v>68</v>
      </c>
      <c r="F1" s="1" t="s">
        <v>67</v>
      </c>
      <c r="H1" s="2" t="s">
        <v>320</v>
      </c>
      <c r="I1" s="2" t="s">
        <v>321</v>
      </c>
    </row>
    <row r="2" spans="1:9">
      <c r="A2" t="s">
        <v>66</v>
      </c>
      <c r="B2" s="119">
        <v>0.189</v>
      </c>
      <c r="C2" s="119" t="s">
        <v>60</v>
      </c>
      <c r="D2" s="119">
        <v>0.189</v>
      </c>
      <c r="E2" s="119">
        <v>1.3</v>
      </c>
      <c r="F2" s="119" t="s">
        <v>59</v>
      </c>
      <c r="G2" s="119"/>
      <c r="H2" s="119"/>
      <c r="I2" s="119"/>
    </row>
    <row r="3" spans="1:9">
      <c r="A3" t="s">
        <v>66</v>
      </c>
      <c r="B3" s="119">
        <v>0.22700000000000001</v>
      </c>
      <c r="C3" s="119" t="s">
        <v>60</v>
      </c>
      <c r="D3" s="119">
        <v>0.22700000000000001</v>
      </c>
      <c r="E3" s="119">
        <v>1.3</v>
      </c>
      <c r="F3" s="119" t="s">
        <v>59</v>
      </c>
      <c r="G3" s="119"/>
      <c r="H3" s="119" t="s">
        <v>66</v>
      </c>
      <c r="I3" s="119"/>
    </row>
    <row r="4" spans="1:9">
      <c r="A4" t="s">
        <v>66</v>
      </c>
      <c r="B4" s="119">
        <v>0.248</v>
      </c>
      <c r="C4" s="119" t="s">
        <v>60</v>
      </c>
      <c r="D4" s="119">
        <v>0.248</v>
      </c>
      <c r="E4" s="119">
        <v>1.26</v>
      </c>
      <c r="F4" s="119" t="s">
        <v>59</v>
      </c>
      <c r="G4" s="119"/>
      <c r="H4" s="119">
        <f>AVERAGE(B2:B4)*1000</f>
        <v>221.33333333333334</v>
      </c>
      <c r="I4" s="119">
        <f>H4/2</f>
        <v>110.66666666666667</v>
      </c>
    </row>
    <row r="5" spans="1:9">
      <c r="A5" t="s">
        <v>65</v>
      </c>
      <c r="B5" s="119">
        <v>0.188</v>
      </c>
      <c r="C5" s="119" t="s">
        <v>60</v>
      </c>
      <c r="D5" s="119">
        <v>0.188</v>
      </c>
      <c r="E5" s="119">
        <v>2.5099999999999998</v>
      </c>
      <c r="F5" s="119" t="s">
        <v>59</v>
      </c>
      <c r="G5" s="119"/>
      <c r="H5" s="119"/>
      <c r="I5" s="119"/>
    </row>
    <row r="6" spans="1:9">
      <c r="A6" t="s">
        <v>65</v>
      </c>
      <c r="B6" s="119">
        <v>0.223</v>
      </c>
      <c r="C6" s="119" t="s">
        <v>60</v>
      </c>
      <c r="D6" s="119">
        <v>0.223</v>
      </c>
      <c r="E6" s="119">
        <v>2.27</v>
      </c>
      <c r="F6" s="119" t="s">
        <v>59</v>
      </c>
      <c r="G6" s="119"/>
      <c r="H6" s="119" t="s">
        <v>65</v>
      </c>
      <c r="I6" s="119"/>
    </row>
    <row r="7" spans="1:9">
      <c r="A7" t="s">
        <v>65</v>
      </c>
      <c r="B7" s="119">
        <v>0.23</v>
      </c>
      <c r="C7" s="119" t="s">
        <v>60</v>
      </c>
      <c r="D7" s="119">
        <v>0.23</v>
      </c>
      <c r="E7" s="119">
        <v>2.36</v>
      </c>
      <c r="F7" s="119" t="s">
        <v>59</v>
      </c>
      <c r="G7" s="119"/>
      <c r="H7" s="119">
        <f>AVERAGE(B5:B7)*1000</f>
        <v>213.66666666666669</v>
      </c>
      <c r="I7" s="119">
        <f>H7/2</f>
        <v>106.83333333333334</v>
      </c>
    </row>
    <row r="8" spans="1:9">
      <c r="A8" t="s">
        <v>64</v>
      </c>
      <c r="B8" s="119">
        <v>8.4000000000000005E-2</v>
      </c>
      <c r="C8" s="119" t="s">
        <v>60</v>
      </c>
      <c r="D8" s="119">
        <v>8.4000000000000005E-2</v>
      </c>
      <c r="E8" s="119">
        <v>1.23</v>
      </c>
      <c r="F8" s="119" t="s">
        <v>59</v>
      </c>
      <c r="G8" s="119"/>
      <c r="H8" s="119"/>
      <c r="I8" s="119"/>
    </row>
    <row r="9" spans="1:9">
      <c r="A9" t="s">
        <v>64</v>
      </c>
      <c r="B9" s="119">
        <v>7.4999999999999997E-2</v>
      </c>
      <c r="C9" s="119" t="s">
        <v>60</v>
      </c>
      <c r="D9" s="119">
        <v>7.4999999999999997E-2</v>
      </c>
      <c r="E9" s="119">
        <v>1.29</v>
      </c>
      <c r="F9" s="119" t="s">
        <v>59</v>
      </c>
      <c r="G9" s="119"/>
      <c r="H9" s="119" t="s">
        <v>64</v>
      </c>
      <c r="I9" s="119"/>
    </row>
    <row r="10" spans="1:9">
      <c r="A10" t="s">
        <v>64</v>
      </c>
      <c r="B10" s="119">
        <v>0.11</v>
      </c>
      <c r="C10" s="119" t="s">
        <v>60</v>
      </c>
      <c r="D10" s="119">
        <v>0.11</v>
      </c>
      <c r="E10" s="119">
        <v>1.19</v>
      </c>
      <c r="F10" s="119" t="s">
        <v>59</v>
      </c>
      <c r="G10" s="119"/>
      <c r="H10" s="119">
        <f>AVERAGE(B8:B10)*1000</f>
        <v>89.666666666666671</v>
      </c>
      <c r="I10" s="119">
        <f>H10/2</f>
        <v>44.833333333333336</v>
      </c>
    </row>
    <row r="11" spans="1:9">
      <c r="A11" t="s">
        <v>63</v>
      </c>
      <c r="B11" s="119">
        <v>0.17599999999999999</v>
      </c>
      <c r="C11" s="119" t="s">
        <v>60</v>
      </c>
      <c r="D11" s="119">
        <v>0.17599999999999999</v>
      </c>
      <c r="E11" s="119">
        <v>1.19</v>
      </c>
      <c r="F11" s="119" t="s">
        <v>59</v>
      </c>
      <c r="G11" s="119"/>
      <c r="H11" s="119"/>
      <c r="I11" s="119"/>
    </row>
    <row r="12" spans="1:9">
      <c r="A12" t="s">
        <v>63</v>
      </c>
      <c r="B12" s="119">
        <v>0.191</v>
      </c>
      <c r="C12" s="119" t="s">
        <v>60</v>
      </c>
      <c r="D12" s="119">
        <v>0.191</v>
      </c>
      <c r="E12" s="119">
        <v>1.19</v>
      </c>
      <c r="F12" s="119" t="s">
        <v>59</v>
      </c>
      <c r="G12" s="119"/>
      <c r="H12" s="119" t="s">
        <v>63</v>
      </c>
      <c r="I12" s="119"/>
    </row>
    <row r="13" spans="1:9">
      <c r="A13" t="s">
        <v>63</v>
      </c>
      <c r="B13" s="119">
        <v>0.193</v>
      </c>
      <c r="C13" s="119" t="s">
        <v>60</v>
      </c>
      <c r="D13" s="119">
        <v>0.193</v>
      </c>
      <c r="E13" s="119">
        <v>1.2</v>
      </c>
      <c r="F13" s="119" t="s">
        <v>59</v>
      </c>
      <c r="G13" s="119"/>
      <c r="H13" s="119">
        <f>AVERAGE(B11:B13)*1000</f>
        <v>186.66666666666669</v>
      </c>
      <c r="I13" s="119">
        <f>H13/2</f>
        <v>93.333333333333343</v>
      </c>
    </row>
    <row r="14" spans="1:9">
      <c r="A14" t="s">
        <v>62</v>
      </c>
      <c r="B14" s="119">
        <v>0.02</v>
      </c>
      <c r="C14" s="119" t="s">
        <v>60</v>
      </c>
      <c r="D14" s="119">
        <v>0.02</v>
      </c>
      <c r="E14" s="119">
        <v>1.1499999999999999</v>
      </c>
      <c r="F14" s="119" t="s">
        <v>59</v>
      </c>
      <c r="G14" s="119"/>
      <c r="H14" s="119"/>
      <c r="I14" s="119"/>
    </row>
    <row r="15" spans="1:9">
      <c r="A15" t="s">
        <v>62</v>
      </c>
      <c r="B15" s="119">
        <v>2.9000000000000001E-2</v>
      </c>
      <c r="C15" s="119" t="s">
        <v>60</v>
      </c>
      <c r="D15" s="119">
        <v>2.9000000000000001E-2</v>
      </c>
      <c r="E15" s="119">
        <v>0.85</v>
      </c>
      <c r="F15" s="119" t="s">
        <v>59</v>
      </c>
      <c r="G15" s="119"/>
      <c r="H15" s="119" t="s">
        <v>62</v>
      </c>
      <c r="I15" s="119"/>
    </row>
    <row r="16" spans="1:9">
      <c r="A16" t="s">
        <v>62</v>
      </c>
      <c r="B16" s="119">
        <v>1.0999999999999999E-2</v>
      </c>
      <c r="C16" s="119" t="s">
        <v>60</v>
      </c>
      <c r="D16" s="119">
        <v>1.0999999999999999E-2</v>
      </c>
      <c r="E16" s="119">
        <v>1.43</v>
      </c>
      <c r="F16" s="119" t="s">
        <v>59</v>
      </c>
      <c r="G16" s="119"/>
      <c r="H16" s="119">
        <f>AVERAGE(B14:B16)*1000</f>
        <v>20</v>
      </c>
      <c r="I16" s="119">
        <f>H16/2</f>
        <v>10</v>
      </c>
    </row>
    <row r="17" spans="1:9">
      <c r="A17" t="s">
        <v>61</v>
      </c>
      <c r="B17" s="119">
        <v>0.20300000000000001</v>
      </c>
      <c r="C17" s="119" t="s">
        <v>60</v>
      </c>
      <c r="D17" s="119">
        <v>0.20300000000000001</v>
      </c>
      <c r="E17" s="119">
        <v>2.2999999999999998</v>
      </c>
      <c r="F17" s="119" t="s">
        <v>59</v>
      </c>
      <c r="G17" s="119"/>
      <c r="H17" s="119"/>
      <c r="I17" s="119"/>
    </row>
    <row r="18" spans="1:9">
      <c r="A18" t="s">
        <v>61</v>
      </c>
      <c r="B18" s="119">
        <v>0.19700000000000001</v>
      </c>
      <c r="C18" s="119" t="s">
        <v>60</v>
      </c>
      <c r="D18" s="119">
        <v>0.19700000000000001</v>
      </c>
      <c r="E18" s="119">
        <v>2.27</v>
      </c>
      <c r="F18" s="119" t="s">
        <v>59</v>
      </c>
      <c r="G18" s="119"/>
      <c r="H18" s="119" t="s">
        <v>61</v>
      </c>
      <c r="I18" s="119"/>
    </row>
    <row r="19" spans="1:9">
      <c r="A19" t="s">
        <v>61</v>
      </c>
      <c r="B19" s="119">
        <v>0.189</v>
      </c>
      <c r="C19" s="119" t="s">
        <v>60</v>
      </c>
      <c r="D19" s="119">
        <v>0.189</v>
      </c>
      <c r="E19" s="119">
        <v>2.39</v>
      </c>
      <c r="F19" s="119" t="s">
        <v>59</v>
      </c>
      <c r="G19" s="119"/>
      <c r="H19" s="119">
        <f>AVERAGE(B17:B19)*1000</f>
        <v>196.33333333333334</v>
      </c>
      <c r="I19" s="119">
        <f>H19/2</f>
        <v>98.166666666666671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EB87A-9E17-4E45-999D-E80D5A6B3AC1}">
  <dimension ref="A1:Z100"/>
  <sheetViews>
    <sheetView zoomScale="91" zoomScaleNormal="91" workbookViewId="0">
      <selection activeCell="B23" sqref="B23"/>
    </sheetView>
  </sheetViews>
  <sheetFormatPr baseColWidth="10" defaultColWidth="8.83203125" defaultRowHeight="15"/>
  <cols>
    <col min="1" max="1" width="28.33203125" customWidth="1"/>
    <col min="2" max="2" width="14.33203125" customWidth="1"/>
    <col min="3" max="3" width="15.33203125" customWidth="1"/>
    <col min="6" max="6" width="9.1640625" style="90"/>
    <col min="7" max="7" width="10.5" customWidth="1"/>
    <col min="8" max="8" width="10.33203125" customWidth="1"/>
    <col min="9" max="9" width="15.33203125" customWidth="1"/>
    <col min="10" max="10" width="16.6640625" customWidth="1"/>
    <col min="14" max="14" width="14" customWidth="1"/>
    <col min="18" max="18" width="31" customWidth="1"/>
  </cols>
  <sheetData>
    <row r="1" spans="1:26">
      <c r="A1" t="s">
        <v>0</v>
      </c>
      <c r="B1" t="s">
        <v>73</v>
      </c>
      <c r="C1" t="s">
        <v>9</v>
      </c>
      <c r="D1" t="s">
        <v>1</v>
      </c>
      <c r="E1" t="s">
        <v>2</v>
      </c>
      <c r="F1" s="90" t="s">
        <v>3</v>
      </c>
      <c r="G1" t="s">
        <v>4</v>
      </c>
      <c r="H1" t="s">
        <v>5</v>
      </c>
      <c r="I1" t="s">
        <v>6</v>
      </c>
      <c r="J1" t="s">
        <v>7</v>
      </c>
      <c r="K1" t="s">
        <v>360</v>
      </c>
      <c r="L1" t="s">
        <v>363</v>
      </c>
      <c r="M1" t="s">
        <v>365</v>
      </c>
      <c r="N1" t="s">
        <v>366</v>
      </c>
      <c r="S1" t="s">
        <v>367</v>
      </c>
      <c r="T1" t="s">
        <v>368</v>
      </c>
      <c r="U1" t="s">
        <v>369</v>
      </c>
    </row>
    <row r="2" spans="1:26">
      <c r="A2" t="s">
        <v>8</v>
      </c>
      <c r="B2" t="s">
        <v>338</v>
      </c>
      <c r="C2" t="s">
        <v>322</v>
      </c>
      <c r="D2">
        <v>1</v>
      </c>
      <c r="E2" t="s">
        <v>10</v>
      </c>
      <c r="F2" s="90">
        <v>13</v>
      </c>
      <c r="G2">
        <v>11</v>
      </c>
      <c r="H2">
        <v>11</v>
      </c>
      <c r="I2">
        <v>7</v>
      </c>
      <c r="J2">
        <f>ABS(I2/F2*100-100)</f>
        <v>46.153846153846153</v>
      </c>
      <c r="K2" t="s">
        <v>361</v>
      </c>
      <c r="L2" t="s">
        <v>364</v>
      </c>
      <c r="M2">
        <f>F2-I2</f>
        <v>6</v>
      </c>
      <c r="N2">
        <f>(M2/F2)*100</f>
        <v>46.153846153846153</v>
      </c>
      <c r="R2" s="93" t="s">
        <v>56</v>
      </c>
      <c r="S2" s="93"/>
      <c r="T2" s="93"/>
      <c r="U2" s="93"/>
    </row>
    <row r="3" spans="1:26">
      <c r="A3" t="s">
        <v>8</v>
      </c>
      <c r="B3" t="s">
        <v>338</v>
      </c>
      <c r="C3" t="s">
        <v>322</v>
      </c>
      <c r="D3">
        <v>1</v>
      </c>
      <c r="E3" t="s">
        <v>11</v>
      </c>
      <c r="F3" s="90">
        <v>10</v>
      </c>
      <c r="G3">
        <v>10</v>
      </c>
      <c r="H3">
        <v>9</v>
      </c>
      <c r="I3">
        <v>3</v>
      </c>
      <c r="J3">
        <f t="shared" ref="J3:J66" si="0">ABS(I3/F3*100-100)</f>
        <v>70</v>
      </c>
      <c r="M3">
        <f t="shared" ref="M3:M66" si="1">F3-I3</f>
        <v>7</v>
      </c>
      <c r="N3">
        <f t="shared" ref="N3:N66" si="2">(M3/F3)*100</f>
        <v>70</v>
      </c>
      <c r="S3">
        <v>0</v>
      </c>
    </row>
    <row r="4" spans="1:26">
      <c r="A4" t="s">
        <v>8</v>
      </c>
      <c r="B4" t="s">
        <v>338</v>
      </c>
      <c r="C4" t="s">
        <v>322</v>
      </c>
      <c r="D4">
        <v>1</v>
      </c>
      <c r="E4" t="s">
        <v>12</v>
      </c>
      <c r="F4" s="90">
        <v>12</v>
      </c>
      <c r="G4">
        <v>12</v>
      </c>
      <c r="H4">
        <v>11</v>
      </c>
      <c r="I4">
        <v>4</v>
      </c>
      <c r="J4">
        <f t="shared" si="0"/>
        <v>66.666666666666671</v>
      </c>
      <c r="M4">
        <f t="shared" si="1"/>
        <v>8</v>
      </c>
      <c r="N4">
        <f t="shared" si="2"/>
        <v>66.666666666666657</v>
      </c>
      <c r="S4">
        <v>7.1428571428571423</v>
      </c>
    </row>
    <row r="5" spans="1:26">
      <c r="A5" t="s">
        <v>8</v>
      </c>
      <c r="B5" t="s">
        <v>338</v>
      </c>
      <c r="C5" t="s">
        <v>322</v>
      </c>
      <c r="D5">
        <v>1</v>
      </c>
      <c r="E5" t="s">
        <v>13</v>
      </c>
      <c r="F5" s="90">
        <v>11</v>
      </c>
      <c r="G5">
        <v>11</v>
      </c>
      <c r="H5">
        <v>11</v>
      </c>
      <c r="I5">
        <v>7</v>
      </c>
      <c r="J5">
        <f t="shared" si="0"/>
        <v>36.363636363636367</v>
      </c>
      <c r="M5">
        <f t="shared" si="1"/>
        <v>4</v>
      </c>
      <c r="N5">
        <f t="shared" si="2"/>
        <v>36.363636363636367</v>
      </c>
      <c r="S5">
        <v>5</v>
      </c>
    </row>
    <row r="6" spans="1:26">
      <c r="A6" t="s">
        <v>8</v>
      </c>
      <c r="B6" t="s">
        <v>338</v>
      </c>
      <c r="C6" t="s">
        <v>322</v>
      </c>
      <c r="D6">
        <v>1</v>
      </c>
      <c r="E6" t="s">
        <v>14</v>
      </c>
      <c r="F6" s="90">
        <v>11</v>
      </c>
      <c r="G6">
        <v>11</v>
      </c>
      <c r="H6">
        <v>10</v>
      </c>
      <c r="I6">
        <v>6</v>
      </c>
      <c r="J6">
        <f t="shared" si="0"/>
        <v>45.45454545454546</v>
      </c>
      <c r="M6">
        <f t="shared" si="1"/>
        <v>5</v>
      </c>
      <c r="N6">
        <f t="shared" si="2"/>
        <v>45.454545454545453</v>
      </c>
      <c r="S6">
        <v>0</v>
      </c>
    </row>
    <row r="7" spans="1:26">
      <c r="A7" t="s">
        <v>8</v>
      </c>
      <c r="B7" t="s">
        <v>339</v>
      </c>
      <c r="C7" t="s">
        <v>323</v>
      </c>
      <c r="D7">
        <v>1</v>
      </c>
      <c r="E7" t="s">
        <v>16</v>
      </c>
      <c r="F7" s="90">
        <v>13</v>
      </c>
      <c r="G7">
        <v>13</v>
      </c>
      <c r="H7">
        <v>13</v>
      </c>
      <c r="I7">
        <v>12</v>
      </c>
      <c r="J7">
        <f t="shared" si="0"/>
        <v>7.6923076923076934</v>
      </c>
      <c r="K7" s="88">
        <v>4.8611111111111112E-2</v>
      </c>
      <c r="M7">
        <f t="shared" si="1"/>
        <v>1</v>
      </c>
      <c r="N7">
        <f t="shared" si="2"/>
        <v>7.6923076923076925</v>
      </c>
      <c r="S7">
        <v>5.2631578947368416</v>
      </c>
    </row>
    <row r="8" spans="1:26">
      <c r="A8" t="s">
        <v>8</v>
      </c>
      <c r="B8" t="s">
        <v>339</v>
      </c>
      <c r="C8" t="s">
        <v>323</v>
      </c>
      <c r="D8">
        <v>1</v>
      </c>
      <c r="E8" t="s">
        <v>17</v>
      </c>
      <c r="F8" s="90">
        <v>11</v>
      </c>
      <c r="G8">
        <v>11</v>
      </c>
      <c r="H8">
        <v>11</v>
      </c>
      <c r="I8">
        <v>11</v>
      </c>
      <c r="J8">
        <f t="shared" si="0"/>
        <v>0</v>
      </c>
      <c r="M8">
        <f t="shared" si="1"/>
        <v>0</v>
      </c>
      <c r="N8">
        <f t="shared" si="2"/>
        <v>0</v>
      </c>
      <c r="Q8" s="93"/>
      <c r="R8" s="93" t="s">
        <v>8</v>
      </c>
      <c r="S8" s="93" t="s">
        <v>322</v>
      </c>
      <c r="T8" s="93" t="s">
        <v>323</v>
      </c>
      <c r="U8" s="93" t="s">
        <v>324</v>
      </c>
      <c r="W8" s="95" t="s">
        <v>371</v>
      </c>
    </row>
    <row r="9" spans="1:26">
      <c r="A9" t="s">
        <v>8</v>
      </c>
      <c r="B9" t="s">
        <v>339</v>
      </c>
      <c r="C9" t="s">
        <v>323</v>
      </c>
      <c r="D9">
        <v>1</v>
      </c>
      <c r="E9" t="s">
        <v>18</v>
      </c>
      <c r="F9" s="90">
        <v>10</v>
      </c>
      <c r="G9">
        <v>10</v>
      </c>
      <c r="H9">
        <v>10</v>
      </c>
      <c r="I9">
        <v>10</v>
      </c>
      <c r="J9">
        <f t="shared" si="0"/>
        <v>0</v>
      </c>
      <c r="M9">
        <f t="shared" si="1"/>
        <v>0</v>
      </c>
      <c r="N9">
        <f t="shared" si="2"/>
        <v>0</v>
      </c>
      <c r="R9" t="s">
        <v>370</v>
      </c>
      <c r="S9">
        <v>46.153846153846153</v>
      </c>
      <c r="T9">
        <v>7.6923076923076925</v>
      </c>
      <c r="U9">
        <v>0</v>
      </c>
    </row>
    <row r="10" spans="1:26">
      <c r="A10" t="s">
        <v>8</v>
      </c>
      <c r="B10" t="s">
        <v>339</v>
      </c>
      <c r="C10" t="s">
        <v>323</v>
      </c>
      <c r="D10">
        <v>1</v>
      </c>
      <c r="E10" t="s">
        <v>19</v>
      </c>
      <c r="F10" s="90">
        <v>17</v>
      </c>
      <c r="G10">
        <v>17</v>
      </c>
      <c r="H10">
        <v>17</v>
      </c>
      <c r="I10">
        <v>15</v>
      </c>
      <c r="J10">
        <f t="shared" si="0"/>
        <v>11.764705882352942</v>
      </c>
      <c r="M10">
        <f t="shared" si="1"/>
        <v>2</v>
      </c>
      <c r="N10">
        <f t="shared" si="2"/>
        <v>11.76470588235294</v>
      </c>
      <c r="S10">
        <v>70</v>
      </c>
      <c r="T10">
        <v>0</v>
      </c>
      <c r="U10">
        <v>6.666666666666667</v>
      </c>
    </row>
    <row r="11" spans="1:26">
      <c r="A11" t="s">
        <v>8</v>
      </c>
      <c r="B11" t="s">
        <v>339</v>
      </c>
      <c r="C11" t="s">
        <v>323</v>
      </c>
      <c r="D11">
        <v>1</v>
      </c>
      <c r="E11" t="s">
        <v>20</v>
      </c>
      <c r="F11" s="90">
        <v>20</v>
      </c>
      <c r="G11">
        <v>20</v>
      </c>
      <c r="H11">
        <v>20</v>
      </c>
      <c r="I11">
        <v>19</v>
      </c>
      <c r="J11">
        <f t="shared" si="0"/>
        <v>5</v>
      </c>
      <c r="M11">
        <f t="shared" si="1"/>
        <v>1</v>
      </c>
      <c r="N11">
        <f t="shared" si="2"/>
        <v>5</v>
      </c>
      <c r="S11">
        <v>66.666666666666657</v>
      </c>
      <c r="T11">
        <v>0</v>
      </c>
      <c r="U11">
        <v>5</v>
      </c>
    </row>
    <row r="12" spans="1:26">
      <c r="A12" t="s">
        <v>8</v>
      </c>
      <c r="B12" t="s">
        <v>340</v>
      </c>
      <c r="C12" t="s">
        <v>324</v>
      </c>
      <c r="D12">
        <v>1</v>
      </c>
      <c r="E12" t="s">
        <v>22</v>
      </c>
      <c r="F12" s="90">
        <v>13</v>
      </c>
      <c r="G12">
        <v>13</v>
      </c>
      <c r="H12">
        <v>13</v>
      </c>
      <c r="I12">
        <v>13</v>
      </c>
      <c r="J12">
        <f t="shared" si="0"/>
        <v>0</v>
      </c>
      <c r="K12" s="89" t="s">
        <v>362</v>
      </c>
      <c r="M12">
        <f t="shared" si="1"/>
        <v>0</v>
      </c>
      <c r="N12">
        <f t="shared" si="2"/>
        <v>0</v>
      </c>
      <c r="S12">
        <v>36.363636363636367</v>
      </c>
      <c r="T12">
        <v>11.76470588235294</v>
      </c>
      <c r="U12">
        <v>0</v>
      </c>
    </row>
    <row r="13" spans="1:26">
      <c r="A13" t="s">
        <v>8</v>
      </c>
      <c r="B13" t="s">
        <v>340</v>
      </c>
      <c r="C13" t="s">
        <v>324</v>
      </c>
      <c r="D13">
        <v>1</v>
      </c>
      <c r="E13" t="s">
        <v>23</v>
      </c>
      <c r="F13" s="90">
        <v>15</v>
      </c>
      <c r="G13">
        <v>15</v>
      </c>
      <c r="H13">
        <v>15</v>
      </c>
      <c r="I13">
        <v>14</v>
      </c>
      <c r="J13">
        <f t="shared" si="0"/>
        <v>6.6666666666666714</v>
      </c>
      <c r="M13">
        <f t="shared" si="1"/>
        <v>1</v>
      </c>
      <c r="N13">
        <f t="shared" si="2"/>
        <v>6.666666666666667</v>
      </c>
      <c r="S13">
        <v>45.454545454545453</v>
      </c>
      <c r="T13">
        <v>5</v>
      </c>
      <c r="U13">
        <v>5</v>
      </c>
    </row>
    <row r="14" spans="1:26">
      <c r="A14" t="s">
        <v>8</v>
      </c>
      <c r="B14" t="s">
        <v>340</v>
      </c>
      <c r="C14" t="s">
        <v>324</v>
      </c>
      <c r="D14">
        <v>1</v>
      </c>
      <c r="E14" t="s">
        <v>24</v>
      </c>
      <c r="F14" s="90">
        <v>20</v>
      </c>
      <c r="G14">
        <v>20</v>
      </c>
      <c r="H14">
        <v>20</v>
      </c>
      <c r="I14">
        <v>19</v>
      </c>
      <c r="J14">
        <f t="shared" si="0"/>
        <v>5</v>
      </c>
      <c r="M14">
        <f t="shared" si="1"/>
        <v>1</v>
      </c>
      <c r="N14">
        <f t="shared" si="2"/>
        <v>5</v>
      </c>
      <c r="Q14" s="93"/>
      <c r="R14" s="93" t="s">
        <v>55</v>
      </c>
      <c r="S14" s="93" t="s">
        <v>334</v>
      </c>
      <c r="T14" s="93" t="s">
        <v>335</v>
      </c>
      <c r="U14" s="93" t="s">
        <v>336</v>
      </c>
    </row>
    <row r="15" spans="1:26">
      <c r="A15" t="s">
        <v>8</v>
      </c>
      <c r="B15" t="s">
        <v>340</v>
      </c>
      <c r="C15" t="s">
        <v>324</v>
      </c>
      <c r="D15">
        <v>1</v>
      </c>
      <c r="E15" t="s">
        <v>25</v>
      </c>
      <c r="F15" s="90">
        <v>12</v>
      </c>
      <c r="G15">
        <v>12</v>
      </c>
      <c r="H15">
        <v>12</v>
      </c>
      <c r="I15">
        <v>12</v>
      </c>
      <c r="J15">
        <f t="shared" si="0"/>
        <v>0</v>
      </c>
      <c r="M15">
        <f t="shared" si="1"/>
        <v>0</v>
      </c>
      <c r="N15">
        <f t="shared" si="2"/>
        <v>0</v>
      </c>
      <c r="S15">
        <v>0</v>
      </c>
      <c r="T15">
        <v>0</v>
      </c>
      <c r="U15">
        <v>0</v>
      </c>
    </row>
    <row r="16" spans="1:26">
      <c r="A16" t="s">
        <v>8</v>
      </c>
      <c r="B16" t="s">
        <v>340</v>
      </c>
      <c r="C16" t="s">
        <v>324</v>
      </c>
      <c r="D16">
        <v>1</v>
      </c>
      <c r="E16" t="s">
        <v>26</v>
      </c>
      <c r="F16" s="90">
        <v>20</v>
      </c>
      <c r="G16">
        <v>20</v>
      </c>
      <c r="H16">
        <v>20</v>
      </c>
      <c r="I16">
        <v>19</v>
      </c>
      <c r="J16">
        <f t="shared" si="0"/>
        <v>5</v>
      </c>
      <c r="M16">
        <f t="shared" si="1"/>
        <v>1</v>
      </c>
      <c r="N16">
        <f t="shared" si="2"/>
        <v>5</v>
      </c>
      <c r="S16">
        <v>0</v>
      </c>
      <c r="T16">
        <v>0</v>
      </c>
      <c r="U16">
        <v>0</v>
      </c>
      <c r="Z16" t="s">
        <v>373</v>
      </c>
    </row>
    <row r="17" spans="1:26">
      <c r="A17" t="s">
        <v>27</v>
      </c>
      <c r="B17" t="s">
        <v>341</v>
      </c>
      <c r="C17" t="s">
        <v>325</v>
      </c>
      <c r="D17">
        <v>1</v>
      </c>
      <c r="E17" t="s">
        <v>28</v>
      </c>
      <c r="F17" s="90">
        <v>17</v>
      </c>
      <c r="G17">
        <v>17</v>
      </c>
      <c r="H17">
        <v>12</v>
      </c>
      <c r="I17">
        <v>1</v>
      </c>
      <c r="J17">
        <f t="shared" si="0"/>
        <v>94.117647058823536</v>
      </c>
      <c r="K17" t="s">
        <v>361</v>
      </c>
      <c r="M17">
        <f t="shared" si="1"/>
        <v>16</v>
      </c>
      <c r="N17">
        <f t="shared" si="2"/>
        <v>94.117647058823522</v>
      </c>
      <c r="S17">
        <v>0</v>
      </c>
      <c r="T17">
        <v>9.0909090909090917</v>
      </c>
      <c r="U17">
        <v>5</v>
      </c>
      <c r="Z17" t="s">
        <v>374</v>
      </c>
    </row>
    <row r="18" spans="1:26">
      <c r="A18" t="s">
        <v>27</v>
      </c>
      <c r="B18" t="s">
        <v>341</v>
      </c>
      <c r="C18" t="s">
        <v>325</v>
      </c>
      <c r="D18">
        <v>1</v>
      </c>
      <c r="E18" t="s">
        <v>29</v>
      </c>
      <c r="F18" s="90">
        <v>10</v>
      </c>
      <c r="G18">
        <v>10</v>
      </c>
      <c r="H18">
        <v>5</v>
      </c>
      <c r="I18">
        <v>1</v>
      </c>
      <c r="J18">
        <f t="shared" si="0"/>
        <v>90</v>
      </c>
      <c r="M18">
        <f t="shared" si="1"/>
        <v>9</v>
      </c>
      <c r="N18">
        <f t="shared" si="2"/>
        <v>90</v>
      </c>
      <c r="S18">
        <v>10</v>
      </c>
      <c r="T18">
        <v>7.1428571428571423</v>
      </c>
      <c r="U18">
        <v>6.666666666666667</v>
      </c>
      <c r="Z18" t="s">
        <v>375</v>
      </c>
    </row>
    <row r="19" spans="1:26">
      <c r="A19" t="s">
        <v>27</v>
      </c>
      <c r="B19" t="s">
        <v>341</v>
      </c>
      <c r="C19" t="s">
        <v>325</v>
      </c>
      <c r="D19">
        <v>1</v>
      </c>
      <c r="E19" t="s">
        <v>30</v>
      </c>
      <c r="F19" s="90">
        <v>12</v>
      </c>
      <c r="G19">
        <v>12</v>
      </c>
      <c r="H19">
        <v>7</v>
      </c>
      <c r="I19">
        <v>0</v>
      </c>
      <c r="J19">
        <f t="shared" si="0"/>
        <v>100</v>
      </c>
      <c r="M19">
        <f t="shared" si="1"/>
        <v>12</v>
      </c>
      <c r="N19">
        <f t="shared" si="2"/>
        <v>100</v>
      </c>
      <c r="S19">
        <v>5</v>
      </c>
      <c r="T19">
        <v>0</v>
      </c>
      <c r="U19">
        <v>0</v>
      </c>
      <c r="Z19" t="s">
        <v>376</v>
      </c>
    </row>
    <row r="20" spans="1:26">
      <c r="A20" t="s">
        <v>27</v>
      </c>
      <c r="B20" t="s">
        <v>341</v>
      </c>
      <c r="C20" t="s">
        <v>325</v>
      </c>
      <c r="D20">
        <v>1</v>
      </c>
      <c r="E20" t="s">
        <v>31</v>
      </c>
      <c r="F20" s="90">
        <v>13</v>
      </c>
      <c r="G20">
        <v>13</v>
      </c>
      <c r="H20">
        <v>8</v>
      </c>
      <c r="I20">
        <v>3</v>
      </c>
      <c r="J20">
        <f t="shared" si="0"/>
        <v>76.92307692307692</v>
      </c>
      <c r="M20">
        <f t="shared" si="1"/>
        <v>10</v>
      </c>
      <c r="N20">
        <f t="shared" si="2"/>
        <v>76.923076923076934</v>
      </c>
      <c r="Q20" s="93"/>
      <c r="R20" s="93" t="s">
        <v>54</v>
      </c>
      <c r="S20" s="93" t="s">
        <v>331</v>
      </c>
      <c r="T20" s="93" t="s">
        <v>332</v>
      </c>
      <c r="U20" s="93" t="s">
        <v>333</v>
      </c>
      <c r="Z20" t="s">
        <v>377</v>
      </c>
    </row>
    <row r="21" spans="1:26">
      <c r="A21" t="s">
        <v>27</v>
      </c>
      <c r="B21" t="s">
        <v>341</v>
      </c>
      <c r="C21" t="s">
        <v>325</v>
      </c>
      <c r="D21">
        <v>1</v>
      </c>
      <c r="E21" t="s">
        <v>32</v>
      </c>
      <c r="F21" s="90">
        <v>10</v>
      </c>
      <c r="G21">
        <v>10</v>
      </c>
      <c r="H21">
        <v>8</v>
      </c>
      <c r="I21">
        <v>2</v>
      </c>
      <c r="J21">
        <f>ABS(I21/F21*100-100)</f>
        <v>80</v>
      </c>
      <c r="M21">
        <f t="shared" si="1"/>
        <v>8</v>
      </c>
      <c r="N21">
        <f t="shared" si="2"/>
        <v>80</v>
      </c>
      <c r="S21">
        <v>41.17647058823529</v>
      </c>
      <c r="T21">
        <v>0</v>
      </c>
      <c r="U21">
        <v>0</v>
      </c>
      <c r="Z21" t="s">
        <v>378</v>
      </c>
    </row>
    <row r="22" spans="1:26">
      <c r="A22" t="s">
        <v>27</v>
      </c>
      <c r="B22" t="s">
        <v>342</v>
      </c>
      <c r="C22" t="s">
        <v>326</v>
      </c>
      <c r="D22">
        <v>1</v>
      </c>
      <c r="E22" t="s">
        <v>33</v>
      </c>
      <c r="F22" s="90">
        <v>20</v>
      </c>
      <c r="G22">
        <v>20</v>
      </c>
      <c r="H22">
        <v>19</v>
      </c>
      <c r="I22">
        <v>8</v>
      </c>
      <c r="J22">
        <f t="shared" si="0"/>
        <v>60</v>
      </c>
      <c r="K22" s="88">
        <v>4.8611111111111112E-2</v>
      </c>
      <c r="M22">
        <f t="shared" si="1"/>
        <v>12</v>
      </c>
      <c r="N22">
        <f t="shared" si="2"/>
        <v>60</v>
      </c>
      <c r="S22">
        <v>70</v>
      </c>
      <c r="T22">
        <v>0</v>
      </c>
      <c r="U22">
        <v>6.666666666666667</v>
      </c>
      <c r="Z22" t="s">
        <v>379</v>
      </c>
    </row>
    <row r="23" spans="1:26">
      <c r="A23" t="s">
        <v>27</v>
      </c>
      <c r="B23" t="s">
        <v>342</v>
      </c>
      <c r="C23" t="s">
        <v>326</v>
      </c>
      <c r="D23">
        <v>1</v>
      </c>
      <c r="E23" t="s">
        <v>34</v>
      </c>
      <c r="F23" s="90">
        <v>18</v>
      </c>
      <c r="G23">
        <v>18</v>
      </c>
      <c r="H23">
        <v>17</v>
      </c>
      <c r="I23">
        <v>7</v>
      </c>
      <c r="J23">
        <f t="shared" si="0"/>
        <v>61.111111111111107</v>
      </c>
      <c r="M23">
        <f t="shared" si="1"/>
        <v>11</v>
      </c>
      <c r="N23">
        <f t="shared" si="2"/>
        <v>61.111111111111114</v>
      </c>
      <c r="S23">
        <v>45.454545454545453</v>
      </c>
      <c r="T23">
        <v>7.6923076923076925</v>
      </c>
      <c r="U23">
        <v>0</v>
      </c>
      <c r="Z23" t="s">
        <v>380</v>
      </c>
    </row>
    <row r="24" spans="1:26">
      <c r="A24" t="s">
        <v>27</v>
      </c>
      <c r="B24" t="s">
        <v>342</v>
      </c>
      <c r="C24" t="s">
        <v>326</v>
      </c>
      <c r="D24">
        <v>1</v>
      </c>
      <c r="E24" t="s">
        <v>35</v>
      </c>
      <c r="F24" s="90">
        <v>12</v>
      </c>
      <c r="G24">
        <v>12</v>
      </c>
      <c r="H24">
        <v>12</v>
      </c>
      <c r="I24">
        <v>7</v>
      </c>
      <c r="J24">
        <f t="shared" si="0"/>
        <v>41.666666666666664</v>
      </c>
      <c r="M24">
        <f t="shared" si="1"/>
        <v>5</v>
      </c>
      <c r="N24">
        <f t="shared" si="2"/>
        <v>41.666666666666671</v>
      </c>
      <c r="S24">
        <v>60</v>
      </c>
      <c r="T24">
        <v>0</v>
      </c>
      <c r="U24">
        <v>0</v>
      </c>
      <c r="Z24" t="s">
        <v>381</v>
      </c>
    </row>
    <row r="25" spans="1:26">
      <c r="A25" t="s">
        <v>27</v>
      </c>
      <c r="B25" t="s">
        <v>342</v>
      </c>
      <c r="C25" t="s">
        <v>326</v>
      </c>
      <c r="D25">
        <v>1</v>
      </c>
      <c r="E25" t="s">
        <v>36</v>
      </c>
      <c r="F25" s="90">
        <v>20</v>
      </c>
      <c r="G25">
        <v>20</v>
      </c>
      <c r="H25">
        <v>20</v>
      </c>
      <c r="I25">
        <v>13</v>
      </c>
      <c r="J25">
        <f t="shared" si="0"/>
        <v>35</v>
      </c>
      <c r="M25">
        <f t="shared" si="1"/>
        <v>7</v>
      </c>
      <c r="N25">
        <f t="shared" si="2"/>
        <v>35</v>
      </c>
      <c r="S25">
        <v>40</v>
      </c>
      <c r="T25">
        <v>7.6923076923076925</v>
      </c>
      <c r="U25">
        <v>8.3333333333333321</v>
      </c>
      <c r="Z25" t="s">
        <v>382</v>
      </c>
    </row>
    <row r="26" spans="1:26">
      <c r="A26" t="s">
        <v>27</v>
      </c>
      <c r="B26" t="s">
        <v>342</v>
      </c>
      <c r="C26" t="s">
        <v>326</v>
      </c>
      <c r="D26">
        <v>1</v>
      </c>
      <c r="E26" t="s">
        <v>37</v>
      </c>
      <c r="F26" s="90">
        <v>19</v>
      </c>
      <c r="G26">
        <v>19</v>
      </c>
      <c r="H26">
        <v>19</v>
      </c>
      <c r="I26">
        <v>9</v>
      </c>
      <c r="J26">
        <f t="shared" si="0"/>
        <v>52.631578947368425</v>
      </c>
      <c r="M26">
        <f t="shared" si="1"/>
        <v>10</v>
      </c>
      <c r="N26">
        <f t="shared" si="2"/>
        <v>52.631578947368418</v>
      </c>
      <c r="Q26" s="93"/>
      <c r="R26" s="93" t="s">
        <v>27</v>
      </c>
      <c r="S26" s="93" t="s">
        <v>325</v>
      </c>
      <c r="T26" s="93" t="s">
        <v>326</v>
      </c>
      <c r="U26" s="93" t="s">
        <v>327</v>
      </c>
      <c r="Z26" t="s">
        <v>383</v>
      </c>
    </row>
    <row r="27" spans="1:26">
      <c r="A27" t="s">
        <v>27</v>
      </c>
      <c r="B27" t="s">
        <v>343</v>
      </c>
      <c r="C27" t="s">
        <v>327</v>
      </c>
      <c r="D27">
        <v>1</v>
      </c>
      <c r="E27" t="s">
        <v>38</v>
      </c>
      <c r="F27" s="90">
        <v>14</v>
      </c>
      <c r="G27">
        <v>14</v>
      </c>
      <c r="H27">
        <v>14</v>
      </c>
      <c r="I27">
        <v>14</v>
      </c>
      <c r="J27">
        <f t="shared" si="0"/>
        <v>0</v>
      </c>
      <c r="K27" s="89" t="s">
        <v>362</v>
      </c>
      <c r="M27">
        <f t="shared" si="1"/>
        <v>0</v>
      </c>
      <c r="N27">
        <f t="shared" si="2"/>
        <v>0</v>
      </c>
      <c r="S27">
        <v>94.117647058823522</v>
      </c>
      <c r="T27">
        <v>60</v>
      </c>
      <c r="U27">
        <v>0</v>
      </c>
      <c r="Z27" t="s">
        <v>384</v>
      </c>
    </row>
    <row r="28" spans="1:26">
      <c r="A28" t="s">
        <v>27</v>
      </c>
      <c r="B28" t="s">
        <v>343</v>
      </c>
      <c r="C28" t="s">
        <v>327</v>
      </c>
      <c r="D28">
        <v>1</v>
      </c>
      <c r="E28" t="s">
        <v>39</v>
      </c>
      <c r="F28" s="90">
        <v>10</v>
      </c>
      <c r="G28">
        <v>10</v>
      </c>
      <c r="H28">
        <v>10</v>
      </c>
      <c r="I28">
        <v>10</v>
      </c>
      <c r="J28">
        <f t="shared" si="0"/>
        <v>0</v>
      </c>
      <c r="M28">
        <f t="shared" si="1"/>
        <v>0</v>
      </c>
      <c r="N28">
        <f t="shared" si="2"/>
        <v>0</v>
      </c>
      <c r="S28">
        <v>90</v>
      </c>
      <c r="T28">
        <v>61.111111111111114</v>
      </c>
      <c r="U28">
        <v>0</v>
      </c>
      <c r="Z28" t="s">
        <v>385</v>
      </c>
    </row>
    <row r="29" spans="1:26">
      <c r="A29" t="s">
        <v>27</v>
      </c>
      <c r="B29" t="s">
        <v>343</v>
      </c>
      <c r="C29" t="s">
        <v>327</v>
      </c>
      <c r="D29">
        <v>1</v>
      </c>
      <c r="E29" t="s">
        <v>40</v>
      </c>
      <c r="F29" s="90">
        <v>10</v>
      </c>
      <c r="G29">
        <v>10</v>
      </c>
      <c r="H29">
        <v>10</v>
      </c>
      <c r="I29">
        <v>9</v>
      </c>
      <c r="J29">
        <f t="shared" si="0"/>
        <v>10</v>
      </c>
      <c r="M29">
        <f t="shared" si="1"/>
        <v>1</v>
      </c>
      <c r="N29">
        <f t="shared" si="2"/>
        <v>10</v>
      </c>
      <c r="S29">
        <v>100</v>
      </c>
      <c r="T29">
        <v>41.666666666666671</v>
      </c>
      <c r="U29">
        <v>10</v>
      </c>
      <c r="Z29" t="s">
        <v>386</v>
      </c>
    </row>
    <row r="30" spans="1:26">
      <c r="A30" t="s">
        <v>27</v>
      </c>
      <c r="B30" t="s">
        <v>343</v>
      </c>
      <c r="C30" t="s">
        <v>327</v>
      </c>
      <c r="D30">
        <v>1</v>
      </c>
      <c r="E30" t="s">
        <v>41</v>
      </c>
      <c r="F30" s="90">
        <v>12</v>
      </c>
      <c r="G30">
        <v>12</v>
      </c>
      <c r="H30">
        <v>12</v>
      </c>
      <c r="I30">
        <v>12</v>
      </c>
      <c r="J30">
        <f t="shared" si="0"/>
        <v>0</v>
      </c>
      <c r="M30">
        <f t="shared" si="1"/>
        <v>0</v>
      </c>
      <c r="N30">
        <f t="shared" si="2"/>
        <v>0</v>
      </c>
      <c r="S30">
        <v>76.923076923076934</v>
      </c>
      <c r="T30">
        <v>35</v>
      </c>
      <c r="U30">
        <v>0</v>
      </c>
      <c r="Z30" t="s">
        <v>387</v>
      </c>
    </row>
    <row r="31" spans="1:26">
      <c r="A31" t="s">
        <v>27</v>
      </c>
      <c r="B31" t="s">
        <v>343</v>
      </c>
      <c r="C31" t="s">
        <v>327</v>
      </c>
      <c r="D31">
        <v>1</v>
      </c>
      <c r="E31" t="s">
        <v>42</v>
      </c>
      <c r="F31" s="90">
        <v>11</v>
      </c>
      <c r="G31">
        <v>11</v>
      </c>
      <c r="H31">
        <v>11</v>
      </c>
      <c r="I31">
        <v>10</v>
      </c>
      <c r="J31">
        <f t="shared" si="0"/>
        <v>9.0909090909090935</v>
      </c>
      <c r="M31">
        <f t="shared" si="1"/>
        <v>1</v>
      </c>
      <c r="N31">
        <f t="shared" si="2"/>
        <v>9.0909090909090917</v>
      </c>
      <c r="S31">
        <v>80</v>
      </c>
      <c r="T31">
        <v>52.631578947368418</v>
      </c>
      <c r="U31">
        <v>9.0909090909090917</v>
      </c>
      <c r="Z31" t="s">
        <v>388</v>
      </c>
    </row>
    <row r="32" spans="1:26">
      <c r="A32" t="s">
        <v>43</v>
      </c>
      <c r="B32" t="s">
        <v>344</v>
      </c>
      <c r="C32" t="s">
        <v>328</v>
      </c>
      <c r="D32">
        <v>1</v>
      </c>
      <c r="E32" t="s">
        <v>44</v>
      </c>
      <c r="F32" s="90">
        <v>12</v>
      </c>
      <c r="G32">
        <v>12</v>
      </c>
      <c r="H32">
        <v>8</v>
      </c>
      <c r="I32">
        <v>4</v>
      </c>
      <c r="J32">
        <f t="shared" si="0"/>
        <v>66.666666666666671</v>
      </c>
      <c r="K32" t="s">
        <v>361</v>
      </c>
      <c r="M32">
        <f t="shared" si="1"/>
        <v>8</v>
      </c>
      <c r="N32">
        <f t="shared" si="2"/>
        <v>66.666666666666657</v>
      </c>
      <c r="Q32" s="93"/>
      <c r="R32" s="93" t="s">
        <v>372</v>
      </c>
      <c r="S32" s="93" t="s">
        <v>15</v>
      </c>
      <c r="T32" s="93" t="s">
        <v>21</v>
      </c>
      <c r="U32" s="93" t="s">
        <v>337</v>
      </c>
      <c r="Z32" t="s">
        <v>389</v>
      </c>
    </row>
    <row r="33" spans="1:26">
      <c r="A33" t="s">
        <v>43</v>
      </c>
      <c r="B33" t="s">
        <v>344</v>
      </c>
      <c r="C33" t="s">
        <v>328</v>
      </c>
      <c r="D33">
        <v>1</v>
      </c>
      <c r="E33" t="s">
        <v>45</v>
      </c>
      <c r="F33" s="90">
        <v>10</v>
      </c>
      <c r="G33">
        <v>10</v>
      </c>
      <c r="H33">
        <v>5</v>
      </c>
      <c r="I33">
        <v>2</v>
      </c>
      <c r="J33">
        <f t="shared" si="0"/>
        <v>80</v>
      </c>
      <c r="M33">
        <f t="shared" si="1"/>
        <v>8</v>
      </c>
      <c r="N33">
        <f t="shared" si="2"/>
        <v>80</v>
      </c>
      <c r="S33">
        <v>70.588235294117652</v>
      </c>
      <c r="T33">
        <v>9.0909090909090917</v>
      </c>
      <c r="U33">
        <v>5</v>
      </c>
      <c r="Z33" t="s">
        <v>390</v>
      </c>
    </row>
    <row r="34" spans="1:26">
      <c r="A34" t="s">
        <v>43</v>
      </c>
      <c r="B34" t="s">
        <v>344</v>
      </c>
      <c r="C34" t="s">
        <v>328</v>
      </c>
      <c r="D34">
        <v>1</v>
      </c>
      <c r="E34" t="s">
        <v>46</v>
      </c>
      <c r="F34" s="90">
        <v>11</v>
      </c>
      <c r="G34">
        <v>11</v>
      </c>
      <c r="H34">
        <v>5</v>
      </c>
      <c r="I34">
        <v>1</v>
      </c>
      <c r="J34">
        <f t="shared" si="0"/>
        <v>90.909090909090907</v>
      </c>
      <c r="M34">
        <f t="shared" si="1"/>
        <v>10</v>
      </c>
      <c r="N34">
        <f t="shared" si="2"/>
        <v>90.909090909090907</v>
      </c>
      <c r="S34">
        <v>70</v>
      </c>
      <c r="T34">
        <v>6.666666666666667</v>
      </c>
      <c r="U34">
        <v>6.25</v>
      </c>
    </row>
    <row r="35" spans="1:26">
      <c r="A35" t="s">
        <v>43</v>
      </c>
      <c r="B35" t="s">
        <v>344</v>
      </c>
      <c r="C35" t="s">
        <v>328</v>
      </c>
      <c r="D35">
        <v>1</v>
      </c>
      <c r="E35" t="s">
        <v>47</v>
      </c>
      <c r="F35" s="90">
        <v>20</v>
      </c>
      <c r="G35">
        <v>20</v>
      </c>
      <c r="H35">
        <v>14</v>
      </c>
      <c r="I35">
        <v>4</v>
      </c>
      <c r="J35">
        <f t="shared" si="0"/>
        <v>80</v>
      </c>
      <c r="M35">
        <f t="shared" si="1"/>
        <v>16</v>
      </c>
      <c r="N35">
        <f t="shared" si="2"/>
        <v>80</v>
      </c>
      <c r="S35">
        <v>33.333333333333329</v>
      </c>
      <c r="T35">
        <v>7.1428571428571423</v>
      </c>
      <c r="U35">
        <v>0</v>
      </c>
    </row>
    <row r="36" spans="1:26">
      <c r="A36" t="s">
        <v>43</v>
      </c>
      <c r="B36" t="s">
        <v>344</v>
      </c>
      <c r="C36" t="s">
        <v>328</v>
      </c>
      <c r="D36">
        <v>1</v>
      </c>
      <c r="E36" t="s">
        <v>48</v>
      </c>
      <c r="F36" s="90">
        <v>10</v>
      </c>
      <c r="G36">
        <v>10</v>
      </c>
      <c r="H36">
        <v>6</v>
      </c>
      <c r="I36">
        <v>1</v>
      </c>
      <c r="J36">
        <f t="shared" si="0"/>
        <v>90</v>
      </c>
      <c r="M36">
        <f t="shared" si="1"/>
        <v>9</v>
      </c>
      <c r="N36">
        <f t="shared" si="2"/>
        <v>90</v>
      </c>
      <c r="S36">
        <v>35.714285714285715</v>
      </c>
      <c r="T36">
        <v>10</v>
      </c>
      <c r="U36">
        <v>5.8823529411764701</v>
      </c>
    </row>
    <row r="37" spans="1:26">
      <c r="A37" t="s">
        <v>43</v>
      </c>
      <c r="B37" t="s">
        <v>345</v>
      </c>
      <c r="C37" t="s">
        <v>329</v>
      </c>
      <c r="D37">
        <v>1</v>
      </c>
      <c r="E37" t="s">
        <v>49</v>
      </c>
      <c r="F37" s="90">
        <v>12</v>
      </c>
      <c r="G37">
        <v>12</v>
      </c>
      <c r="H37">
        <v>12</v>
      </c>
      <c r="I37">
        <v>10</v>
      </c>
      <c r="J37">
        <f t="shared" si="0"/>
        <v>16.666666666666657</v>
      </c>
      <c r="K37" s="88">
        <v>4.8611111111111112E-2</v>
      </c>
      <c r="M37">
        <f t="shared" si="1"/>
        <v>2</v>
      </c>
      <c r="N37">
        <f t="shared" si="2"/>
        <v>16.666666666666664</v>
      </c>
      <c r="S37">
        <v>47.368421052631575</v>
      </c>
      <c r="T37">
        <v>10</v>
      </c>
      <c r="U37" s="94">
        <v>0</v>
      </c>
    </row>
    <row r="38" spans="1:26">
      <c r="A38" t="s">
        <v>43</v>
      </c>
      <c r="B38" t="s">
        <v>345</v>
      </c>
      <c r="C38" t="s">
        <v>329</v>
      </c>
      <c r="D38">
        <v>1</v>
      </c>
      <c r="E38" t="s">
        <v>50</v>
      </c>
      <c r="F38" s="90">
        <v>10</v>
      </c>
      <c r="G38">
        <v>10</v>
      </c>
      <c r="H38">
        <v>10</v>
      </c>
      <c r="I38">
        <v>9</v>
      </c>
      <c r="J38">
        <f t="shared" si="0"/>
        <v>10</v>
      </c>
      <c r="M38">
        <f t="shared" si="1"/>
        <v>1</v>
      </c>
      <c r="N38">
        <f t="shared" si="2"/>
        <v>10</v>
      </c>
      <c r="Q38" s="93"/>
      <c r="R38" s="93" t="s">
        <v>43</v>
      </c>
      <c r="S38" s="93" t="s">
        <v>328</v>
      </c>
      <c r="T38" s="93" t="s">
        <v>329</v>
      </c>
      <c r="U38" s="93" t="s">
        <v>330</v>
      </c>
    </row>
    <row r="39" spans="1:26">
      <c r="A39" t="s">
        <v>43</v>
      </c>
      <c r="B39" t="s">
        <v>345</v>
      </c>
      <c r="C39" t="s">
        <v>329</v>
      </c>
      <c r="D39">
        <v>1</v>
      </c>
      <c r="E39" t="s">
        <v>51</v>
      </c>
      <c r="F39" s="90">
        <v>10</v>
      </c>
      <c r="G39">
        <v>10</v>
      </c>
      <c r="H39">
        <v>10</v>
      </c>
      <c r="I39">
        <v>8</v>
      </c>
      <c r="J39">
        <f t="shared" si="0"/>
        <v>20</v>
      </c>
      <c r="M39">
        <f t="shared" si="1"/>
        <v>2</v>
      </c>
      <c r="N39">
        <f t="shared" si="2"/>
        <v>20</v>
      </c>
      <c r="S39">
        <v>66.666666666666657</v>
      </c>
      <c r="T39">
        <v>16.666666666666664</v>
      </c>
      <c r="U39">
        <v>5.2631578947368416</v>
      </c>
    </row>
    <row r="40" spans="1:26">
      <c r="A40" t="s">
        <v>43</v>
      </c>
      <c r="B40" t="s">
        <v>345</v>
      </c>
      <c r="C40" t="s">
        <v>329</v>
      </c>
      <c r="D40">
        <v>1</v>
      </c>
      <c r="E40" t="s">
        <v>52</v>
      </c>
      <c r="F40" s="90">
        <v>20</v>
      </c>
      <c r="G40">
        <v>20</v>
      </c>
      <c r="H40">
        <v>20</v>
      </c>
      <c r="I40">
        <v>17</v>
      </c>
      <c r="J40">
        <f t="shared" si="0"/>
        <v>15</v>
      </c>
      <c r="M40">
        <f t="shared" si="1"/>
        <v>3</v>
      </c>
      <c r="N40">
        <f t="shared" si="2"/>
        <v>15</v>
      </c>
      <c r="S40">
        <v>80</v>
      </c>
      <c r="T40">
        <v>10</v>
      </c>
      <c r="U40">
        <v>0</v>
      </c>
    </row>
    <row r="41" spans="1:26">
      <c r="A41" t="s">
        <v>43</v>
      </c>
      <c r="B41" t="s">
        <v>345</v>
      </c>
      <c r="C41" t="s">
        <v>329</v>
      </c>
      <c r="D41">
        <v>1</v>
      </c>
      <c r="E41" t="s">
        <v>53</v>
      </c>
      <c r="F41" s="90">
        <v>11</v>
      </c>
      <c r="G41">
        <v>11</v>
      </c>
      <c r="H41">
        <v>11</v>
      </c>
      <c r="I41">
        <v>10</v>
      </c>
      <c r="J41">
        <f t="shared" si="0"/>
        <v>9.0909090909090935</v>
      </c>
      <c r="M41">
        <f t="shared" si="1"/>
        <v>1</v>
      </c>
      <c r="N41">
        <f t="shared" si="2"/>
        <v>9.0909090909090917</v>
      </c>
      <c r="S41">
        <v>90.909090909090907</v>
      </c>
      <c r="T41">
        <v>20</v>
      </c>
      <c r="U41">
        <v>5.5555555555555554</v>
      </c>
    </row>
    <row r="42" spans="1:26">
      <c r="A42" t="s">
        <v>43</v>
      </c>
      <c r="B42" t="s">
        <v>346</v>
      </c>
      <c r="C42" t="s">
        <v>330</v>
      </c>
      <c r="D42">
        <v>2</v>
      </c>
      <c r="E42" t="s">
        <v>10</v>
      </c>
      <c r="F42" s="90">
        <v>19</v>
      </c>
      <c r="G42">
        <v>19</v>
      </c>
      <c r="H42">
        <v>19</v>
      </c>
      <c r="I42">
        <v>18</v>
      </c>
      <c r="J42">
        <f t="shared" si="0"/>
        <v>5.2631578947368496</v>
      </c>
      <c r="K42" s="89" t="s">
        <v>362</v>
      </c>
      <c r="M42">
        <f t="shared" si="1"/>
        <v>1</v>
      </c>
      <c r="N42">
        <f t="shared" si="2"/>
        <v>5.2631578947368416</v>
      </c>
      <c r="S42">
        <v>80</v>
      </c>
      <c r="T42">
        <v>15</v>
      </c>
      <c r="U42">
        <v>0</v>
      </c>
    </row>
    <row r="43" spans="1:26">
      <c r="A43" t="s">
        <v>43</v>
      </c>
      <c r="B43" t="s">
        <v>346</v>
      </c>
      <c r="C43" t="s">
        <v>330</v>
      </c>
      <c r="D43">
        <v>2</v>
      </c>
      <c r="E43" t="s">
        <v>11</v>
      </c>
      <c r="F43" s="90">
        <v>10</v>
      </c>
      <c r="G43">
        <v>10</v>
      </c>
      <c r="H43">
        <v>10</v>
      </c>
      <c r="I43">
        <v>10</v>
      </c>
      <c r="J43">
        <f t="shared" si="0"/>
        <v>0</v>
      </c>
      <c r="M43">
        <f t="shared" si="1"/>
        <v>0</v>
      </c>
      <c r="N43">
        <f t="shared" si="2"/>
        <v>0</v>
      </c>
      <c r="S43">
        <v>90</v>
      </c>
      <c r="T43">
        <v>9.0909090909090917</v>
      </c>
      <c r="U43">
        <v>0</v>
      </c>
    </row>
    <row r="44" spans="1:26">
      <c r="A44" t="s">
        <v>43</v>
      </c>
      <c r="B44" t="s">
        <v>346</v>
      </c>
      <c r="C44" t="s">
        <v>330</v>
      </c>
      <c r="D44">
        <v>2</v>
      </c>
      <c r="E44" t="s">
        <v>12</v>
      </c>
      <c r="F44" s="90">
        <v>18</v>
      </c>
      <c r="G44">
        <v>18</v>
      </c>
      <c r="H44">
        <v>18</v>
      </c>
      <c r="I44">
        <v>17</v>
      </c>
      <c r="J44">
        <f t="shared" si="0"/>
        <v>5.5555555555555571</v>
      </c>
      <c r="M44">
        <f t="shared" si="1"/>
        <v>1</v>
      </c>
      <c r="N44">
        <f t="shared" si="2"/>
        <v>5.5555555555555554</v>
      </c>
    </row>
    <row r="45" spans="1:26">
      <c r="A45" t="s">
        <v>43</v>
      </c>
      <c r="B45" t="s">
        <v>346</v>
      </c>
      <c r="C45" t="s">
        <v>330</v>
      </c>
      <c r="D45">
        <v>2</v>
      </c>
      <c r="E45" t="s">
        <v>13</v>
      </c>
      <c r="F45" s="90">
        <v>14</v>
      </c>
      <c r="G45">
        <v>14</v>
      </c>
      <c r="H45">
        <v>14</v>
      </c>
      <c r="I45">
        <v>14</v>
      </c>
      <c r="J45">
        <f t="shared" si="0"/>
        <v>0</v>
      </c>
      <c r="M45">
        <f t="shared" si="1"/>
        <v>0</v>
      </c>
      <c r="N45">
        <f t="shared" si="2"/>
        <v>0</v>
      </c>
    </row>
    <row r="46" spans="1:26">
      <c r="A46" t="s">
        <v>43</v>
      </c>
      <c r="B46" t="s">
        <v>346</v>
      </c>
      <c r="C46" t="s">
        <v>330</v>
      </c>
      <c r="D46">
        <v>2</v>
      </c>
      <c r="E46" t="s">
        <v>14</v>
      </c>
      <c r="F46" s="90">
        <v>11</v>
      </c>
      <c r="G46">
        <v>11</v>
      </c>
      <c r="H46">
        <v>11</v>
      </c>
      <c r="I46">
        <v>11</v>
      </c>
      <c r="J46">
        <f t="shared" si="0"/>
        <v>0</v>
      </c>
      <c r="M46">
        <f t="shared" si="1"/>
        <v>0</v>
      </c>
      <c r="N46">
        <f t="shared" si="2"/>
        <v>0</v>
      </c>
    </row>
    <row r="47" spans="1:26" s="90" customFormat="1">
      <c r="A47" s="90" t="s">
        <v>54</v>
      </c>
      <c r="B47" s="90" t="s">
        <v>347</v>
      </c>
      <c r="C47" s="90" t="s">
        <v>331</v>
      </c>
      <c r="D47" s="90">
        <v>2</v>
      </c>
      <c r="E47" s="90" t="s">
        <v>16</v>
      </c>
      <c r="F47" s="90">
        <v>17</v>
      </c>
      <c r="G47" s="90">
        <v>17</v>
      </c>
      <c r="H47" s="90">
        <v>17</v>
      </c>
      <c r="I47" s="90">
        <v>10</v>
      </c>
      <c r="J47" s="90">
        <f t="shared" si="0"/>
        <v>41.17647058823529</v>
      </c>
      <c r="K47" s="90" t="s">
        <v>361</v>
      </c>
      <c r="M47">
        <f t="shared" si="1"/>
        <v>7</v>
      </c>
      <c r="N47">
        <f t="shared" si="2"/>
        <v>41.17647058823529</v>
      </c>
    </row>
    <row r="48" spans="1:26" s="90" customFormat="1">
      <c r="A48" s="90" t="s">
        <v>54</v>
      </c>
      <c r="B48" s="90" t="s">
        <v>347</v>
      </c>
      <c r="C48" s="90" t="s">
        <v>331</v>
      </c>
      <c r="D48" s="90">
        <v>2</v>
      </c>
      <c r="E48" s="90" t="s">
        <v>17</v>
      </c>
      <c r="F48" s="90">
        <v>20</v>
      </c>
      <c r="G48" s="90">
        <v>20</v>
      </c>
      <c r="H48" s="90">
        <v>19</v>
      </c>
      <c r="I48" s="90">
        <v>6</v>
      </c>
      <c r="J48" s="90">
        <f t="shared" si="0"/>
        <v>70</v>
      </c>
      <c r="M48">
        <f t="shared" si="1"/>
        <v>14</v>
      </c>
      <c r="N48">
        <f t="shared" si="2"/>
        <v>70</v>
      </c>
    </row>
    <row r="49" spans="1:14" s="90" customFormat="1">
      <c r="A49" s="90" t="s">
        <v>54</v>
      </c>
      <c r="B49" s="90" t="s">
        <v>347</v>
      </c>
      <c r="C49" s="90" t="s">
        <v>331</v>
      </c>
      <c r="D49" s="90">
        <v>2</v>
      </c>
      <c r="E49" s="90" t="s">
        <v>18</v>
      </c>
      <c r="F49" s="90">
        <v>11</v>
      </c>
      <c r="G49" s="90">
        <v>11</v>
      </c>
      <c r="H49" s="90">
        <v>11</v>
      </c>
      <c r="I49" s="90">
        <v>6</v>
      </c>
      <c r="J49" s="90">
        <f t="shared" si="0"/>
        <v>45.45454545454546</v>
      </c>
      <c r="M49">
        <f t="shared" si="1"/>
        <v>5</v>
      </c>
      <c r="N49">
        <f t="shared" si="2"/>
        <v>45.454545454545453</v>
      </c>
    </row>
    <row r="50" spans="1:14" s="90" customFormat="1">
      <c r="A50" s="90" t="s">
        <v>54</v>
      </c>
      <c r="B50" s="90" t="s">
        <v>347</v>
      </c>
      <c r="C50" s="90" t="s">
        <v>331</v>
      </c>
      <c r="D50" s="90">
        <v>2</v>
      </c>
      <c r="E50" s="90" t="s">
        <v>19</v>
      </c>
      <c r="F50" s="90">
        <v>10</v>
      </c>
      <c r="G50" s="90">
        <v>10</v>
      </c>
      <c r="H50" s="90">
        <v>9</v>
      </c>
      <c r="I50" s="90">
        <v>4</v>
      </c>
      <c r="J50" s="90">
        <f t="shared" si="0"/>
        <v>60</v>
      </c>
      <c r="M50">
        <f t="shared" si="1"/>
        <v>6</v>
      </c>
      <c r="N50">
        <f t="shared" si="2"/>
        <v>60</v>
      </c>
    </row>
    <row r="51" spans="1:14" s="90" customFormat="1">
      <c r="A51" s="90" t="s">
        <v>54</v>
      </c>
      <c r="B51" s="90" t="s">
        <v>347</v>
      </c>
      <c r="C51" s="90" t="s">
        <v>331</v>
      </c>
      <c r="D51" s="90">
        <v>2</v>
      </c>
      <c r="E51" s="90" t="s">
        <v>20</v>
      </c>
      <c r="F51" s="90">
        <v>10</v>
      </c>
      <c r="G51" s="90">
        <v>10</v>
      </c>
      <c r="H51" s="90">
        <v>10</v>
      </c>
      <c r="I51" s="90">
        <v>6</v>
      </c>
      <c r="J51" s="90">
        <f t="shared" si="0"/>
        <v>40</v>
      </c>
      <c r="M51">
        <f t="shared" si="1"/>
        <v>4</v>
      </c>
      <c r="N51">
        <f t="shared" si="2"/>
        <v>40</v>
      </c>
    </row>
    <row r="52" spans="1:14" s="90" customFormat="1">
      <c r="A52" s="90" t="s">
        <v>54</v>
      </c>
      <c r="B52" s="90" t="s">
        <v>348</v>
      </c>
      <c r="C52" s="90" t="s">
        <v>332</v>
      </c>
      <c r="D52" s="90">
        <v>2</v>
      </c>
      <c r="E52" s="90" t="s">
        <v>22</v>
      </c>
      <c r="F52" s="90">
        <v>19</v>
      </c>
      <c r="G52" s="90">
        <v>19</v>
      </c>
      <c r="H52" s="90">
        <v>19</v>
      </c>
      <c r="I52" s="90">
        <v>19</v>
      </c>
      <c r="J52" s="90">
        <f t="shared" si="0"/>
        <v>0</v>
      </c>
      <c r="K52" s="91">
        <v>4.8611111111111112E-2</v>
      </c>
      <c r="M52">
        <f t="shared" si="1"/>
        <v>0</v>
      </c>
      <c r="N52">
        <f t="shared" si="2"/>
        <v>0</v>
      </c>
    </row>
    <row r="53" spans="1:14" s="90" customFormat="1">
      <c r="A53" s="90" t="s">
        <v>54</v>
      </c>
      <c r="B53" s="90" t="s">
        <v>348</v>
      </c>
      <c r="C53" s="90" t="s">
        <v>332</v>
      </c>
      <c r="D53" s="90">
        <v>2</v>
      </c>
      <c r="E53" s="90" t="s">
        <v>23</v>
      </c>
      <c r="F53" s="90">
        <v>14</v>
      </c>
      <c r="G53" s="90">
        <v>14</v>
      </c>
      <c r="H53" s="90">
        <v>14</v>
      </c>
      <c r="I53" s="90">
        <v>14</v>
      </c>
      <c r="J53" s="90">
        <f t="shared" si="0"/>
        <v>0</v>
      </c>
      <c r="M53">
        <f t="shared" si="1"/>
        <v>0</v>
      </c>
      <c r="N53">
        <f t="shared" si="2"/>
        <v>0</v>
      </c>
    </row>
    <row r="54" spans="1:14" s="90" customFormat="1">
      <c r="A54" s="90" t="s">
        <v>54</v>
      </c>
      <c r="B54" s="90" t="s">
        <v>348</v>
      </c>
      <c r="C54" s="90" t="s">
        <v>332</v>
      </c>
      <c r="D54" s="90">
        <v>2</v>
      </c>
      <c r="E54" s="90" t="s">
        <v>24</v>
      </c>
      <c r="F54" s="90">
        <v>13</v>
      </c>
      <c r="G54" s="90">
        <v>13</v>
      </c>
      <c r="H54" s="90">
        <v>13</v>
      </c>
      <c r="I54" s="90">
        <v>12</v>
      </c>
      <c r="J54" s="90">
        <f t="shared" si="0"/>
        <v>7.6923076923076934</v>
      </c>
      <c r="M54">
        <f t="shared" si="1"/>
        <v>1</v>
      </c>
      <c r="N54">
        <f t="shared" si="2"/>
        <v>7.6923076923076925</v>
      </c>
    </row>
    <row r="55" spans="1:14" s="90" customFormat="1">
      <c r="A55" s="90" t="s">
        <v>54</v>
      </c>
      <c r="B55" s="90" t="s">
        <v>348</v>
      </c>
      <c r="C55" s="90" t="s">
        <v>332</v>
      </c>
      <c r="D55" s="90">
        <v>2</v>
      </c>
      <c r="E55" s="90" t="s">
        <v>25</v>
      </c>
      <c r="F55" s="90">
        <v>10</v>
      </c>
      <c r="G55" s="90">
        <v>10</v>
      </c>
      <c r="H55" s="90">
        <v>10</v>
      </c>
      <c r="I55" s="90">
        <v>10</v>
      </c>
      <c r="J55" s="90">
        <f t="shared" si="0"/>
        <v>0</v>
      </c>
      <c r="M55">
        <f t="shared" si="1"/>
        <v>0</v>
      </c>
      <c r="N55">
        <f t="shared" si="2"/>
        <v>0</v>
      </c>
    </row>
    <row r="56" spans="1:14" s="90" customFormat="1">
      <c r="A56" s="90" t="s">
        <v>54</v>
      </c>
      <c r="B56" s="90" t="s">
        <v>348</v>
      </c>
      <c r="C56" s="90" t="s">
        <v>332</v>
      </c>
      <c r="D56" s="90">
        <v>2</v>
      </c>
      <c r="E56" s="90" t="s">
        <v>26</v>
      </c>
      <c r="F56" s="90">
        <v>13</v>
      </c>
      <c r="G56" s="90">
        <v>13</v>
      </c>
      <c r="H56" s="90">
        <v>13</v>
      </c>
      <c r="I56" s="90">
        <v>12</v>
      </c>
      <c r="J56" s="90">
        <f t="shared" si="0"/>
        <v>7.6923076923076934</v>
      </c>
      <c r="M56">
        <f t="shared" si="1"/>
        <v>1</v>
      </c>
      <c r="N56">
        <f t="shared" si="2"/>
        <v>7.6923076923076925</v>
      </c>
    </row>
    <row r="57" spans="1:14" s="90" customFormat="1">
      <c r="A57" s="90" t="s">
        <v>54</v>
      </c>
      <c r="B57" s="90" t="s">
        <v>349</v>
      </c>
      <c r="C57" s="90" t="s">
        <v>333</v>
      </c>
      <c r="D57" s="90">
        <v>2</v>
      </c>
      <c r="E57" s="90" t="s">
        <v>28</v>
      </c>
      <c r="F57" s="90">
        <v>18</v>
      </c>
      <c r="G57" s="90">
        <v>18</v>
      </c>
      <c r="H57" s="90">
        <v>18</v>
      </c>
      <c r="I57" s="90">
        <v>18</v>
      </c>
      <c r="J57" s="90">
        <f t="shared" si="0"/>
        <v>0</v>
      </c>
      <c r="K57" s="92" t="s">
        <v>362</v>
      </c>
      <c r="M57">
        <f t="shared" si="1"/>
        <v>0</v>
      </c>
      <c r="N57">
        <f t="shared" si="2"/>
        <v>0</v>
      </c>
    </row>
    <row r="58" spans="1:14" s="90" customFormat="1">
      <c r="A58" s="90" t="s">
        <v>54</v>
      </c>
      <c r="B58" s="90" t="s">
        <v>349</v>
      </c>
      <c r="C58" s="90" t="s">
        <v>333</v>
      </c>
      <c r="D58" s="90">
        <v>2</v>
      </c>
      <c r="E58" s="90" t="s">
        <v>29</v>
      </c>
      <c r="F58" s="90">
        <v>15</v>
      </c>
      <c r="G58" s="90">
        <v>15</v>
      </c>
      <c r="H58" s="90">
        <v>15</v>
      </c>
      <c r="I58" s="90">
        <v>14</v>
      </c>
      <c r="J58" s="90">
        <f t="shared" si="0"/>
        <v>6.6666666666666714</v>
      </c>
      <c r="M58">
        <f t="shared" si="1"/>
        <v>1</v>
      </c>
      <c r="N58">
        <f t="shared" si="2"/>
        <v>6.666666666666667</v>
      </c>
    </row>
    <row r="59" spans="1:14" s="90" customFormat="1">
      <c r="A59" s="90" t="s">
        <v>54</v>
      </c>
      <c r="B59" s="90" t="s">
        <v>349</v>
      </c>
      <c r="C59" s="90" t="s">
        <v>333</v>
      </c>
      <c r="D59" s="90">
        <v>2</v>
      </c>
      <c r="E59" s="90" t="s">
        <v>30</v>
      </c>
      <c r="F59" s="90">
        <v>10</v>
      </c>
      <c r="G59" s="90">
        <v>10</v>
      </c>
      <c r="H59" s="90">
        <v>10</v>
      </c>
      <c r="I59" s="90">
        <v>10</v>
      </c>
      <c r="J59" s="90">
        <f t="shared" si="0"/>
        <v>0</v>
      </c>
      <c r="M59">
        <f t="shared" si="1"/>
        <v>0</v>
      </c>
      <c r="N59">
        <f t="shared" si="2"/>
        <v>0</v>
      </c>
    </row>
    <row r="60" spans="1:14" s="90" customFormat="1">
      <c r="A60" s="90" t="s">
        <v>54</v>
      </c>
      <c r="B60" s="90" t="s">
        <v>349</v>
      </c>
      <c r="C60" s="90" t="s">
        <v>333</v>
      </c>
      <c r="D60" s="90">
        <v>2</v>
      </c>
      <c r="E60" s="90" t="s">
        <v>31</v>
      </c>
      <c r="F60" s="90">
        <v>18</v>
      </c>
      <c r="G60" s="90">
        <v>18</v>
      </c>
      <c r="H60" s="90">
        <v>18</v>
      </c>
      <c r="I60" s="90">
        <v>18</v>
      </c>
      <c r="J60" s="90">
        <f t="shared" si="0"/>
        <v>0</v>
      </c>
      <c r="M60">
        <f t="shared" si="1"/>
        <v>0</v>
      </c>
      <c r="N60">
        <f t="shared" si="2"/>
        <v>0</v>
      </c>
    </row>
    <row r="61" spans="1:14" s="90" customFormat="1">
      <c r="A61" s="90" t="s">
        <v>54</v>
      </c>
      <c r="B61" s="90" t="s">
        <v>349</v>
      </c>
      <c r="C61" s="90" t="s">
        <v>333</v>
      </c>
      <c r="D61" s="90">
        <v>2</v>
      </c>
      <c r="E61" s="90" t="s">
        <v>32</v>
      </c>
      <c r="F61" s="90">
        <v>12</v>
      </c>
      <c r="G61" s="90">
        <v>12</v>
      </c>
      <c r="H61" s="90">
        <v>12</v>
      </c>
      <c r="I61" s="90">
        <v>11</v>
      </c>
      <c r="J61" s="90">
        <f t="shared" si="0"/>
        <v>8.3333333333333428</v>
      </c>
      <c r="M61">
        <f t="shared" si="1"/>
        <v>1</v>
      </c>
      <c r="N61">
        <f t="shared" si="2"/>
        <v>8.3333333333333321</v>
      </c>
    </row>
    <row r="62" spans="1:14">
      <c r="A62" t="s">
        <v>55</v>
      </c>
      <c r="B62" t="s">
        <v>350</v>
      </c>
      <c r="C62" t="s">
        <v>334</v>
      </c>
      <c r="D62">
        <v>2</v>
      </c>
      <c r="E62" t="s">
        <v>33</v>
      </c>
      <c r="F62" s="90">
        <v>14</v>
      </c>
      <c r="G62">
        <v>14</v>
      </c>
      <c r="H62">
        <v>14</v>
      </c>
      <c r="I62">
        <v>14</v>
      </c>
      <c r="J62">
        <f t="shared" si="0"/>
        <v>0</v>
      </c>
      <c r="K62" t="s">
        <v>361</v>
      </c>
      <c r="M62">
        <f t="shared" si="1"/>
        <v>0</v>
      </c>
      <c r="N62">
        <f t="shared" si="2"/>
        <v>0</v>
      </c>
    </row>
    <row r="63" spans="1:14">
      <c r="A63" t="s">
        <v>55</v>
      </c>
      <c r="B63" t="s">
        <v>350</v>
      </c>
      <c r="C63" t="s">
        <v>334</v>
      </c>
      <c r="D63">
        <v>2</v>
      </c>
      <c r="E63" t="s">
        <v>34</v>
      </c>
      <c r="F63" s="90">
        <v>11</v>
      </c>
      <c r="G63">
        <v>11</v>
      </c>
      <c r="H63">
        <v>11</v>
      </c>
      <c r="I63">
        <v>11</v>
      </c>
      <c r="J63">
        <f t="shared" si="0"/>
        <v>0</v>
      </c>
      <c r="M63">
        <f t="shared" si="1"/>
        <v>0</v>
      </c>
      <c r="N63">
        <f t="shared" si="2"/>
        <v>0</v>
      </c>
    </row>
    <row r="64" spans="1:14">
      <c r="A64" t="s">
        <v>55</v>
      </c>
      <c r="B64" t="s">
        <v>350</v>
      </c>
      <c r="C64" t="s">
        <v>334</v>
      </c>
      <c r="D64">
        <v>2</v>
      </c>
      <c r="E64" t="s">
        <v>35</v>
      </c>
      <c r="F64" s="90">
        <v>19</v>
      </c>
      <c r="G64">
        <v>19</v>
      </c>
      <c r="H64">
        <v>19</v>
      </c>
      <c r="I64">
        <v>19</v>
      </c>
      <c r="J64">
        <f t="shared" si="0"/>
        <v>0</v>
      </c>
      <c r="M64">
        <f t="shared" si="1"/>
        <v>0</v>
      </c>
      <c r="N64">
        <f t="shared" si="2"/>
        <v>0</v>
      </c>
    </row>
    <row r="65" spans="1:14">
      <c r="A65" t="s">
        <v>55</v>
      </c>
      <c r="B65" t="s">
        <v>350</v>
      </c>
      <c r="C65" t="s">
        <v>334</v>
      </c>
      <c r="D65">
        <v>2</v>
      </c>
      <c r="E65" t="s">
        <v>36</v>
      </c>
      <c r="F65" s="90">
        <v>10</v>
      </c>
      <c r="G65">
        <v>10</v>
      </c>
      <c r="H65">
        <v>10</v>
      </c>
      <c r="I65">
        <v>9</v>
      </c>
      <c r="J65">
        <f t="shared" si="0"/>
        <v>10</v>
      </c>
      <c r="M65">
        <f t="shared" si="1"/>
        <v>1</v>
      </c>
      <c r="N65">
        <f t="shared" si="2"/>
        <v>10</v>
      </c>
    </row>
    <row r="66" spans="1:14">
      <c r="A66" t="s">
        <v>55</v>
      </c>
      <c r="B66" t="s">
        <v>350</v>
      </c>
      <c r="C66" t="s">
        <v>334</v>
      </c>
      <c r="D66">
        <v>2</v>
      </c>
      <c r="E66" t="s">
        <v>37</v>
      </c>
      <c r="F66" s="90">
        <v>20</v>
      </c>
      <c r="G66">
        <v>20</v>
      </c>
      <c r="H66">
        <v>20</v>
      </c>
      <c r="I66">
        <v>19</v>
      </c>
      <c r="J66">
        <f t="shared" si="0"/>
        <v>5</v>
      </c>
      <c r="M66">
        <f t="shared" si="1"/>
        <v>1</v>
      </c>
      <c r="N66">
        <f t="shared" si="2"/>
        <v>5</v>
      </c>
    </row>
    <row r="67" spans="1:14">
      <c r="A67" t="s">
        <v>55</v>
      </c>
      <c r="B67" t="s">
        <v>351</v>
      </c>
      <c r="C67" t="s">
        <v>335</v>
      </c>
      <c r="D67">
        <v>2</v>
      </c>
      <c r="E67" t="s">
        <v>38</v>
      </c>
      <c r="F67" s="90">
        <v>14</v>
      </c>
      <c r="G67">
        <v>14</v>
      </c>
      <c r="H67">
        <v>14</v>
      </c>
      <c r="I67">
        <v>14</v>
      </c>
      <c r="J67">
        <f t="shared" ref="J67:J96" si="3">ABS(I67/F67*100-100)</f>
        <v>0</v>
      </c>
      <c r="K67" s="88">
        <v>4.8611111111111112E-2</v>
      </c>
      <c r="M67">
        <f t="shared" ref="M67:M96" si="4">F67-I67</f>
        <v>0</v>
      </c>
      <c r="N67">
        <f t="shared" ref="N67:N96" si="5">(M67/F67)*100</f>
        <v>0</v>
      </c>
    </row>
    <row r="68" spans="1:14">
      <c r="A68" t="s">
        <v>55</v>
      </c>
      <c r="B68" t="s">
        <v>351</v>
      </c>
      <c r="C68" t="s">
        <v>335</v>
      </c>
      <c r="D68">
        <v>2</v>
      </c>
      <c r="E68" t="s">
        <v>39</v>
      </c>
      <c r="F68" s="90">
        <v>13</v>
      </c>
      <c r="G68">
        <v>13</v>
      </c>
      <c r="H68">
        <v>13</v>
      </c>
      <c r="I68">
        <v>13</v>
      </c>
      <c r="J68">
        <f t="shared" si="3"/>
        <v>0</v>
      </c>
      <c r="M68">
        <f t="shared" si="4"/>
        <v>0</v>
      </c>
      <c r="N68">
        <f t="shared" si="5"/>
        <v>0</v>
      </c>
    </row>
    <row r="69" spans="1:14">
      <c r="A69" t="s">
        <v>55</v>
      </c>
      <c r="B69" t="s">
        <v>351</v>
      </c>
      <c r="C69" t="s">
        <v>335</v>
      </c>
      <c r="D69">
        <v>2</v>
      </c>
      <c r="E69" t="s">
        <v>40</v>
      </c>
      <c r="F69" s="90">
        <v>11</v>
      </c>
      <c r="G69">
        <v>11</v>
      </c>
      <c r="H69">
        <v>11</v>
      </c>
      <c r="I69">
        <v>10</v>
      </c>
      <c r="J69">
        <f t="shared" si="3"/>
        <v>9.0909090909090935</v>
      </c>
      <c r="M69">
        <f t="shared" si="4"/>
        <v>1</v>
      </c>
      <c r="N69">
        <f t="shared" si="5"/>
        <v>9.0909090909090917</v>
      </c>
    </row>
    <row r="70" spans="1:14">
      <c r="A70" t="s">
        <v>55</v>
      </c>
      <c r="B70" t="s">
        <v>351</v>
      </c>
      <c r="C70" t="s">
        <v>335</v>
      </c>
      <c r="D70">
        <v>2</v>
      </c>
      <c r="E70" t="s">
        <v>41</v>
      </c>
      <c r="F70" s="90">
        <v>14</v>
      </c>
      <c r="G70">
        <v>14</v>
      </c>
      <c r="H70">
        <v>14</v>
      </c>
      <c r="I70">
        <v>13</v>
      </c>
      <c r="J70">
        <f t="shared" si="3"/>
        <v>7.1428571428571388</v>
      </c>
      <c r="M70">
        <f t="shared" si="4"/>
        <v>1</v>
      </c>
      <c r="N70">
        <f t="shared" si="5"/>
        <v>7.1428571428571423</v>
      </c>
    </row>
    <row r="71" spans="1:14">
      <c r="A71" t="s">
        <v>55</v>
      </c>
      <c r="B71" t="s">
        <v>351</v>
      </c>
      <c r="C71" t="s">
        <v>335</v>
      </c>
      <c r="D71">
        <v>2</v>
      </c>
      <c r="E71" t="s">
        <v>42</v>
      </c>
      <c r="F71" s="90">
        <v>10</v>
      </c>
      <c r="G71">
        <v>10</v>
      </c>
      <c r="H71">
        <v>10</v>
      </c>
      <c r="I71">
        <v>10</v>
      </c>
      <c r="J71">
        <f t="shared" si="3"/>
        <v>0</v>
      </c>
      <c r="M71">
        <f t="shared" si="4"/>
        <v>0</v>
      </c>
      <c r="N71">
        <f t="shared" si="5"/>
        <v>0</v>
      </c>
    </row>
    <row r="72" spans="1:14">
      <c r="A72" t="s">
        <v>55</v>
      </c>
      <c r="B72" t="s">
        <v>352</v>
      </c>
      <c r="C72" t="s">
        <v>336</v>
      </c>
      <c r="D72">
        <v>2</v>
      </c>
      <c r="E72" t="s">
        <v>44</v>
      </c>
      <c r="F72" s="90">
        <v>19</v>
      </c>
      <c r="G72">
        <v>19</v>
      </c>
      <c r="H72">
        <v>19</v>
      </c>
      <c r="I72">
        <v>19</v>
      </c>
      <c r="J72">
        <f t="shared" si="3"/>
        <v>0</v>
      </c>
      <c r="K72" s="89" t="s">
        <v>362</v>
      </c>
      <c r="M72">
        <f t="shared" si="4"/>
        <v>0</v>
      </c>
      <c r="N72">
        <f t="shared" si="5"/>
        <v>0</v>
      </c>
    </row>
    <row r="73" spans="1:14">
      <c r="A73" t="s">
        <v>55</v>
      </c>
      <c r="B73" t="s">
        <v>352</v>
      </c>
      <c r="C73" t="s">
        <v>336</v>
      </c>
      <c r="D73">
        <v>2</v>
      </c>
      <c r="E73" t="s">
        <v>45</v>
      </c>
      <c r="F73" s="90">
        <v>17</v>
      </c>
      <c r="G73">
        <v>17</v>
      </c>
      <c r="H73">
        <v>17</v>
      </c>
      <c r="I73">
        <v>17</v>
      </c>
      <c r="J73">
        <f t="shared" si="3"/>
        <v>0</v>
      </c>
      <c r="M73">
        <f t="shared" si="4"/>
        <v>0</v>
      </c>
      <c r="N73">
        <f t="shared" si="5"/>
        <v>0</v>
      </c>
    </row>
    <row r="74" spans="1:14">
      <c r="A74" t="s">
        <v>55</v>
      </c>
      <c r="B74" t="s">
        <v>352</v>
      </c>
      <c r="C74" t="s">
        <v>336</v>
      </c>
      <c r="D74">
        <v>2</v>
      </c>
      <c r="E74" t="s">
        <v>46</v>
      </c>
      <c r="F74" s="90">
        <v>20</v>
      </c>
      <c r="G74">
        <v>20</v>
      </c>
      <c r="H74">
        <v>20</v>
      </c>
      <c r="I74">
        <v>19</v>
      </c>
      <c r="J74">
        <f t="shared" si="3"/>
        <v>5</v>
      </c>
      <c r="M74">
        <f t="shared" si="4"/>
        <v>1</v>
      </c>
      <c r="N74">
        <f t="shared" si="5"/>
        <v>5</v>
      </c>
    </row>
    <row r="75" spans="1:14">
      <c r="A75" t="s">
        <v>55</v>
      </c>
      <c r="B75" t="s">
        <v>352</v>
      </c>
      <c r="C75" t="s">
        <v>336</v>
      </c>
      <c r="D75">
        <v>2</v>
      </c>
      <c r="E75" t="s">
        <v>47</v>
      </c>
      <c r="F75" s="90">
        <v>15</v>
      </c>
      <c r="G75">
        <v>15</v>
      </c>
      <c r="H75">
        <v>15</v>
      </c>
      <c r="I75">
        <v>14</v>
      </c>
      <c r="J75">
        <f t="shared" si="3"/>
        <v>6.6666666666666714</v>
      </c>
      <c r="M75">
        <f t="shared" si="4"/>
        <v>1</v>
      </c>
      <c r="N75">
        <f t="shared" si="5"/>
        <v>6.666666666666667</v>
      </c>
    </row>
    <row r="76" spans="1:14">
      <c r="A76" t="s">
        <v>55</v>
      </c>
      <c r="B76" t="s">
        <v>352</v>
      </c>
      <c r="C76" t="s">
        <v>336</v>
      </c>
      <c r="D76">
        <v>2</v>
      </c>
      <c r="E76" t="s">
        <v>48</v>
      </c>
      <c r="F76" s="90">
        <v>11</v>
      </c>
      <c r="G76">
        <v>11</v>
      </c>
      <c r="H76">
        <v>11</v>
      </c>
      <c r="I76">
        <v>11</v>
      </c>
      <c r="J76">
        <f t="shared" si="3"/>
        <v>0</v>
      </c>
      <c r="M76">
        <f t="shared" si="4"/>
        <v>0</v>
      </c>
      <c r="N76">
        <f t="shared" si="5"/>
        <v>0</v>
      </c>
    </row>
    <row r="77" spans="1:14">
      <c r="A77" t="s">
        <v>43</v>
      </c>
      <c r="B77" t="s">
        <v>353</v>
      </c>
      <c r="C77" t="s">
        <v>15</v>
      </c>
      <c r="D77">
        <v>3</v>
      </c>
      <c r="E77" t="s">
        <v>10</v>
      </c>
      <c r="F77" s="90">
        <v>17</v>
      </c>
      <c r="G77">
        <v>17</v>
      </c>
      <c r="H77">
        <v>16</v>
      </c>
      <c r="I77">
        <v>5</v>
      </c>
      <c r="J77">
        <f t="shared" si="3"/>
        <v>70.588235294117652</v>
      </c>
      <c r="K77" t="s">
        <v>361</v>
      </c>
      <c r="M77">
        <f t="shared" si="4"/>
        <v>12</v>
      </c>
      <c r="N77">
        <f t="shared" si="5"/>
        <v>70.588235294117652</v>
      </c>
    </row>
    <row r="78" spans="1:14">
      <c r="A78" t="s">
        <v>43</v>
      </c>
      <c r="B78" t="s">
        <v>353</v>
      </c>
      <c r="C78" t="s">
        <v>15</v>
      </c>
      <c r="D78">
        <v>3</v>
      </c>
      <c r="E78" t="s">
        <v>11</v>
      </c>
      <c r="F78" s="90">
        <v>10</v>
      </c>
      <c r="G78">
        <v>10</v>
      </c>
      <c r="H78">
        <v>10</v>
      </c>
      <c r="I78">
        <v>3</v>
      </c>
      <c r="J78">
        <f t="shared" si="3"/>
        <v>70</v>
      </c>
      <c r="M78">
        <f t="shared" si="4"/>
        <v>7</v>
      </c>
      <c r="N78">
        <f t="shared" si="5"/>
        <v>70</v>
      </c>
    </row>
    <row r="79" spans="1:14">
      <c r="A79" t="s">
        <v>43</v>
      </c>
      <c r="B79" t="s">
        <v>353</v>
      </c>
      <c r="C79" t="s">
        <v>15</v>
      </c>
      <c r="D79">
        <v>3</v>
      </c>
      <c r="E79" t="s">
        <v>12</v>
      </c>
      <c r="F79" s="90">
        <v>12</v>
      </c>
      <c r="G79">
        <v>12</v>
      </c>
      <c r="H79">
        <v>12</v>
      </c>
      <c r="I79">
        <v>8</v>
      </c>
      <c r="J79">
        <f t="shared" si="3"/>
        <v>33.333333333333343</v>
      </c>
      <c r="M79">
        <f t="shared" si="4"/>
        <v>4</v>
      </c>
      <c r="N79">
        <f t="shared" si="5"/>
        <v>33.333333333333329</v>
      </c>
    </row>
    <row r="80" spans="1:14">
      <c r="A80" t="s">
        <v>43</v>
      </c>
      <c r="B80" t="s">
        <v>353</v>
      </c>
      <c r="C80" t="s">
        <v>15</v>
      </c>
      <c r="D80">
        <v>3</v>
      </c>
      <c r="E80" t="s">
        <v>13</v>
      </c>
      <c r="F80" s="90">
        <v>14</v>
      </c>
      <c r="G80">
        <v>14</v>
      </c>
      <c r="H80">
        <v>14</v>
      </c>
      <c r="I80">
        <v>9</v>
      </c>
      <c r="J80">
        <f t="shared" si="3"/>
        <v>35.714285714285708</v>
      </c>
      <c r="M80">
        <f t="shared" si="4"/>
        <v>5</v>
      </c>
      <c r="N80">
        <f t="shared" si="5"/>
        <v>35.714285714285715</v>
      </c>
    </row>
    <row r="81" spans="1:14">
      <c r="A81" t="s">
        <v>43</v>
      </c>
      <c r="B81" t="s">
        <v>353</v>
      </c>
      <c r="C81" t="s">
        <v>15</v>
      </c>
      <c r="D81">
        <v>3</v>
      </c>
      <c r="E81" t="s">
        <v>14</v>
      </c>
      <c r="F81" s="90">
        <v>19</v>
      </c>
      <c r="G81">
        <v>19</v>
      </c>
      <c r="H81">
        <v>18</v>
      </c>
      <c r="I81">
        <v>10</v>
      </c>
      <c r="J81">
        <f t="shared" si="3"/>
        <v>47.368421052631582</v>
      </c>
      <c r="M81">
        <f t="shared" si="4"/>
        <v>9</v>
      </c>
      <c r="N81">
        <f t="shared" si="5"/>
        <v>47.368421052631575</v>
      </c>
    </row>
    <row r="82" spans="1:14">
      <c r="A82" t="s">
        <v>43</v>
      </c>
      <c r="B82" t="s">
        <v>354</v>
      </c>
      <c r="C82" t="s">
        <v>21</v>
      </c>
      <c r="D82">
        <v>3</v>
      </c>
      <c r="E82" t="s">
        <v>16</v>
      </c>
      <c r="F82" s="90">
        <v>11</v>
      </c>
      <c r="G82">
        <v>11</v>
      </c>
      <c r="H82">
        <v>11</v>
      </c>
      <c r="I82">
        <v>10</v>
      </c>
      <c r="J82">
        <f t="shared" si="3"/>
        <v>9.0909090909090935</v>
      </c>
      <c r="K82" s="88">
        <v>4.8611111111111112E-2</v>
      </c>
      <c r="M82">
        <f t="shared" si="4"/>
        <v>1</v>
      </c>
      <c r="N82">
        <f t="shared" si="5"/>
        <v>9.0909090909090917</v>
      </c>
    </row>
    <row r="83" spans="1:14">
      <c r="A83" t="s">
        <v>43</v>
      </c>
      <c r="B83" t="s">
        <v>354</v>
      </c>
      <c r="C83" t="s">
        <v>21</v>
      </c>
      <c r="D83">
        <v>3</v>
      </c>
      <c r="E83" t="s">
        <v>17</v>
      </c>
      <c r="F83" s="90">
        <v>15</v>
      </c>
      <c r="G83">
        <v>15</v>
      </c>
      <c r="H83">
        <v>15</v>
      </c>
      <c r="I83">
        <v>14</v>
      </c>
      <c r="J83">
        <f t="shared" si="3"/>
        <v>6.6666666666666714</v>
      </c>
      <c r="M83">
        <f t="shared" si="4"/>
        <v>1</v>
      </c>
      <c r="N83">
        <f t="shared" si="5"/>
        <v>6.666666666666667</v>
      </c>
    </row>
    <row r="84" spans="1:14">
      <c r="A84" t="s">
        <v>43</v>
      </c>
      <c r="B84" t="s">
        <v>354</v>
      </c>
      <c r="C84" t="s">
        <v>21</v>
      </c>
      <c r="D84">
        <v>3</v>
      </c>
      <c r="E84" t="s">
        <v>18</v>
      </c>
      <c r="F84" s="90">
        <v>14</v>
      </c>
      <c r="G84">
        <v>14</v>
      </c>
      <c r="H84">
        <v>14</v>
      </c>
      <c r="I84">
        <v>13</v>
      </c>
      <c r="J84">
        <f t="shared" si="3"/>
        <v>7.1428571428571388</v>
      </c>
      <c r="M84">
        <f t="shared" si="4"/>
        <v>1</v>
      </c>
      <c r="N84">
        <f t="shared" si="5"/>
        <v>7.1428571428571423</v>
      </c>
    </row>
    <row r="85" spans="1:14">
      <c r="A85" t="s">
        <v>43</v>
      </c>
      <c r="B85" t="s">
        <v>354</v>
      </c>
      <c r="C85" t="s">
        <v>21</v>
      </c>
      <c r="D85">
        <v>3</v>
      </c>
      <c r="E85" t="s">
        <v>19</v>
      </c>
      <c r="F85" s="90">
        <v>10</v>
      </c>
      <c r="G85">
        <v>10</v>
      </c>
      <c r="H85">
        <v>10</v>
      </c>
      <c r="I85">
        <v>9</v>
      </c>
      <c r="J85">
        <f t="shared" si="3"/>
        <v>10</v>
      </c>
      <c r="M85">
        <f t="shared" si="4"/>
        <v>1</v>
      </c>
      <c r="N85">
        <f t="shared" si="5"/>
        <v>10</v>
      </c>
    </row>
    <row r="86" spans="1:14">
      <c r="A86" t="s">
        <v>43</v>
      </c>
      <c r="B86" t="s">
        <v>354</v>
      </c>
      <c r="C86" t="s">
        <v>21</v>
      </c>
      <c r="D86">
        <v>3</v>
      </c>
      <c r="E86" t="s">
        <v>20</v>
      </c>
      <c r="F86" s="90">
        <v>10</v>
      </c>
      <c r="G86">
        <v>10</v>
      </c>
      <c r="H86">
        <v>10</v>
      </c>
      <c r="I86">
        <v>9</v>
      </c>
      <c r="J86">
        <f t="shared" si="3"/>
        <v>10</v>
      </c>
      <c r="M86">
        <f t="shared" si="4"/>
        <v>1</v>
      </c>
      <c r="N86">
        <f t="shared" si="5"/>
        <v>10</v>
      </c>
    </row>
    <row r="87" spans="1:14">
      <c r="A87" t="s">
        <v>43</v>
      </c>
      <c r="B87" t="s">
        <v>355</v>
      </c>
      <c r="C87" t="s">
        <v>337</v>
      </c>
      <c r="D87">
        <v>3</v>
      </c>
      <c r="E87" t="s">
        <v>22</v>
      </c>
      <c r="F87" s="90">
        <v>20</v>
      </c>
      <c r="G87">
        <v>20</v>
      </c>
      <c r="H87">
        <v>20</v>
      </c>
      <c r="I87">
        <v>19</v>
      </c>
      <c r="J87">
        <f t="shared" si="3"/>
        <v>5</v>
      </c>
      <c r="K87" s="89" t="s">
        <v>362</v>
      </c>
      <c r="M87">
        <f t="shared" si="4"/>
        <v>1</v>
      </c>
      <c r="N87">
        <f t="shared" si="5"/>
        <v>5</v>
      </c>
    </row>
    <row r="88" spans="1:14">
      <c r="A88" t="s">
        <v>43</v>
      </c>
      <c r="B88" t="s">
        <v>355</v>
      </c>
      <c r="C88" t="s">
        <v>337</v>
      </c>
      <c r="D88">
        <v>3</v>
      </c>
      <c r="E88" t="s">
        <v>23</v>
      </c>
      <c r="F88" s="90">
        <v>16</v>
      </c>
      <c r="G88">
        <v>16</v>
      </c>
      <c r="H88">
        <v>16</v>
      </c>
      <c r="I88">
        <v>15</v>
      </c>
      <c r="J88">
        <f t="shared" si="3"/>
        <v>6.25</v>
      </c>
      <c r="M88">
        <f t="shared" si="4"/>
        <v>1</v>
      </c>
      <c r="N88">
        <f t="shared" si="5"/>
        <v>6.25</v>
      </c>
    </row>
    <row r="89" spans="1:14">
      <c r="A89" t="s">
        <v>43</v>
      </c>
      <c r="B89" t="s">
        <v>355</v>
      </c>
      <c r="C89" t="s">
        <v>337</v>
      </c>
      <c r="D89">
        <v>3</v>
      </c>
      <c r="E89" t="s">
        <v>24</v>
      </c>
      <c r="F89" s="90">
        <v>18</v>
      </c>
      <c r="G89">
        <v>18</v>
      </c>
      <c r="H89">
        <v>18</v>
      </c>
      <c r="I89">
        <v>18</v>
      </c>
      <c r="J89">
        <f t="shared" si="3"/>
        <v>0</v>
      </c>
      <c r="M89">
        <f t="shared" si="4"/>
        <v>0</v>
      </c>
      <c r="N89">
        <f t="shared" si="5"/>
        <v>0</v>
      </c>
    </row>
    <row r="90" spans="1:14">
      <c r="A90" t="s">
        <v>43</v>
      </c>
      <c r="B90" t="s">
        <v>355</v>
      </c>
      <c r="C90" t="s">
        <v>337</v>
      </c>
      <c r="D90">
        <v>3</v>
      </c>
      <c r="E90" t="s">
        <v>25</v>
      </c>
      <c r="F90" s="90">
        <v>17</v>
      </c>
      <c r="G90">
        <v>17</v>
      </c>
      <c r="H90">
        <v>17</v>
      </c>
      <c r="I90">
        <v>16</v>
      </c>
      <c r="J90">
        <f t="shared" si="3"/>
        <v>5.8823529411764781</v>
      </c>
      <c r="M90">
        <f t="shared" si="4"/>
        <v>1</v>
      </c>
      <c r="N90">
        <f t="shared" si="5"/>
        <v>5.8823529411764701</v>
      </c>
    </row>
    <row r="91" spans="1:14">
      <c r="A91" t="s">
        <v>43</v>
      </c>
      <c r="B91" t="s">
        <v>355</v>
      </c>
      <c r="C91" t="s">
        <v>337</v>
      </c>
      <c r="D91">
        <v>3</v>
      </c>
      <c r="E91" t="s">
        <v>26</v>
      </c>
      <c r="F91" s="90">
        <v>11</v>
      </c>
      <c r="G91">
        <v>11</v>
      </c>
      <c r="H91">
        <v>11</v>
      </c>
      <c r="I91">
        <v>11</v>
      </c>
      <c r="J91">
        <f t="shared" si="3"/>
        <v>0</v>
      </c>
      <c r="M91">
        <f t="shared" si="4"/>
        <v>0</v>
      </c>
      <c r="N91">
        <f t="shared" si="5"/>
        <v>0</v>
      </c>
    </row>
    <row r="92" spans="1:14">
      <c r="A92" t="s">
        <v>56</v>
      </c>
      <c r="B92" t="s">
        <v>58</v>
      </c>
      <c r="C92" t="s">
        <v>57</v>
      </c>
      <c r="D92">
        <v>3</v>
      </c>
      <c r="E92" t="s">
        <v>28</v>
      </c>
      <c r="F92" s="90">
        <v>16</v>
      </c>
      <c r="G92">
        <v>16</v>
      </c>
      <c r="H92">
        <v>16</v>
      </c>
      <c r="I92">
        <v>16</v>
      </c>
      <c r="J92">
        <f t="shared" si="3"/>
        <v>0</v>
      </c>
      <c r="K92" t="s">
        <v>361</v>
      </c>
      <c r="M92">
        <f t="shared" si="4"/>
        <v>0</v>
      </c>
      <c r="N92">
        <f t="shared" si="5"/>
        <v>0</v>
      </c>
    </row>
    <row r="93" spans="1:14">
      <c r="A93" t="s">
        <v>56</v>
      </c>
      <c r="B93" t="s">
        <v>58</v>
      </c>
      <c r="C93" t="s">
        <v>57</v>
      </c>
      <c r="D93">
        <v>3</v>
      </c>
      <c r="E93" t="s">
        <v>29</v>
      </c>
      <c r="F93" s="90">
        <v>14</v>
      </c>
      <c r="G93">
        <v>14</v>
      </c>
      <c r="H93">
        <v>14</v>
      </c>
      <c r="I93">
        <v>13</v>
      </c>
      <c r="J93">
        <f t="shared" si="3"/>
        <v>7.1428571428571388</v>
      </c>
      <c r="M93">
        <f t="shared" si="4"/>
        <v>1</v>
      </c>
      <c r="N93">
        <f t="shared" si="5"/>
        <v>7.1428571428571423</v>
      </c>
    </row>
    <row r="94" spans="1:14">
      <c r="A94" t="s">
        <v>56</v>
      </c>
      <c r="B94" t="s">
        <v>58</v>
      </c>
      <c r="C94" t="s">
        <v>57</v>
      </c>
      <c r="D94">
        <v>3</v>
      </c>
      <c r="E94" t="s">
        <v>30</v>
      </c>
      <c r="F94" s="90">
        <v>20</v>
      </c>
      <c r="G94">
        <v>20</v>
      </c>
      <c r="H94">
        <v>20</v>
      </c>
      <c r="I94">
        <v>19</v>
      </c>
      <c r="J94">
        <f t="shared" si="3"/>
        <v>5</v>
      </c>
      <c r="M94">
        <f t="shared" si="4"/>
        <v>1</v>
      </c>
      <c r="N94">
        <f t="shared" si="5"/>
        <v>5</v>
      </c>
    </row>
    <row r="95" spans="1:14">
      <c r="A95" t="s">
        <v>56</v>
      </c>
      <c r="B95" t="s">
        <v>58</v>
      </c>
      <c r="C95" t="s">
        <v>57</v>
      </c>
      <c r="D95">
        <v>3</v>
      </c>
      <c r="E95" t="s">
        <v>31</v>
      </c>
      <c r="F95" s="90">
        <v>11</v>
      </c>
      <c r="G95">
        <v>11</v>
      </c>
      <c r="H95">
        <v>11</v>
      </c>
      <c r="I95">
        <v>11</v>
      </c>
      <c r="J95">
        <f t="shared" si="3"/>
        <v>0</v>
      </c>
      <c r="M95">
        <f t="shared" si="4"/>
        <v>0</v>
      </c>
      <c r="N95">
        <f t="shared" si="5"/>
        <v>0</v>
      </c>
    </row>
    <row r="96" spans="1:14">
      <c r="A96" t="s">
        <v>56</v>
      </c>
      <c r="B96" t="s">
        <v>58</v>
      </c>
      <c r="C96" t="s">
        <v>57</v>
      </c>
      <c r="D96">
        <v>3</v>
      </c>
      <c r="E96" t="s">
        <v>32</v>
      </c>
      <c r="F96" s="90">
        <v>19</v>
      </c>
      <c r="G96">
        <v>19</v>
      </c>
      <c r="H96">
        <v>19</v>
      </c>
      <c r="I96">
        <v>18</v>
      </c>
      <c r="J96">
        <f t="shared" si="3"/>
        <v>5.2631578947368496</v>
      </c>
      <c r="M96">
        <f t="shared" si="4"/>
        <v>1</v>
      </c>
      <c r="N96">
        <f t="shared" si="5"/>
        <v>5.2631578947368416</v>
      </c>
    </row>
    <row r="99" spans="6:6">
      <c r="F99" s="90">
        <f>AVERAGE(F2:F96)</f>
        <v>14.063157894736841</v>
      </c>
    </row>
    <row r="100" spans="6:6">
      <c r="F100" s="90">
        <f>_xlfn.STDEV.S(F2:F96)</f>
        <v>3.6343822862301631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B71F6-8B6C-4C7C-BD46-03E4E321DE8E}">
  <dimension ref="A1:V786"/>
  <sheetViews>
    <sheetView zoomScale="124" zoomScaleNormal="124" workbookViewId="0">
      <selection activeCell="J295" sqref="J295"/>
    </sheetView>
  </sheetViews>
  <sheetFormatPr baseColWidth="10" defaultColWidth="8.83203125" defaultRowHeight="15"/>
  <cols>
    <col min="15" max="15" width="13.5" customWidth="1"/>
  </cols>
  <sheetData>
    <row r="1" spans="1:17" ht="16">
      <c r="A1" s="63" t="s">
        <v>120</v>
      </c>
      <c r="N1" s="63" t="s">
        <v>119</v>
      </c>
    </row>
    <row r="3" spans="1:17">
      <c r="A3" s="105" t="s">
        <v>117</v>
      </c>
      <c r="B3" s="105"/>
      <c r="C3" s="105"/>
      <c r="D3" s="105"/>
      <c r="E3" s="105"/>
      <c r="F3" s="105"/>
      <c r="G3" s="105"/>
      <c r="H3" s="105"/>
      <c r="I3" s="3"/>
      <c r="N3" s="105" t="s">
        <v>121</v>
      </c>
      <c r="O3" s="105"/>
      <c r="P3" s="105"/>
      <c r="Q3" s="3"/>
    </row>
    <row r="4" spans="1:17">
      <c r="A4" s="106" t="s">
        <v>83</v>
      </c>
      <c r="B4" s="106"/>
      <c r="C4" s="108" t="s">
        <v>116</v>
      </c>
      <c r="D4" s="110"/>
      <c r="E4" s="110"/>
      <c r="F4" s="110"/>
      <c r="G4" s="110"/>
      <c r="H4" s="111"/>
      <c r="I4" s="3"/>
      <c r="N4" s="107" t="s">
        <v>118</v>
      </c>
      <c r="O4" s="107"/>
      <c r="P4" s="4" t="s">
        <v>112</v>
      </c>
      <c r="Q4" s="3"/>
    </row>
    <row r="5" spans="1:17">
      <c r="A5" s="106"/>
      <c r="B5" s="106"/>
      <c r="C5" s="118" t="s">
        <v>115</v>
      </c>
      <c r="D5" s="111"/>
      <c r="E5" s="111" t="s">
        <v>114</v>
      </c>
      <c r="F5" s="111"/>
      <c r="G5" s="111" t="s">
        <v>113</v>
      </c>
      <c r="H5" s="111"/>
      <c r="I5" s="3"/>
      <c r="N5" s="117" t="s">
        <v>83</v>
      </c>
      <c r="O5" s="5" t="s">
        <v>352</v>
      </c>
      <c r="P5" s="6">
        <v>5</v>
      </c>
      <c r="Q5" s="3"/>
    </row>
    <row r="6" spans="1:17">
      <c r="A6" s="107"/>
      <c r="B6" s="107"/>
      <c r="C6" s="12" t="s">
        <v>112</v>
      </c>
      <c r="D6" s="14" t="s">
        <v>111</v>
      </c>
      <c r="E6" s="13" t="s">
        <v>112</v>
      </c>
      <c r="F6" s="14" t="s">
        <v>111</v>
      </c>
      <c r="G6" s="13" t="s">
        <v>112</v>
      </c>
      <c r="H6" s="14" t="s">
        <v>111</v>
      </c>
      <c r="I6" s="3"/>
      <c r="N6" s="101"/>
      <c r="O6" s="7" t="s">
        <v>351</v>
      </c>
      <c r="P6" s="8">
        <v>5</v>
      </c>
      <c r="Q6" s="3"/>
    </row>
    <row r="7" spans="1:17">
      <c r="A7" s="100" t="s">
        <v>77</v>
      </c>
      <c r="B7" s="5" t="s">
        <v>352</v>
      </c>
      <c r="C7" s="58">
        <v>5</v>
      </c>
      <c r="D7" s="64">
        <v>1</v>
      </c>
      <c r="E7" s="25">
        <v>0</v>
      </c>
      <c r="F7" s="64">
        <v>0</v>
      </c>
      <c r="G7" s="25">
        <v>5</v>
      </c>
      <c r="H7" s="64">
        <v>1</v>
      </c>
      <c r="I7" s="3"/>
      <c r="N7" s="101"/>
      <c r="O7" s="7" t="s">
        <v>350</v>
      </c>
      <c r="P7" s="8">
        <v>5</v>
      </c>
      <c r="Q7" s="3"/>
    </row>
    <row r="8" spans="1:17">
      <c r="A8" s="101"/>
      <c r="B8" s="7" t="s">
        <v>351</v>
      </c>
      <c r="C8" s="61">
        <v>5</v>
      </c>
      <c r="D8" s="65">
        <v>1</v>
      </c>
      <c r="E8" s="28">
        <v>0</v>
      </c>
      <c r="F8" s="65">
        <v>0</v>
      </c>
      <c r="G8" s="28">
        <v>5</v>
      </c>
      <c r="H8" s="65">
        <v>1</v>
      </c>
      <c r="I8" s="3"/>
      <c r="N8" s="101"/>
      <c r="O8" s="7" t="s">
        <v>355</v>
      </c>
      <c r="P8" s="8">
        <v>5</v>
      </c>
      <c r="Q8" s="3"/>
    </row>
    <row r="9" spans="1:17">
      <c r="A9" s="101"/>
      <c r="B9" s="7" t="s">
        <v>350</v>
      </c>
      <c r="C9" s="61">
        <v>5</v>
      </c>
      <c r="D9" s="65">
        <v>1</v>
      </c>
      <c r="E9" s="28">
        <v>0</v>
      </c>
      <c r="F9" s="65">
        <v>0</v>
      </c>
      <c r="G9" s="28">
        <v>5</v>
      </c>
      <c r="H9" s="65">
        <v>1</v>
      </c>
      <c r="I9" s="3"/>
      <c r="N9" s="101"/>
      <c r="O9" s="7" t="s">
        <v>354</v>
      </c>
      <c r="P9" s="8">
        <v>5</v>
      </c>
      <c r="Q9" s="3"/>
    </row>
    <row r="10" spans="1:17">
      <c r="A10" s="101"/>
      <c r="B10" s="7" t="s">
        <v>355</v>
      </c>
      <c r="C10" s="61">
        <v>5</v>
      </c>
      <c r="D10" s="65">
        <v>1</v>
      </c>
      <c r="E10" s="28">
        <v>0</v>
      </c>
      <c r="F10" s="65">
        <v>0</v>
      </c>
      <c r="G10" s="28">
        <v>5</v>
      </c>
      <c r="H10" s="65">
        <v>1</v>
      </c>
      <c r="I10" s="3"/>
      <c r="N10" s="101"/>
      <c r="O10" s="7" t="s">
        <v>353</v>
      </c>
      <c r="P10" s="8">
        <v>5</v>
      </c>
      <c r="Q10" s="3"/>
    </row>
    <row r="11" spans="1:17">
      <c r="A11" s="101"/>
      <c r="B11" s="7" t="s">
        <v>354</v>
      </c>
      <c r="C11" s="61">
        <v>5</v>
      </c>
      <c r="D11" s="65">
        <v>1</v>
      </c>
      <c r="E11" s="28">
        <v>0</v>
      </c>
      <c r="F11" s="65">
        <v>0</v>
      </c>
      <c r="G11" s="28">
        <v>5</v>
      </c>
      <c r="H11" s="65">
        <v>1</v>
      </c>
      <c r="I11" s="3"/>
      <c r="N11" s="101"/>
      <c r="O11" s="7" t="s">
        <v>349</v>
      </c>
      <c r="P11" s="8">
        <v>5</v>
      </c>
      <c r="Q11" s="3"/>
    </row>
    <row r="12" spans="1:17">
      <c r="A12" s="101"/>
      <c r="B12" s="7" t="s">
        <v>353</v>
      </c>
      <c r="C12" s="61">
        <v>5</v>
      </c>
      <c r="D12" s="65">
        <v>1</v>
      </c>
      <c r="E12" s="28">
        <v>0</v>
      </c>
      <c r="F12" s="65">
        <v>0</v>
      </c>
      <c r="G12" s="28">
        <v>5</v>
      </c>
      <c r="H12" s="65">
        <v>1</v>
      </c>
      <c r="I12" s="3"/>
      <c r="N12" s="101"/>
      <c r="O12" s="7" t="s">
        <v>348</v>
      </c>
      <c r="P12" s="8">
        <v>5</v>
      </c>
      <c r="Q12" s="3"/>
    </row>
    <row r="13" spans="1:17">
      <c r="A13" s="101"/>
      <c r="B13" s="7" t="s">
        <v>349</v>
      </c>
      <c r="C13" s="61">
        <v>5</v>
      </c>
      <c r="D13" s="65">
        <v>1</v>
      </c>
      <c r="E13" s="28">
        <v>0</v>
      </c>
      <c r="F13" s="65">
        <v>0</v>
      </c>
      <c r="G13" s="28">
        <v>5</v>
      </c>
      <c r="H13" s="65">
        <v>1</v>
      </c>
      <c r="I13" s="3"/>
      <c r="N13" s="101"/>
      <c r="O13" s="7" t="s">
        <v>347</v>
      </c>
      <c r="P13" s="8">
        <v>5</v>
      </c>
      <c r="Q13" s="3"/>
    </row>
    <row r="14" spans="1:17">
      <c r="A14" s="101"/>
      <c r="B14" s="7" t="s">
        <v>348</v>
      </c>
      <c r="C14" s="61">
        <v>5</v>
      </c>
      <c r="D14" s="65">
        <v>1</v>
      </c>
      <c r="E14" s="28">
        <v>0</v>
      </c>
      <c r="F14" s="65">
        <v>0</v>
      </c>
      <c r="G14" s="28">
        <v>5</v>
      </c>
      <c r="H14" s="65">
        <v>1</v>
      </c>
      <c r="I14" s="3"/>
      <c r="N14" s="101"/>
      <c r="O14" s="7" t="s">
        <v>346</v>
      </c>
      <c r="P14" s="8">
        <v>5</v>
      </c>
      <c r="Q14" s="3"/>
    </row>
    <row r="15" spans="1:17">
      <c r="A15" s="101"/>
      <c r="B15" s="7" t="s">
        <v>347</v>
      </c>
      <c r="C15" s="61">
        <v>5</v>
      </c>
      <c r="D15" s="65">
        <v>1</v>
      </c>
      <c r="E15" s="28">
        <v>0</v>
      </c>
      <c r="F15" s="65">
        <v>0</v>
      </c>
      <c r="G15" s="28">
        <v>5</v>
      </c>
      <c r="H15" s="65">
        <v>1</v>
      </c>
      <c r="I15" s="3"/>
      <c r="N15" s="101"/>
      <c r="O15" s="7" t="s">
        <v>345</v>
      </c>
      <c r="P15" s="8">
        <v>5</v>
      </c>
      <c r="Q15" s="3"/>
    </row>
    <row r="16" spans="1:17">
      <c r="A16" s="101"/>
      <c r="B16" s="7" t="s">
        <v>346</v>
      </c>
      <c r="C16" s="61">
        <v>5</v>
      </c>
      <c r="D16" s="65">
        <v>1</v>
      </c>
      <c r="E16" s="28">
        <v>0</v>
      </c>
      <c r="F16" s="65">
        <v>0</v>
      </c>
      <c r="G16" s="28">
        <v>5</v>
      </c>
      <c r="H16" s="65">
        <v>1</v>
      </c>
      <c r="I16" s="3"/>
      <c r="N16" s="101"/>
      <c r="O16" s="7" t="s">
        <v>344</v>
      </c>
      <c r="P16" s="8">
        <v>5</v>
      </c>
      <c r="Q16" s="3"/>
    </row>
    <row r="17" spans="1:18">
      <c r="A17" s="101"/>
      <c r="B17" s="7" t="s">
        <v>345</v>
      </c>
      <c r="C17" s="61">
        <v>5</v>
      </c>
      <c r="D17" s="65">
        <v>1</v>
      </c>
      <c r="E17" s="28">
        <v>0</v>
      </c>
      <c r="F17" s="65">
        <v>0</v>
      </c>
      <c r="G17" s="28">
        <v>5</v>
      </c>
      <c r="H17" s="65">
        <v>1</v>
      </c>
      <c r="I17" s="3"/>
      <c r="N17" s="101"/>
      <c r="O17" s="7" t="s">
        <v>58</v>
      </c>
      <c r="P17" s="8">
        <v>5</v>
      </c>
      <c r="Q17" s="3"/>
    </row>
    <row r="18" spans="1:18">
      <c r="A18" s="101"/>
      <c r="B18" s="7" t="s">
        <v>344</v>
      </c>
      <c r="C18" s="61">
        <v>5</v>
      </c>
      <c r="D18" s="65">
        <v>1</v>
      </c>
      <c r="E18" s="28">
        <v>0</v>
      </c>
      <c r="F18" s="65">
        <v>0</v>
      </c>
      <c r="G18" s="28">
        <v>5</v>
      </c>
      <c r="H18" s="65">
        <v>1</v>
      </c>
      <c r="I18" s="3"/>
      <c r="N18" s="101"/>
      <c r="O18" s="7" t="s">
        <v>340</v>
      </c>
      <c r="P18" s="8">
        <v>5</v>
      </c>
      <c r="Q18" s="3"/>
    </row>
    <row r="19" spans="1:18">
      <c r="A19" s="101"/>
      <c r="B19" s="7" t="s">
        <v>58</v>
      </c>
      <c r="C19" s="61">
        <v>5</v>
      </c>
      <c r="D19" s="65">
        <v>1</v>
      </c>
      <c r="E19" s="28">
        <v>0</v>
      </c>
      <c r="F19" s="65">
        <v>0</v>
      </c>
      <c r="G19" s="28">
        <v>5</v>
      </c>
      <c r="H19" s="65">
        <v>1</v>
      </c>
      <c r="I19" s="3"/>
      <c r="N19" s="101"/>
      <c r="O19" s="7" t="s">
        <v>339</v>
      </c>
      <c r="P19" s="8">
        <v>5</v>
      </c>
      <c r="Q19" s="3"/>
    </row>
    <row r="20" spans="1:18">
      <c r="A20" s="101"/>
      <c r="B20" s="7" t="s">
        <v>340</v>
      </c>
      <c r="C20" s="61">
        <v>5</v>
      </c>
      <c r="D20" s="65">
        <v>1</v>
      </c>
      <c r="E20" s="28">
        <v>0</v>
      </c>
      <c r="F20" s="65">
        <v>0</v>
      </c>
      <c r="G20" s="28">
        <v>5</v>
      </c>
      <c r="H20" s="65">
        <v>1</v>
      </c>
      <c r="I20" s="3"/>
      <c r="N20" s="101"/>
      <c r="O20" s="7" t="s">
        <v>338</v>
      </c>
      <c r="P20" s="8">
        <v>5</v>
      </c>
      <c r="Q20" s="3"/>
    </row>
    <row r="21" spans="1:18">
      <c r="A21" s="101"/>
      <c r="B21" s="7" t="s">
        <v>339</v>
      </c>
      <c r="C21" s="61">
        <v>5</v>
      </c>
      <c r="D21" s="65">
        <v>1</v>
      </c>
      <c r="E21" s="28">
        <v>0</v>
      </c>
      <c r="F21" s="65">
        <v>0</v>
      </c>
      <c r="G21" s="28">
        <v>5</v>
      </c>
      <c r="H21" s="65">
        <v>1</v>
      </c>
      <c r="I21" s="3"/>
      <c r="N21" s="101"/>
      <c r="O21" s="7" t="s">
        <v>343</v>
      </c>
      <c r="P21" s="8">
        <v>5</v>
      </c>
      <c r="Q21" s="3"/>
    </row>
    <row r="22" spans="1:18">
      <c r="A22" s="101"/>
      <c r="B22" s="7" t="s">
        <v>338</v>
      </c>
      <c r="C22" s="61">
        <v>5</v>
      </c>
      <c r="D22" s="65">
        <v>1</v>
      </c>
      <c r="E22" s="28">
        <v>0</v>
      </c>
      <c r="F22" s="65">
        <v>0</v>
      </c>
      <c r="G22" s="28">
        <v>5</v>
      </c>
      <c r="H22" s="65">
        <v>1</v>
      </c>
      <c r="I22" s="3"/>
      <c r="N22" s="101"/>
      <c r="O22" s="7" t="s">
        <v>342</v>
      </c>
      <c r="P22" s="8">
        <v>5</v>
      </c>
      <c r="Q22" s="3"/>
    </row>
    <row r="23" spans="1:18">
      <c r="A23" s="101"/>
      <c r="B23" s="7" t="s">
        <v>343</v>
      </c>
      <c r="C23" s="61">
        <v>5</v>
      </c>
      <c r="D23" s="65">
        <v>1</v>
      </c>
      <c r="E23" s="28">
        <v>0</v>
      </c>
      <c r="F23" s="65">
        <v>0</v>
      </c>
      <c r="G23" s="28">
        <v>5</v>
      </c>
      <c r="H23" s="65">
        <v>1</v>
      </c>
      <c r="I23" s="3"/>
      <c r="N23" s="102"/>
      <c r="O23" s="9" t="s">
        <v>341</v>
      </c>
      <c r="P23" s="10">
        <v>5</v>
      </c>
      <c r="Q23" s="3"/>
    </row>
    <row r="24" spans="1:18">
      <c r="A24" s="101"/>
      <c r="B24" s="7" t="s">
        <v>342</v>
      </c>
      <c r="C24" s="61">
        <v>5</v>
      </c>
      <c r="D24" s="65">
        <v>1</v>
      </c>
      <c r="E24" s="28">
        <v>0</v>
      </c>
      <c r="F24" s="65">
        <v>0</v>
      </c>
      <c r="G24" s="28">
        <v>5</v>
      </c>
      <c r="H24" s="65">
        <v>1</v>
      </c>
      <c r="I24" s="3"/>
    </row>
    <row r="25" spans="1:18">
      <c r="A25" s="102"/>
      <c r="B25" s="9" t="s">
        <v>341</v>
      </c>
      <c r="C25" s="66">
        <v>5</v>
      </c>
      <c r="D25" s="67">
        <v>1</v>
      </c>
      <c r="E25" s="32">
        <v>0</v>
      </c>
      <c r="F25" s="67">
        <v>0</v>
      </c>
      <c r="G25" s="32">
        <v>5</v>
      </c>
      <c r="H25" s="67">
        <v>1</v>
      </c>
      <c r="I25" s="3"/>
      <c r="N25" s="105" t="s">
        <v>122</v>
      </c>
      <c r="O25" s="105"/>
      <c r="P25" s="105"/>
      <c r="Q25" s="105"/>
      <c r="R25" s="3"/>
    </row>
    <row r="26" spans="1:18">
      <c r="N26" s="114" t="s">
        <v>123</v>
      </c>
      <c r="O26" s="114" t="s">
        <v>77</v>
      </c>
      <c r="P26" s="115"/>
      <c r="Q26" s="115"/>
      <c r="R26" s="3"/>
    </row>
    <row r="27" spans="1:18" ht="27">
      <c r="A27" s="105" t="s">
        <v>110</v>
      </c>
      <c r="B27" s="105"/>
      <c r="C27" s="105"/>
      <c r="D27" s="105"/>
      <c r="E27" s="105"/>
      <c r="F27" s="105"/>
      <c r="G27" s="3"/>
      <c r="N27" s="11" t="s">
        <v>83</v>
      </c>
      <c r="O27" s="12" t="s">
        <v>108</v>
      </c>
      <c r="P27" s="13" t="s">
        <v>101</v>
      </c>
      <c r="Q27" s="14" t="s">
        <v>112</v>
      </c>
      <c r="R27" s="3"/>
    </row>
    <row r="28" spans="1:18">
      <c r="A28" s="107" t="s">
        <v>83</v>
      </c>
      <c r="B28" s="107"/>
      <c r="C28" s="107"/>
      <c r="D28" s="107"/>
      <c r="E28" s="12" t="s">
        <v>80</v>
      </c>
      <c r="F28" s="14" t="s">
        <v>109</v>
      </c>
      <c r="G28" s="3"/>
      <c r="N28" s="5" t="s">
        <v>352</v>
      </c>
      <c r="O28" s="15">
        <v>2.3333333333999997</v>
      </c>
      <c r="P28" s="16">
        <v>3.2489314483808021</v>
      </c>
      <c r="Q28" s="17">
        <v>5</v>
      </c>
      <c r="R28" s="3"/>
    </row>
    <row r="29" spans="1:18">
      <c r="A29" s="100" t="s">
        <v>77</v>
      </c>
      <c r="B29" s="100" t="s">
        <v>352</v>
      </c>
      <c r="C29" s="100" t="s">
        <v>108</v>
      </c>
      <c r="D29" s="100"/>
      <c r="E29" s="68">
        <v>2.3333333334000002</v>
      </c>
      <c r="F29" s="69">
        <v>1.4529663145632645</v>
      </c>
      <c r="G29" s="3"/>
      <c r="N29" s="7" t="s">
        <v>351</v>
      </c>
      <c r="O29" s="18">
        <v>3.2467532468</v>
      </c>
      <c r="P29" s="19">
        <v>4.4988332664731221</v>
      </c>
      <c r="Q29" s="20">
        <v>5</v>
      </c>
      <c r="R29" s="3"/>
    </row>
    <row r="30" spans="1:18" ht="26">
      <c r="A30" s="101"/>
      <c r="B30" s="101"/>
      <c r="C30" s="104" t="s">
        <v>107</v>
      </c>
      <c r="D30" s="7" t="s">
        <v>106</v>
      </c>
      <c r="E30" s="18">
        <v>-1.7007478786864554</v>
      </c>
      <c r="F30" s="37"/>
      <c r="G30" s="3"/>
      <c r="N30" s="7" t="s">
        <v>350</v>
      </c>
      <c r="O30" s="18">
        <v>3</v>
      </c>
      <c r="P30" s="19">
        <v>4.4721359549995787</v>
      </c>
      <c r="Q30" s="20">
        <v>5</v>
      </c>
      <c r="R30" s="3"/>
    </row>
    <row r="31" spans="1:18" ht="26">
      <c r="A31" s="101"/>
      <c r="B31" s="101"/>
      <c r="C31" s="104"/>
      <c r="D31" s="45" t="s">
        <v>105</v>
      </c>
      <c r="E31" s="51">
        <v>6.3674145454864561</v>
      </c>
      <c r="F31" s="70"/>
      <c r="G31" s="3"/>
      <c r="N31" s="7" t="s">
        <v>355</v>
      </c>
      <c r="O31" s="18">
        <v>3.4264705881999999</v>
      </c>
      <c r="P31" s="19">
        <v>3.1607385475349381</v>
      </c>
      <c r="Q31" s="20">
        <v>5</v>
      </c>
      <c r="R31" s="3"/>
    </row>
    <row r="32" spans="1:18">
      <c r="A32" s="101"/>
      <c r="B32" s="101"/>
      <c r="C32" s="104" t="s">
        <v>104</v>
      </c>
      <c r="D32" s="104"/>
      <c r="E32" s="51">
        <v>2.2222222222777779</v>
      </c>
      <c r="F32" s="70"/>
      <c r="G32" s="3"/>
      <c r="N32" s="7" t="s">
        <v>354</v>
      </c>
      <c r="O32" s="18">
        <v>8.5800865801999997</v>
      </c>
      <c r="P32" s="19">
        <v>1.58272329359721</v>
      </c>
      <c r="Q32" s="20">
        <v>5</v>
      </c>
      <c r="R32" s="3"/>
    </row>
    <row r="33" spans="1:18">
      <c r="A33" s="101"/>
      <c r="B33" s="101"/>
      <c r="C33" s="104" t="s">
        <v>103</v>
      </c>
      <c r="D33" s="104"/>
      <c r="E33" s="51">
        <v>0</v>
      </c>
      <c r="F33" s="70"/>
      <c r="G33" s="3"/>
      <c r="N33" s="7" t="s">
        <v>353</v>
      </c>
      <c r="O33" s="18">
        <v>51.400855075999999</v>
      </c>
      <c r="P33" s="19">
        <v>18.047493427558774</v>
      </c>
      <c r="Q33" s="20">
        <v>5</v>
      </c>
      <c r="R33" s="3"/>
    </row>
    <row r="34" spans="1:18">
      <c r="A34" s="101"/>
      <c r="B34" s="101"/>
      <c r="C34" s="104" t="s">
        <v>102</v>
      </c>
      <c r="D34" s="104"/>
      <c r="E34" s="71">
        <v>10.555555556277779</v>
      </c>
      <c r="F34" s="70"/>
      <c r="G34" s="3"/>
      <c r="N34" s="7" t="s">
        <v>349</v>
      </c>
      <c r="O34" s="18">
        <v>3</v>
      </c>
      <c r="P34" s="19">
        <v>4.1499665326294437</v>
      </c>
      <c r="Q34" s="20">
        <v>5</v>
      </c>
      <c r="R34" s="3"/>
    </row>
    <row r="35" spans="1:18">
      <c r="A35" s="101"/>
      <c r="B35" s="101"/>
      <c r="C35" s="104" t="s">
        <v>101</v>
      </c>
      <c r="D35" s="104"/>
      <c r="E35" s="72">
        <v>3.2489314483808025</v>
      </c>
      <c r="F35" s="70"/>
      <c r="G35" s="3"/>
      <c r="N35" s="7" t="s">
        <v>348</v>
      </c>
      <c r="O35" s="18">
        <v>3.0769230768</v>
      </c>
      <c r="P35" s="19">
        <v>4.2132504421789019</v>
      </c>
      <c r="Q35" s="20">
        <v>5</v>
      </c>
      <c r="R35" s="3"/>
    </row>
    <row r="36" spans="1:18">
      <c r="A36" s="101"/>
      <c r="B36" s="101"/>
      <c r="C36" s="104" t="s">
        <v>100</v>
      </c>
      <c r="D36" s="104"/>
      <c r="E36" s="73">
        <v>0</v>
      </c>
      <c r="F36" s="70"/>
      <c r="G36" s="3"/>
      <c r="N36" s="7" t="s">
        <v>347</v>
      </c>
      <c r="O36" s="18">
        <v>51.326203207999995</v>
      </c>
      <c r="P36" s="19">
        <v>13.131277104405184</v>
      </c>
      <c r="Q36" s="20">
        <v>5</v>
      </c>
      <c r="R36" s="3"/>
    </row>
    <row r="37" spans="1:18">
      <c r="A37" s="101"/>
      <c r="B37" s="101"/>
      <c r="C37" s="104" t="s">
        <v>99</v>
      </c>
      <c r="D37" s="104"/>
      <c r="E37" s="73">
        <v>6.6666666670000003</v>
      </c>
      <c r="F37" s="70"/>
      <c r="G37" s="3"/>
      <c r="N37" s="7" t="s">
        <v>346</v>
      </c>
      <c r="O37" s="18">
        <v>2.1711111111999997</v>
      </c>
      <c r="P37" s="19">
        <v>2.9742890011699421</v>
      </c>
      <c r="Q37" s="20">
        <v>5</v>
      </c>
      <c r="R37" s="3"/>
    </row>
    <row r="38" spans="1:18">
      <c r="A38" s="101"/>
      <c r="B38" s="101"/>
      <c r="C38" s="104" t="s">
        <v>98</v>
      </c>
      <c r="D38" s="104"/>
      <c r="E38" s="73">
        <v>6.6666666670000003</v>
      </c>
      <c r="F38" s="70"/>
      <c r="G38" s="3"/>
      <c r="N38" s="7" t="s">
        <v>345</v>
      </c>
      <c r="O38" s="18">
        <v>14.1515151522</v>
      </c>
      <c r="P38" s="19">
        <v>4.5851799439875967</v>
      </c>
      <c r="Q38" s="20">
        <v>5</v>
      </c>
      <c r="R38" s="3"/>
    </row>
    <row r="39" spans="1:18">
      <c r="A39" s="101"/>
      <c r="B39" s="101"/>
      <c r="C39" s="104" t="s">
        <v>97</v>
      </c>
      <c r="D39" s="104"/>
      <c r="E39" s="73">
        <v>5.8333333335000006</v>
      </c>
      <c r="F39" s="70"/>
      <c r="G39" s="3"/>
      <c r="N39" s="7" t="s">
        <v>344</v>
      </c>
      <c r="O39" s="18">
        <v>81.515151516000003</v>
      </c>
      <c r="P39" s="19">
        <v>9.8146271145335451</v>
      </c>
      <c r="Q39" s="20">
        <v>5</v>
      </c>
      <c r="R39" s="3"/>
    </row>
    <row r="40" spans="1:18">
      <c r="A40" s="101"/>
      <c r="B40" s="101"/>
      <c r="C40" s="104" t="s">
        <v>96</v>
      </c>
      <c r="D40" s="104"/>
      <c r="E40" s="71">
        <v>0.75598404895280991</v>
      </c>
      <c r="F40" s="74">
        <v>0.91287092917527679</v>
      </c>
      <c r="G40" s="3"/>
      <c r="N40" s="7" t="s">
        <v>58</v>
      </c>
      <c r="O40" s="18">
        <v>3.4812030075999996</v>
      </c>
      <c r="P40" s="19">
        <v>3.283571504185288</v>
      </c>
      <c r="Q40" s="20">
        <v>5</v>
      </c>
      <c r="R40" s="3"/>
    </row>
    <row r="41" spans="1:18">
      <c r="A41" s="101"/>
      <c r="B41" s="104"/>
      <c r="C41" s="104" t="s">
        <v>95</v>
      </c>
      <c r="D41" s="104"/>
      <c r="E41" s="71">
        <v>-2.4792243764557513</v>
      </c>
      <c r="F41" s="74">
        <v>1.9999999999999998</v>
      </c>
      <c r="G41" s="3"/>
      <c r="N41" s="7" t="s">
        <v>340</v>
      </c>
      <c r="O41" s="18">
        <v>3.3333333333999997</v>
      </c>
      <c r="P41" s="19">
        <v>3.1180478224007051</v>
      </c>
      <c r="Q41" s="20">
        <v>5</v>
      </c>
      <c r="R41" s="3"/>
    </row>
    <row r="42" spans="1:18">
      <c r="A42" s="101"/>
      <c r="B42" s="104" t="s">
        <v>351</v>
      </c>
      <c r="C42" s="104" t="s">
        <v>108</v>
      </c>
      <c r="D42" s="104"/>
      <c r="E42" s="51">
        <v>3.2467532468</v>
      </c>
      <c r="F42" s="75">
        <v>2.0119394006542648</v>
      </c>
      <c r="G42" s="3"/>
      <c r="N42" s="7" t="s">
        <v>339</v>
      </c>
      <c r="O42" s="18">
        <v>4.8914027143999999</v>
      </c>
      <c r="P42" s="19">
        <v>5.0732336704293077</v>
      </c>
      <c r="Q42" s="20">
        <v>5</v>
      </c>
      <c r="R42" s="3"/>
    </row>
    <row r="43" spans="1:18" ht="26">
      <c r="A43" s="101"/>
      <c r="B43" s="101"/>
      <c r="C43" s="104" t="s">
        <v>107</v>
      </c>
      <c r="D43" s="7" t="s">
        <v>106</v>
      </c>
      <c r="E43" s="18">
        <v>-2.3392860541011196</v>
      </c>
      <c r="F43" s="37"/>
      <c r="G43" s="3"/>
      <c r="N43" s="7" t="s">
        <v>338</v>
      </c>
      <c r="O43" s="18">
        <v>52.927738925999996</v>
      </c>
      <c r="P43" s="19">
        <v>14.631506856960343</v>
      </c>
      <c r="Q43" s="20">
        <v>5</v>
      </c>
      <c r="R43" s="3"/>
    </row>
    <row r="44" spans="1:18" ht="26">
      <c r="A44" s="101"/>
      <c r="B44" s="101"/>
      <c r="C44" s="104"/>
      <c r="D44" s="45" t="s">
        <v>105</v>
      </c>
      <c r="E44" s="51">
        <v>8.8327925477011195</v>
      </c>
      <c r="F44" s="70"/>
      <c r="G44" s="3"/>
      <c r="N44" s="7" t="s">
        <v>343</v>
      </c>
      <c r="O44" s="18">
        <v>3.8181818182000002</v>
      </c>
      <c r="P44" s="19">
        <v>5.2381310148912172</v>
      </c>
      <c r="Q44" s="20">
        <v>5</v>
      </c>
      <c r="R44" s="3"/>
    </row>
    <row r="45" spans="1:18">
      <c r="A45" s="101"/>
      <c r="B45" s="101"/>
      <c r="C45" s="104" t="s">
        <v>104</v>
      </c>
      <c r="D45" s="104"/>
      <c r="E45" s="51">
        <v>3.1024531025000002</v>
      </c>
      <c r="F45" s="70"/>
      <c r="G45" s="3"/>
      <c r="N45" s="7" t="s">
        <v>342</v>
      </c>
      <c r="O45" s="18">
        <v>50.081871346</v>
      </c>
      <c r="P45" s="19">
        <v>11.454179670225821</v>
      </c>
      <c r="Q45" s="20">
        <v>5</v>
      </c>
      <c r="R45" s="3"/>
    </row>
    <row r="46" spans="1:18">
      <c r="A46" s="101"/>
      <c r="B46" s="101"/>
      <c r="C46" s="104" t="s">
        <v>103</v>
      </c>
      <c r="D46" s="104"/>
      <c r="E46" s="51">
        <v>0</v>
      </c>
      <c r="F46" s="70"/>
      <c r="G46" s="3"/>
      <c r="N46" s="7" t="s">
        <v>341</v>
      </c>
      <c r="O46" s="18">
        <v>88.208144795999999</v>
      </c>
      <c r="P46" s="19">
        <v>9.642447941140956</v>
      </c>
      <c r="Q46" s="20">
        <v>5</v>
      </c>
      <c r="R46" s="3"/>
    </row>
    <row r="47" spans="1:18">
      <c r="A47" s="101"/>
      <c r="B47" s="101"/>
      <c r="C47" s="104" t="s">
        <v>102</v>
      </c>
      <c r="D47" s="104"/>
      <c r="E47" s="71">
        <v>20.239500759525214</v>
      </c>
      <c r="F47" s="70"/>
      <c r="G47" s="3"/>
      <c r="N47" s="9" t="s">
        <v>113</v>
      </c>
      <c r="O47" s="21">
        <v>22.840540991073684</v>
      </c>
      <c r="P47" s="22">
        <v>29.609519041444248</v>
      </c>
      <c r="Q47" s="23">
        <v>95</v>
      </c>
      <c r="R47" s="3"/>
    </row>
    <row r="48" spans="1:18">
      <c r="A48" s="101"/>
      <c r="B48" s="101"/>
      <c r="C48" s="104" t="s">
        <v>101</v>
      </c>
      <c r="D48" s="104"/>
      <c r="E48" s="72">
        <v>4.4988332664731212</v>
      </c>
      <c r="F48" s="70"/>
      <c r="G48" s="3"/>
    </row>
    <row r="49" spans="1:20">
      <c r="A49" s="101"/>
      <c r="B49" s="101"/>
      <c r="C49" s="104" t="s">
        <v>100</v>
      </c>
      <c r="D49" s="104"/>
      <c r="E49" s="73">
        <v>0</v>
      </c>
      <c r="F49" s="70"/>
      <c r="G49" s="3"/>
      <c r="N49" s="105" t="s">
        <v>134</v>
      </c>
      <c r="O49" s="105"/>
      <c r="P49" s="105"/>
      <c r="Q49" s="105"/>
      <c r="R49" s="105"/>
      <c r="S49" s="105"/>
      <c r="T49" s="3"/>
    </row>
    <row r="50" spans="1:20" ht="27">
      <c r="A50" s="101"/>
      <c r="B50" s="101"/>
      <c r="C50" s="104" t="s">
        <v>99</v>
      </c>
      <c r="D50" s="104"/>
      <c r="E50" s="73">
        <v>9.0909090910000003</v>
      </c>
      <c r="F50" s="70"/>
      <c r="G50" s="3"/>
      <c r="N50" s="107" t="s">
        <v>118</v>
      </c>
      <c r="O50" s="107"/>
      <c r="P50" s="12" t="s">
        <v>124</v>
      </c>
      <c r="Q50" s="13" t="s">
        <v>125</v>
      </c>
      <c r="R50" s="13" t="s">
        <v>126</v>
      </c>
      <c r="S50" s="14" t="s">
        <v>78</v>
      </c>
      <c r="T50" s="3"/>
    </row>
    <row r="51" spans="1:20">
      <c r="A51" s="101"/>
      <c r="B51" s="101"/>
      <c r="C51" s="104" t="s">
        <v>98</v>
      </c>
      <c r="D51" s="104"/>
      <c r="E51" s="73">
        <v>9.0909090910000003</v>
      </c>
      <c r="F51" s="70"/>
      <c r="G51" s="3"/>
      <c r="N51" s="100" t="s">
        <v>77</v>
      </c>
      <c r="O51" s="5" t="s">
        <v>127</v>
      </c>
      <c r="P51" s="24">
        <v>7.8475802908862118</v>
      </c>
      <c r="Q51" s="25">
        <v>18</v>
      </c>
      <c r="R51" s="25">
        <v>76</v>
      </c>
      <c r="S51" s="26">
        <v>4.3312977239215873E-11</v>
      </c>
      <c r="T51" s="3"/>
    </row>
    <row r="52" spans="1:20">
      <c r="A52" s="101"/>
      <c r="B52" s="101"/>
      <c r="C52" s="104" t="s">
        <v>97</v>
      </c>
      <c r="D52" s="104"/>
      <c r="E52" s="73">
        <v>8.1168831170000004</v>
      </c>
      <c r="F52" s="70"/>
      <c r="G52" s="3"/>
      <c r="N52" s="101"/>
      <c r="O52" s="7" t="s">
        <v>128</v>
      </c>
      <c r="P52" s="27">
        <v>2.2044513237464827</v>
      </c>
      <c r="Q52" s="28">
        <v>18</v>
      </c>
      <c r="R52" s="28">
        <v>76</v>
      </c>
      <c r="S52" s="29">
        <v>9.1721801263876471E-3</v>
      </c>
      <c r="T52" s="3"/>
    </row>
    <row r="53" spans="1:20" ht="39">
      <c r="A53" s="101"/>
      <c r="B53" s="101"/>
      <c r="C53" s="104" t="s">
        <v>96</v>
      </c>
      <c r="D53" s="104"/>
      <c r="E53" s="71">
        <v>0.71417025484860197</v>
      </c>
      <c r="F53" s="74">
        <v>0.91287092917527679</v>
      </c>
      <c r="G53" s="3"/>
      <c r="N53" s="101"/>
      <c r="O53" s="7" t="s">
        <v>129</v>
      </c>
      <c r="P53" s="27">
        <v>2.2044513237464827</v>
      </c>
      <c r="Q53" s="28">
        <v>18</v>
      </c>
      <c r="R53" s="30">
        <v>33.693788468834832</v>
      </c>
      <c r="S53" s="29">
        <v>2.3242005664350966E-2</v>
      </c>
      <c r="T53" s="3"/>
    </row>
    <row r="54" spans="1:20" ht="26">
      <c r="A54" s="101"/>
      <c r="B54" s="104"/>
      <c r="C54" s="104" t="s">
        <v>95</v>
      </c>
      <c r="D54" s="104"/>
      <c r="E54" s="71">
        <v>-2.7200520833815833</v>
      </c>
      <c r="F54" s="74">
        <v>1.9999999999999998</v>
      </c>
      <c r="G54" s="3"/>
      <c r="N54" s="102"/>
      <c r="O54" s="9" t="s">
        <v>130</v>
      </c>
      <c r="P54" s="31">
        <v>7.6300766086026242</v>
      </c>
      <c r="Q54" s="32">
        <v>18</v>
      </c>
      <c r="R54" s="32">
        <v>76</v>
      </c>
      <c r="S54" s="33">
        <v>8.0118002338297019E-11</v>
      </c>
      <c r="T54" s="3"/>
    </row>
    <row r="55" spans="1:20">
      <c r="A55" s="101"/>
      <c r="B55" s="104" t="s">
        <v>350</v>
      </c>
      <c r="C55" s="104" t="s">
        <v>108</v>
      </c>
      <c r="D55" s="104"/>
      <c r="E55" s="51">
        <v>3</v>
      </c>
      <c r="F55" s="75">
        <v>2</v>
      </c>
      <c r="G55" s="3"/>
      <c r="N55" s="103" t="s">
        <v>131</v>
      </c>
      <c r="O55" s="103"/>
      <c r="P55" s="103"/>
      <c r="Q55" s="103"/>
      <c r="R55" s="103"/>
      <c r="S55" s="103"/>
      <c r="T55" s="3"/>
    </row>
    <row r="56" spans="1:20" ht="26">
      <c r="A56" s="101"/>
      <c r="B56" s="101"/>
      <c r="C56" s="104" t="s">
        <v>107</v>
      </c>
      <c r="D56" s="7" t="s">
        <v>106</v>
      </c>
      <c r="E56" s="18">
        <v>-2.5528902103955904</v>
      </c>
      <c r="F56" s="37"/>
      <c r="G56" s="3"/>
      <c r="N56" s="103" t="s">
        <v>132</v>
      </c>
      <c r="O56" s="103"/>
      <c r="P56" s="103"/>
      <c r="Q56" s="103"/>
      <c r="R56" s="103"/>
      <c r="S56" s="103"/>
      <c r="T56" s="3"/>
    </row>
    <row r="57" spans="1:20" ht="26">
      <c r="A57" s="101"/>
      <c r="B57" s="101"/>
      <c r="C57" s="104"/>
      <c r="D57" s="45" t="s">
        <v>105</v>
      </c>
      <c r="E57" s="51">
        <v>8.5528902103955904</v>
      </c>
      <c r="F57" s="70"/>
      <c r="G57" s="3"/>
      <c r="N57" s="103" t="s">
        <v>133</v>
      </c>
      <c r="O57" s="103"/>
      <c r="P57" s="103"/>
      <c r="Q57" s="103"/>
      <c r="R57" s="103"/>
      <c r="S57" s="103"/>
      <c r="T57" s="3"/>
    </row>
    <row r="58" spans="1:20">
      <c r="A58" s="101"/>
      <c r="B58" s="101"/>
      <c r="C58" s="104" t="s">
        <v>104</v>
      </c>
      <c r="D58" s="104"/>
      <c r="E58" s="51">
        <v>2.7777777777777777</v>
      </c>
      <c r="F58" s="70"/>
      <c r="G58" s="3"/>
    </row>
    <row r="59" spans="1:20">
      <c r="A59" s="101"/>
      <c r="B59" s="101"/>
      <c r="C59" s="104" t="s">
        <v>103</v>
      </c>
      <c r="D59" s="104"/>
      <c r="E59" s="51">
        <v>0</v>
      </c>
      <c r="F59" s="70"/>
      <c r="G59" s="3"/>
      <c r="N59" s="105" t="s">
        <v>135</v>
      </c>
      <c r="O59" s="105"/>
      <c r="P59" s="105"/>
      <c r="Q59" s="105"/>
      <c r="R59" s="105"/>
      <c r="S59" s="105"/>
      <c r="T59" s="3"/>
    </row>
    <row r="60" spans="1:20">
      <c r="A60" s="101"/>
      <c r="B60" s="101"/>
      <c r="C60" s="104" t="s">
        <v>102</v>
      </c>
      <c r="D60" s="104"/>
      <c r="E60" s="71">
        <v>20</v>
      </c>
      <c r="F60" s="70"/>
      <c r="G60" s="3"/>
      <c r="N60" s="114" t="s">
        <v>123</v>
      </c>
      <c r="O60" s="114" t="s">
        <v>77</v>
      </c>
      <c r="P60" s="115"/>
      <c r="Q60" s="115"/>
      <c r="R60" s="115"/>
      <c r="S60" s="115"/>
      <c r="T60" s="3"/>
    </row>
    <row r="61" spans="1:20" ht="27">
      <c r="A61" s="101"/>
      <c r="B61" s="101"/>
      <c r="C61" s="104" t="s">
        <v>101</v>
      </c>
      <c r="D61" s="104"/>
      <c r="E61" s="72">
        <v>4.4721359549995796</v>
      </c>
      <c r="F61" s="70"/>
      <c r="G61" s="3"/>
      <c r="N61" s="11" t="s">
        <v>136</v>
      </c>
      <c r="O61" s="12" t="s">
        <v>137</v>
      </c>
      <c r="P61" s="13" t="s">
        <v>79</v>
      </c>
      <c r="Q61" s="13" t="s">
        <v>138</v>
      </c>
      <c r="R61" s="13" t="s">
        <v>139</v>
      </c>
      <c r="S61" s="14" t="s">
        <v>78</v>
      </c>
      <c r="T61" s="3"/>
    </row>
    <row r="62" spans="1:20" ht="26">
      <c r="A62" s="101"/>
      <c r="B62" s="101"/>
      <c r="C62" s="104" t="s">
        <v>100</v>
      </c>
      <c r="D62" s="104"/>
      <c r="E62" s="73">
        <v>0</v>
      </c>
      <c r="F62" s="70"/>
      <c r="G62" s="3"/>
      <c r="N62" s="5" t="s">
        <v>140</v>
      </c>
      <c r="O62" s="34" t="s">
        <v>145</v>
      </c>
      <c r="P62" s="25">
        <v>18</v>
      </c>
      <c r="Q62" s="35">
        <v>4304.1034533926659</v>
      </c>
      <c r="R62" s="35">
        <v>66.241677133372718</v>
      </c>
      <c r="S62" s="26">
        <v>5.6934858375975829E-39</v>
      </c>
      <c r="T62" s="3"/>
    </row>
    <row r="63" spans="1:20">
      <c r="A63" s="101"/>
      <c r="B63" s="101"/>
      <c r="C63" s="104" t="s">
        <v>99</v>
      </c>
      <c r="D63" s="104"/>
      <c r="E63" s="73">
        <v>10</v>
      </c>
      <c r="F63" s="70"/>
      <c r="G63" s="3"/>
      <c r="N63" s="7" t="s">
        <v>141</v>
      </c>
      <c r="O63" s="27">
        <v>49560.579712667321</v>
      </c>
      <c r="P63" s="28">
        <v>1</v>
      </c>
      <c r="Q63" s="30">
        <v>49560.579712667321</v>
      </c>
      <c r="R63" s="30">
        <v>762.75488157272753</v>
      </c>
      <c r="S63" s="29">
        <v>2.2540360988880766E-41</v>
      </c>
      <c r="T63" s="3"/>
    </row>
    <row r="64" spans="1:20" ht="26">
      <c r="A64" s="101"/>
      <c r="B64" s="101"/>
      <c r="C64" s="104" t="s">
        <v>98</v>
      </c>
      <c r="D64" s="104"/>
      <c r="E64" s="73">
        <v>10</v>
      </c>
      <c r="F64" s="70"/>
      <c r="G64" s="3"/>
      <c r="N64" s="7" t="s">
        <v>83</v>
      </c>
      <c r="O64" s="27">
        <v>77473.862161068013</v>
      </c>
      <c r="P64" s="28">
        <v>18</v>
      </c>
      <c r="Q64" s="30">
        <v>4304.1034533926677</v>
      </c>
      <c r="R64" s="30">
        <v>66.241677133372747</v>
      </c>
      <c r="S64" s="29">
        <v>5.693485837597421E-39</v>
      </c>
      <c r="T64" s="3"/>
    </row>
    <row r="65" spans="1:22">
      <c r="A65" s="101"/>
      <c r="B65" s="101"/>
      <c r="C65" s="104" t="s">
        <v>97</v>
      </c>
      <c r="D65" s="104"/>
      <c r="E65" s="73">
        <v>7.5</v>
      </c>
      <c r="F65" s="70"/>
      <c r="G65" s="3"/>
      <c r="N65" s="7" t="s">
        <v>142</v>
      </c>
      <c r="O65" s="27">
        <v>4938.1579183031108</v>
      </c>
      <c r="P65" s="28">
        <v>76</v>
      </c>
      <c r="Q65" s="30">
        <v>64.975762082935674</v>
      </c>
      <c r="R65" s="36"/>
      <c r="S65" s="37"/>
      <c r="T65" s="3"/>
    </row>
    <row r="66" spans="1:22">
      <c r="A66" s="101"/>
      <c r="B66" s="101"/>
      <c r="C66" s="104" t="s">
        <v>96</v>
      </c>
      <c r="D66" s="104"/>
      <c r="E66" s="71">
        <v>1.2577882373436318</v>
      </c>
      <c r="F66" s="74">
        <v>0.91287092917527679</v>
      </c>
      <c r="G66" s="3"/>
      <c r="N66" s="7" t="s">
        <v>113</v>
      </c>
      <c r="O66" s="27">
        <v>131972.59979203818</v>
      </c>
      <c r="P66" s="28">
        <v>95</v>
      </c>
      <c r="Q66" s="36"/>
      <c r="R66" s="36"/>
      <c r="S66" s="37"/>
      <c r="T66" s="3"/>
    </row>
    <row r="67" spans="1:22" ht="26">
      <c r="A67" s="101"/>
      <c r="B67" s="104"/>
      <c r="C67" s="104" t="s">
        <v>95</v>
      </c>
      <c r="D67" s="104"/>
      <c r="E67" s="71">
        <v>0.3125</v>
      </c>
      <c r="F67" s="74">
        <v>1.9999999999999998</v>
      </c>
      <c r="G67" s="3"/>
      <c r="N67" s="9" t="s">
        <v>143</v>
      </c>
      <c r="O67" s="31">
        <v>82412.020079371097</v>
      </c>
      <c r="P67" s="32">
        <v>94</v>
      </c>
      <c r="Q67" s="38"/>
      <c r="R67" s="38"/>
      <c r="S67" s="39"/>
      <c r="T67" s="3"/>
    </row>
    <row r="68" spans="1:22">
      <c r="A68" s="101"/>
      <c r="B68" s="104" t="s">
        <v>355</v>
      </c>
      <c r="C68" s="104" t="s">
        <v>108</v>
      </c>
      <c r="D68" s="104"/>
      <c r="E68" s="51">
        <v>3.4264705881999999</v>
      </c>
      <c r="F68" s="75">
        <v>1.4135252502784144</v>
      </c>
      <c r="G68" s="3"/>
      <c r="N68" s="103" t="s">
        <v>144</v>
      </c>
      <c r="O68" s="103"/>
      <c r="P68" s="103"/>
      <c r="Q68" s="103"/>
      <c r="R68" s="103"/>
      <c r="S68" s="103"/>
      <c r="T68" s="3"/>
    </row>
    <row r="69" spans="1:22" ht="26">
      <c r="A69" s="101"/>
      <c r="B69" s="101"/>
      <c r="C69" s="104" t="s">
        <v>107</v>
      </c>
      <c r="D69" s="7" t="s">
        <v>106</v>
      </c>
      <c r="E69" s="18">
        <v>-0.49810467400899183</v>
      </c>
      <c r="F69" s="37"/>
      <c r="G69" s="3"/>
    </row>
    <row r="70" spans="1:22" ht="26">
      <c r="A70" s="101"/>
      <c r="B70" s="101"/>
      <c r="C70" s="104"/>
      <c r="D70" s="45" t="s">
        <v>105</v>
      </c>
      <c r="E70" s="51">
        <v>7.3510458504089922</v>
      </c>
      <c r="F70" s="70"/>
      <c r="G70" s="3"/>
      <c r="N70" s="105" t="s">
        <v>146</v>
      </c>
      <c r="O70" s="105"/>
      <c r="P70" s="105"/>
      <c r="Q70" s="105"/>
      <c r="R70" s="105"/>
      <c r="S70" s="105"/>
      <c r="T70" s="105"/>
      <c r="U70" s="105"/>
      <c r="V70" s="3"/>
    </row>
    <row r="71" spans="1:22">
      <c r="A71" s="101"/>
      <c r="B71" s="101"/>
      <c r="C71" s="104" t="s">
        <v>104</v>
      </c>
      <c r="D71" s="104"/>
      <c r="E71" s="51">
        <v>3.4599673202222223</v>
      </c>
      <c r="F71" s="70"/>
      <c r="G71" s="3"/>
      <c r="N71" s="114" t="s">
        <v>123</v>
      </c>
      <c r="O71" s="114" t="s">
        <v>77</v>
      </c>
      <c r="P71" s="115"/>
      <c r="Q71" s="115"/>
      <c r="R71" s="115"/>
      <c r="S71" s="115"/>
      <c r="T71" s="115"/>
      <c r="U71" s="115"/>
      <c r="V71" s="3"/>
    </row>
    <row r="72" spans="1:22">
      <c r="A72" s="101"/>
      <c r="B72" s="101"/>
      <c r="C72" s="104" t="s">
        <v>103</v>
      </c>
      <c r="D72" s="104"/>
      <c r="E72" s="51">
        <v>5</v>
      </c>
      <c r="F72" s="70"/>
      <c r="G72" s="3"/>
      <c r="N72" s="106" t="s">
        <v>147</v>
      </c>
      <c r="O72" s="106"/>
      <c r="P72" s="106"/>
      <c r="Q72" s="108" t="s">
        <v>148</v>
      </c>
      <c r="R72" s="110" t="s">
        <v>109</v>
      </c>
      <c r="S72" s="110" t="s">
        <v>78</v>
      </c>
      <c r="T72" s="110" t="s">
        <v>149</v>
      </c>
      <c r="U72" s="111"/>
      <c r="V72" s="3"/>
    </row>
    <row r="73" spans="1:22" ht="27">
      <c r="A73" s="101"/>
      <c r="B73" s="101"/>
      <c r="C73" s="104" t="s">
        <v>102</v>
      </c>
      <c r="D73" s="104"/>
      <c r="E73" s="71">
        <v>9.990268165873271</v>
      </c>
      <c r="F73" s="70"/>
      <c r="G73" s="3"/>
      <c r="N73" s="107"/>
      <c r="O73" s="107"/>
      <c r="P73" s="107"/>
      <c r="Q73" s="109"/>
      <c r="R73" s="116"/>
      <c r="S73" s="116"/>
      <c r="T73" s="13" t="s">
        <v>106</v>
      </c>
      <c r="U73" s="14" t="s">
        <v>105</v>
      </c>
      <c r="V73" s="3"/>
    </row>
    <row r="74" spans="1:22">
      <c r="A74" s="101"/>
      <c r="B74" s="101"/>
      <c r="C74" s="104" t="s">
        <v>101</v>
      </c>
      <c r="D74" s="104"/>
      <c r="E74" s="72">
        <v>3.1607385475349381</v>
      </c>
      <c r="F74" s="70"/>
      <c r="G74" s="3"/>
      <c r="N74" s="100" t="s">
        <v>150</v>
      </c>
      <c r="O74" s="100" t="s">
        <v>352</v>
      </c>
      <c r="P74" s="5" t="s">
        <v>351</v>
      </c>
      <c r="Q74" s="15">
        <v>-0.91341991340000028</v>
      </c>
      <c r="R74" s="16">
        <v>5.0980687356266854</v>
      </c>
      <c r="S74" s="35">
        <v>1</v>
      </c>
      <c r="T74" s="40">
        <v>-19.483095182928004</v>
      </c>
      <c r="U74" s="41">
        <v>17.656255356128</v>
      </c>
      <c r="V74" s="3"/>
    </row>
    <row r="75" spans="1:22">
      <c r="A75" s="101"/>
      <c r="B75" s="101"/>
      <c r="C75" s="104" t="s">
        <v>100</v>
      </c>
      <c r="D75" s="104"/>
      <c r="E75" s="73">
        <v>0</v>
      </c>
      <c r="F75" s="70"/>
      <c r="G75" s="3"/>
      <c r="N75" s="101"/>
      <c r="O75" s="101"/>
      <c r="P75" s="7" t="s">
        <v>350</v>
      </c>
      <c r="Q75" s="18">
        <v>-0.66666666660000029</v>
      </c>
      <c r="R75" s="19">
        <v>5.0980687356266854</v>
      </c>
      <c r="S75" s="30">
        <v>1</v>
      </c>
      <c r="T75" s="42">
        <v>-19.236341936128003</v>
      </c>
      <c r="U75" s="43">
        <v>17.903008602928001</v>
      </c>
      <c r="V75" s="3"/>
    </row>
    <row r="76" spans="1:22">
      <c r="A76" s="101"/>
      <c r="B76" s="101"/>
      <c r="C76" s="104" t="s">
        <v>99</v>
      </c>
      <c r="D76" s="104"/>
      <c r="E76" s="73">
        <v>6.25</v>
      </c>
      <c r="F76" s="70"/>
      <c r="G76" s="3"/>
      <c r="N76" s="101"/>
      <c r="O76" s="101"/>
      <c r="P76" s="7" t="s">
        <v>355</v>
      </c>
      <c r="Q76" s="18">
        <v>-1.0931372548000002</v>
      </c>
      <c r="R76" s="19">
        <v>5.0980687356266854</v>
      </c>
      <c r="S76" s="30">
        <v>0.99999999999999967</v>
      </c>
      <c r="T76" s="42">
        <v>-19.662812524328004</v>
      </c>
      <c r="U76" s="43">
        <v>17.476538014728</v>
      </c>
      <c r="V76" s="3"/>
    </row>
    <row r="77" spans="1:22">
      <c r="A77" s="101"/>
      <c r="B77" s="101"/>
      <c r="C77" s="104" t="s">
        <v>98</v>
      </c>
      <c r="D77" s="104"/>
      <c r="E77" s="73">
        <v>6.25</v>
      </c>
      <c r="F77" s="70"/>
      <c r="G77" s="3"/>
      <c r="N77" s="101"/>
      <c r="O77" s="101"/>
      <c r="P77" s="7" t="s">
        <v>354</v>
      </c>
      <c r="Q77" s="18">
        <v>-6.2467532468</v>
      </c>
      <c r="R77" s="19">
        <v>5.0980687356266854</v>
      </c>
      <c r="S77" s="30">
        <v>0.99918322663539894</v>
      </c>
      <c r="T77" s="42">
        <v>-24.816428516328003</v>
      </c>
      <c r="U77" s="43">
        <v>12.322922022728001</v>
      </c>
      <c r="V77" s="3"/>
    </row>
    <row r="78" spans="1:22">
      <c r="A78" s="101"/>
      <c r="B78" s="101"/>
      <c r="C78" s="104" t="s">
        <v>97</v>
      </c>
      <c r="D78" s="104"/>
      <c r="E78" s="73">
        <v>6.0661764705000003</v>
      </c>
      <c r="F78" s="70"/>
      <c r="G78" s="3"/>
      <c r="N78" s="101"/>
      <c r="O78" s="101"/>
      <c r="P78" s="7" t="s">
        <v>353</v>
      </c>
      <c r="Q78" s="44" t="s">
        <v>162</v>
      </c>
      <c r="R78" s="19">
        <v>5.0980687356266854</v>
      </c>
      <c r="S78" s="30">
        <v>7.0121686235324887E-12</v>
      </c>
      <c r="T78" s="42">
        <v>-67.637197012127999</v>
      </c>
      <c r="U78" s="43">
        <v>-30.497846473071998</v>
      </c>
      <c r="V78" s="3"/>
    </row>
    <row r="79" spans="1:22">
      <c r="A79" s="101"/>
      <c r="B79" s="101"/>
      <c r="C79" s="104" t="s">
        <v>96</v>
      </c>
      <c r="D79" s="104"/>
      <c r="E79" s="71">
        <v>-0.51778673815691467</v>
      </c>
      <c r="F79" s="74">
        <v>0.91287092917527679</v>
      </c>
      <c r="G79" s="3"/>
      <c r="N79" s="101"/>
      <c r="O79" s="101"/>
      <c r="P79" s="7" t="s">
        <v>349</v>
      </c>
      <c r="Q79" s="18">
        <v>-0.66666666660000029</v>
      </c>
      <c r="R79" s="19">
        <v>5.0980687356266854</v>
      </c>
      <c r="S79" s="30">
        <v>1</v>
      </c>
      <c r="T79" s="42">
        <v>-19.236341936128003</v>
      </c>
      <c r="U79" s="43">
        <v>17.903008602928001</v>
      </c>
      <c r="V79" s="3"/>
    </row>
    <row r="80" spans="1:22">
      <c r="A80" s="101"/>
      <c r="B80" s="104"/>
      <c r="C80" s="104" t="s">
        <v>95</v>
      </c>
      <c r="D80" s="104"/>
      <c r="E80" s="71">
        <v>-3.2187760579141327</v>
      </c>
      <c r="F80" s="74">
        <v>1.9999999999999998</v>
      </c>
      <c r="G80" s="3"/>
      <c r="N80" s="101"/>
      <c r="O80" s="101"/>
      <c r="P80" s="7" t="s">
        <v>348</v>
      </c>
      <c r="Q80" s="18">
        <v>-0.74358974340000028</v>
      </c>
      <c r="R80" s="19">
        <v>5.0980687356266854</v>
      </c>
      <c r="S80" s="30">
        <v>1</v>
      </c>
      <c r="T80" s="42">
        <v>-19.313265012928003</v>
      </c>
      <c r="U80" s="43">
        <v>17.826085526128001</v>
      </c>
      <c r="V80" s="3"/>
    </row>
    <row r="81" spans="1:22">
      <c r="A81" s="101"/>
      <c r="B81" s="104" t="s">
        <v>354</v>
      </c>
      <c r="C81" s="104" t="s">
        <v>108</v>
      </c>
      <c r="D81" s="104"/>
      <c r="E81" s="51">
        <v>8.5800865801999997</v>
      </c>
      <c r="F81" s="75">
        <v>0.70781537481114387</v>
      </c>
      <c r="G81" s="3"/>
      <c r="N81" s="101"/>
      <c r="O81" s="101"/>
      <c r="P81" s="7" t="s">
        <v>347</v>
      </c>
      <c r="Q81" s="44" t="s">
        <v>160</v>
      </c>
      <c r="R81" s="19">
        <v>5.0980687356266854</v>
      </c>
      <c r="S81" s="30">
        <v>7.1080918928601022E-12</v>
      </c>
      <c r="T81" s="42">
        <v>-67.562545144127995</v>
      </c>
      <c r="U81" s="43">
        <v>-30.423194605071995</v>
      </c>
      <c r="V81" s="3"/>
    </row>
    <row r="82" spans="1:22" ht="26">
      <c r="A82" s="101"/>
      <c r="B82" s="101"/>
      <c r="C82" s="104" t="s">
        <v>107</v>
      </c>
      <c r="D82" s="7" t="s">
        <v>106</v>
      </c>
      <c r="E82" s="18">
        <v>6.6148760474218564</v>
      </c>
      <c r="F82" s="37"/>
      <c r="G82" s="3"/>
      <c r="N82" s="101"/>
      <c r="O82" s="101"/>
      <c r="P82" s="7" t="s">
        <v>346</v>
      </c>
      <c r="Q82" s="18">
        <v>0.16222222220000004</v>
      </c>
      <c r="R82" s="19">
        <v>5.0980687356266854</v>
      </c>
      <c r="S82" s="30">
        <v>1</v>
      </c>
      <c r="T82" s="42">
        <v>-18.407453047328001</v>
      </c>
      <c r="U82" s="43">
        <v>18.731897491728002</v>
      </c>
      <c r="V82" s="3"/>
    </row>
    <row r="83" spans="1:22" ht="26">
      <c r="A83" s="101"/>
      <c r="B83" s="101"/>
      <c r="C83" s="104"/>
      <c r="D83" s="45" t="s">
        <v>105</v>
      </c>
      <c r="E83" s="51">
        <v>10.545297112978144</v>
      </c>
      <c r="F83" s="70"/>
      <c r="G83" s="3"/>
      <c r="N83" s="101"/>
      <c r="O83" s="101"/>
      <c r="P83" s="7" t="s">
        <v>345</v>
      </c>
      <c r="Q83" s="18">
        <v>-11.818181818799999</v>
      </c>
      <c r="R83" s="19">
        <v>5.0980687356266854</v>
      </c>
      <c r="S83" s="30">
        <v>0.69295604736497263</v>
      </c>
      <c r="T83" s="42">
        <v>-30.387857088328001</v>
      </c>
      <c r="U83" s="43">
        <v>6.7514934507280024</v>
      </c>
      <c r="V83" s="3"/>
    </row>
    <row r="84" spans="1:22">
      <c r="A84" s="101"/>
      <c r="B84" s="101"/>
      <c r="C84" s="104" t="s">
        <v>104</v>
      </c>
      <c r="D84" s="104"/>
      <c r="E84" s="51">
        <v>8.6075036076111111</v>
      </c>
      <c r="F84" s="70"/>
      <c r="G84" s="3"/>
      <c r="N84" s="101"/>
      <c r="O84" s="101"/>
      <c r="P84" s="7" t="s">
        <v>344</v>
      </c>
      <c r="Q84" s="44" t="s">
        <v>163</v>
      </c>
      <c r="R84" s="19">
        <v>5.0980687356266854</v>
      </c>
      <c r="S84" s="30">
        <v>5.5722093605936607E-12</v>
      </c>
      <c r="T84" s="42">
        <v>-97.751493452128003</v>
      </c>
      <c r="U84" s="43">
        <v>-60.612142913071992</v>
      </c>
      <c r="V84" s="3"/>
    </row>
    <row r="85" spans="1:22">
      <c r="A85" s="101"/>
      <c r="B85" s="101"/>
      <c r="C85" s="104" t="s">
        <v>103</v>
      </c>
      <c r="D85" s="104"/>
      <c r="E85" s="51">
        <v>9.0909090910000003</v>
      </c>
      <c r="F85" s="70"/>
      <c r="G85" s="3"/>
      <c r="N85" s="101"/>
      <c r="O85" s="101"/>
      <c r="P85" s="7" t="s">
        <v>58</v>
      </c>
      <c r="Q85" s="18">
        <v>-1.1478696741999999</v>
      </c>
      <c r="R85" s="19">
        <v>5.0980687356266854</v>
      </c>
      <c r="S85" s="30">
        <v>0.99999999999999933</v>
      </c>
      <c r="T85" s="42">
        <v>-19.717544943728001</v>
      </c>
      <c r="U85" s="43">
        <v>17.421805595328003</v>
      </c>
      <c r="V85" s="3"/>
    </row>
    <row r="86" spans="1:22">
      <c r="A86" s="101"/>
      <c r="B86" s="101"/>
      <c r="C86" s="104" t="s">
        <v>102</v>
      </c>
      <c r="D86" s="104"/>
      <c r="E86" s="71">
        <v>2.5050130240952009</v>
      </c>
      <c r="F86" s="70"/>
      <c r="G86" s="3"/>
      <c r="N86" s="101"/>
      <c r="O86" s="101"/>
      <c r="P86" s="7" t="s">
        <v>340</v>
      </c>
      <c r="Q86" s="18">
        <v>-1</v>
      </c>
      <c r="R86" s="19">
        <v>5.0980687356266854</v>
      </c>
      <c r="S86" s="30">
        <v>0.99999999999999989</v>
      </c>
      <c r="T86" s="42">
        <v>-19.569675269528002</v>
      </c>
      <c r="U86" s="43">
        <v>17.569675269528002</v>
      </c>
      <c r="V86" s="3"/>
    </row>
    <row r="87" spans="1:22">
      <c r="A87" s="101"/>
      <c r="B87" s="101"/>
      <c r="C87" s="104" t="s">
        <v>101</v>
      </c>
      <c r="D87" s="104"/>
      <c r="E87" s="72">
        <v>1.5827232935972102</v>
      </c>
      <c r="F87" s="70"/>
      <c r="G87" s="3"/>
      <c r="N87" s="101"/>
      <c r="O87" s="101"/>
      <c r="P87" s="7" t="s">
        <v>339</v>
      </c>
      <c r="Q87" s="18">
        <v>-2.5580693810000001</v>
      </c>
      <c r="R87" s="19">
        <v>5.0980687356266854</v>
      </c>
      <c r="S87" s="30">
        <v>0.99999999913487092</v>
      </c>
      <c r="T87" s="42">
        <v>-21.127744650528001</v>
      </c>
      <c r="U87" s="43">
        <v>16.011605888528003</v>
      </c>
      <c r="V87" s="3"/>
    </row>
    <row r="88" spans="1:22">
      <c r="A88" s="101"/>
      <c r="B88" s="101"/>
      <c r="C88" s="104" t="s">
        <v>100</v>
      </c>
      <c r="D88" s="104"/>
      <c r="E88" s="73">
        <v>6.6666666670000003</v>
      </c>
      <c r="F88" s="70"/>
      <c r="G88" s="3"/>
      <c r="N88" s="101"/>
      <c r="O88" s="101"/>
      <c r="P88" s="7" t="s">
        <v>338</v>
      </c>
      <c r="Q88" s="44" t="s">
        <v>161</v>
      </c>
      <c r="R88" s="19">
        <v>5.0980687356266854</v>
      </c>
      <c r="S88" s="30">
        <v>5.9571236832312024E-12</v>
      </c>
      <c r="T88" s="42">
        <v>-69.164080862128003</v>
      </c>
      <c r="U88" s="43">
        <v>-32.024730323071992</v>
      </c>
      <c r="V88" s="3"/>
    </row>
    <row r="89" spans="1:22">
      <c r="A89" s="101"/>
      <c r="B89" s="101"/>
      <c r="C89" s="104" t="s">
        <v>99</v>
      </c>
      <c r="D89" s="104"/>
      <c r="E89" s="73">
        <v>10</v>
      </c>
      <c r="F89" s="70"/>
      <c r="G89" s="3"/>
      <c r="N89" s="101"/>
      <c r="O89" s="101"/>
      <c r="P89" s="7" t="s">
        <v>343</v>
      </c>
      <c r="Q89" s="18">
        <v>-1.4848484848000005</v>
      </c>
      <c r="R89" s="19">
        <v>5.0980687356266854</v>
      </c>
      <c r="S89" s="30">
        <v>0.9999999999999335</v>
      </c>
      <c r="T89" s="42">
        <v>-20.054523754328002</v>
      </c>
      <c r="U89" s="43">
        <v>17.084826784728001</v>
      </c>
      <c r="V89" s="3"/>
    </row>
    <row r="90" spans="1:22">
      <c r="A90" s="101"/>
      <c r="B90" s="101"/>
      <c r="C90" s="104" t="s">
        <v>98</v>
      </c>
      <c r="D90" s="104"/>
      <c r="E90" s="73">
        <v>3.3333333329999997</v>
      </c>
      <c r="F90" s="70"/>
      <c r="G90" s="3"/>
      <c r="N90" s="101"/>
      <c r="O90" s="101"/>
      <c r="P90" s="7" t="s">
        <v>342</v>
      </c>
      <c r="Q90" s="44" t="s">
        <v>164</v>
      </c>
      <c r="R90" s="19">
        <v>5.0980687356266854</v>
      </c>
      <c r="S90" s="30">
        <v>1.0074829859263446E-11</v>
      </c>
      <c r="T90" s="42">
        <v>-66.318213282127999</v>
      </c>
      <c r="U90" s="43">
        <v>-29.178862743071999</v>
      </c>
      <c r="V90" s="3"/>
    </row>
    <row r="91" spans="1:22">
      <c r="A91" s="101"/>
      <c r="B91" s="101"/>
      <c r="C91" s="104" t="s">
        <v>97</v>
      </c>
      <c r="D91" s="104"/>
      <c r="E91" s="73">
        <v>3.095238095</v>
      </c>
      <c r="F91" s="70"/>
      <c r="G91" s="3"/>
      <c r="N91" s="101"/>
      <c r="O91" s="104"/>
      <c r="P91" s="45" t="s">
        <v>341</v>
      </c>
      <c r="Q91" s="46" t="s">
        <v>165</v>
      </c>
      <c r="R91" s="47">
        <v>5.0980687356266854</v>
      </c>
      <c r="S91" s="48">
        <v>5.5722093605936607E-12</v>
      </c>
      <c r="T91" s="49">
        <v>-104.444486732128</v>
      </c>
      <c r="U91" s="50">
        <v>-67.305136193071988</v>
      </c>
      <c r="V91" s="3"/>
    </row>
    <row r="92" spans="1:22">
      <c r="A92" s="101"/>
      <c r="B92" s="101"/>
      <c r="C92" s="104" t="s">
        <v>96</v>
      </c>
      <c r="D92" s="104"/>
      <c r="E92" s="71">
        <v>-0.43249196402698681</v>
      </c>
      <c r="F92" s="74">
        <v>0.91287092917527679</v>
      </c>
      <c r="G92" s="3"/>
      <c r="N92" s="101"/>
      <c r="O92" s="104" t="s">
        <v>351</v>
      </c>
      <c r="P92" s="7" t="s">
        <v>352</v>
      </c>
      <c r="Q92" s="18">
        <v>0.91341991340000028</v>
      </c>
      <c r="R92" s="19">
        <v>5.0980687356266854</v>
      </c>
      <c r="S92" s="30">
        <v>1</v>
      </c>
      <c r="T92" s="42">
        <v>-17.656255356128</v>
      </c>
      <c r="U92" s="43">
        <v>19.483095182928004</v>
      </c>
      <c r="V92" s="3"/>
    </row>
    <row r="93" spans="1:22">
      <c r="A93" s="101"/>
      <c r="B93" s="104"/>
      <c r="C93" s="104" t="s">
        <v>95</v>
      </c>
      <c r="D93" s="104"/>
      <c r="E93" s="71">
        <v>-2.8469121119197931</v>
      </c>
      <c r="F93" s="74">
        <v>1.9999999999999998</v>
      </c>
      <c r="G93" s="3"/>
      <c r="N93" s="101"/>
      <c r="O93" s="101"/>
      <c r="P93" s="7" t="s">
        <v>350</v>
      </c>
      <c r="Q93" s="18">
        <v>0.24675324679999999</v>
      </c>
      <c r="R93" s="19">
        <v>5.0980687356266854</v>
      </c>
      <c r="S93" s="30">
        <v>1</v>
      </c>
      <c r="T93" s="42">
        <v>-18.322922022728001</v>
      </c>
      <c r="U93" s="43">
        <v>18.816428516328003</v>
      </c>
      <c r="V93" s="3"/>
    </row>
    <row r="94" spans="1:22">
      <c r="A94" s="101"/>
      <c r="B94" s="104" t="s">
        <v>353</v>
      </c>
      <c r="C94" s="104" t="s">
        <v>108</v>
      </c>
      <c r="D94" s="104"/>
      <c r="E94" s="51">
        <v>51.400855075999992</v>
      </c>
      <c r="F94" s="75">
        <v>8.0710844255004197</v>
      </c>
      <c r="G94" s="3"/>
      <c r="N94" s="101"/>
      <c r="O94" s="101"/>
      <c r="P94" s="7" t="s">
        <v>355</v>
      </c>
      <c r="Q94" s="18">
        <v>-0.17971734139999995</v>
      </c>
      <c r="R94" s="19">
        <v>5.0980687356266854</v>
      </c>
      <c r="S94" s="30">
        <v>1</v>
      </c>
      <c r="T94" s="42">
        <v>-18.749392610928002</v>
      </c>
      <c r="U94" s="43">
        <v>18.389957928128002</v>
      </c>
      <c r="V94" s="3"/>
    </row>
    <row r="95" spans="1:22" ht="26">
      <c r="A95" s="101"/>
      <c r="B95" s="101"/>
      <c r="C95" s="104" t="s">
        <v>107</v>
      </c>
      <c r="D95" s="7" t="s">
        <v>106</v>
      </c>
      <c r="E95" s="18">
        <v>28.991932229181192</v>
      </c>
      <c r="F95" s="37"/>
      <c r="G95" s="3"/>
      <c r="N95" s="101"/>
      <c r="O95" s="101"/>
      <c r="P95" s="7" t="s">
        <v>354</v>
      </c>
      <c r="Q95" s="18">
        <v>-5.3333333333999997</v>
      </c>
      <c r="R95" s="19">
        <v>5.0980687356266854</v>
      </c>
      <c r="S95" s="30">
        <v>0.99990273430662668</v>
      </c>
      <c r="T95" s="42">
        <v>-23.903008602928001</v>
      </c>
      <c r="U95" s="43">
        <v>13.236341936128003</v>
      </c>
      <c r="V95" s="3"/>
    </row>
    <row r="96" spans="1:22" ht="26">
      <c r="A96" s="101"/>
      <c r="B96" s="101"/>
      <c r="C96" s="104"/>
      <c r="D96" s="45" t="s">
        <v>105</v>
      </c>
      <c r="E96" s="51">
        <v>73.809777922818796</v>
      </c>
      <c r="F96" s="70"/>
      <c r="G96" s="3"/>
      <c r="N96" s="101"/>
      <c r="O96" s="101"/>
      <c r="P96" s="7" t="s">
        <v>353</v>
      </c>
      <c r="Q96" s="44" t="s">
        <v>168</v>
      </c>
      <c r="R96" s="19">
        <v>5.0980687356266854</v>
      </c>
      <c r="S96" s="30">
        <v>8.7432283635280328E-12</v>
      </c>
      <c r="T96" s="42">
        <v>-66.723777098728007</v>
      </c>
      <c r="U96" s="43">
        <v>-29.584426559672</v>
      </c>
      <c r="V96" s="3"/>
    </row>
    <row r="97" spans="1:22">
      <c r="A97" s="101"/>
      <c r="B97" s="101"/>
      <c r="C97" s="104" t="s">
        <v>104</v>
      </c>
      <c r="D97" s="104"/>
      <c r="E97" s="51">
        <v>51.338640716666667</v>
      </c>
      <c r="F97" s="70"/>
      <c r="G97" s="3"/>
      <c r="N97" s="101"/>
      <c r="O97" s="101"/>
      <c r="P97" s="7" t="s">
        <v>349</v>
      </c>
      <c r="Q97" s="18">
        <v>0.24675324679999999</v>
      </c>
      <c r="R97" s="19">
        <v>5.0980687356266854</v>
      </c>
      <c r="S97" s="30">
        <v>1</v>
      </c>
      <c r="T97" s="42">
        <v>-18.322922022728001</v>
      </c>
      <c r="U97" s="43">
        <v>18.816428516328003</v>
      </c>
      <c r="V97" s="3"/>
    </row>
    <row r="98" spans="1:22">
      <c r="A98" s="101"/>
      <c r="B98" s="101"/>
      <c r="C98" s="104" t="s">
        <v>103</v>
      </c>
      <c r="D98" s="104"/>
      <c r="E98" s="51">
        <v>47.368421050000002</v>
      </c>
      <c r="F98" s="70"/>
      <c r="G98" s="3"/>
      <c r="N98" s="101"/>
      <c r="O98" s="101"/>
      <c r="P98" s="7" t="s">
        <v>348</v>
      </c>
      <c r="Q98" s="18">
        <v>0.16983017</v>
      </c>
      <c r="R98" s="19">
        <v>5.0980687356266854</v>
      </c>
      <c r="S98" s="30">
        <v>1</v>
      </c>
      <c r="T98" s="42">
        <v>-18.399845099528001</v>
      </c>
      <c r="U98" s="43">
        <v>18.739505439528003</v>
      </c>
      <c r="V98" s="3"/>
    </row>
    <row r="99" spans="1:22">
      <c r="A99" s="101"/>
      <c r="B99" s="101"/>
      <c r="C99" s="104" t="s">
        <v>102</v>
      </c>
      <c r="D99" s="104"/>
      <c r="E99" s="71">
        <v>325.71201901777721</v>
      </c>
      <c r="F99" s="70"/>
      <c r="G99" s="3"/>
      <c r="N99" s="101"/>
      <c r="O99" s="101"/>
      <c r="P99" s="7" t="s">
        <v>347</v>
      </c>
      <c r="Q99" s="44" t="s">
        <v>166</v>
      </c>
      <c r="R99" s="19">
        <v>5.0980687356266854</v>
      </c>
      <c r="S99" s="30">
        <v>8.9545038051142001E-12</v>
      </c>
      <c r="T99" s="42">
        <v>-66.649125230728004</v>
      </c>
      <c r="U99" s="43">
        <v>-29.509774691671996</v>
      </c>
      <c r="V99" s="3"/>
    </row>
    <row r="100" spans="1:22">
      <c r="A100" s="101"/>
      <c r="B100" s="101"/>
      <c r="C100" s="104" t="s">
        <v>101</v>
      </c>
      <c r="D100" s="104"/>
      <c r="E100" s="72">
        <v>18.047493427558777</v>
      </c>
      <c r="F100" s="70"/>
      <c r="G100" s="3"/>
      <c r="N100" s="101"/>
      <c r="O100" s="101"/>
      <c r="P100" s="7" t="s">
        <v>346</v>
      </c>
      <c r="Q100" s="18">
        <v>1.0756421356000003</v>
      </c>
      <c r="R100" s="19">
        <v>5.0980687356266854</v>
      </c>
      <c r="S100" s="30">
        <v>0.99999999999999978</v>
      </c>
      <c r="T100" s="42">
        <v>-17.494033133928003</v>
      </c>
      <c r="U100" s="43">
        <v>19.645317405128001</v>
      </c>
      <c r="V100" s="3"/>
    </row>
    <row r="101" spans="1:22">
      <c r="A101" s="101"/>
      <c r="B101" s="101"/>
      <c r="C101" s="104" t="s">
        <v>100</v>
      </c>
      <c r="D101" s="104"/>
      <c r="E101" s="73">
        <v>33.333333330000002</v>
      </c>
      <c r="F101" s="70"/>
      <c r="G101" s="3"/>
      <c r="N101" s="101"/>
      <c r="O101" s="101"/>
      <c r="P101" s="7" t="s">
        <v>345</v>
      </c>
      <c r="Q101" s="18">
        <v>-10.904761905400001</v>
      </c>
      <c r="R101" s="19">
        <v>5.0980687356266854</v>
      </c>
      <c r="S101" s="30">
        <v>0.80646619535354525</v>
      </c>
      <c r="T101" s="42">
        <v>-29.474437174928003</v>
      </c>
      <c r="U101" s="43">
        <v>7.6649133641280009</v>
      </c>
      <c r="V101" s="3"/>
    </row>
    <row r="102" spans="1:22">
      <c r="A102" s="101"/>
      <c r="B102" s="101"/>
      <c r="C102" s="104" t="s">
        <v>99</v>
      </c>
      <c r="D102" s="104"/>
      <c r="E102" s="73">
        <v>70.58823529</v>
      </c>
      <c r="F102" s="70"/>
      <c r="G102" s="3"/>
      <c r="N102" s="101"/>
      <c r="O102" s="101"/>
      <c r="P102" s="7" t="s">
        <v>344</v>
      </c>
      <c r="Q102" s="44" t="s">
        <v>169</v>
      </c>
      <c r="R102" s="19">
        <v>5.0980687356266854</v>
      </c>
      <c r="S102" s="30">
        <v>5.5722093605936607E-12</v>
      </c>
      <c r="T102" s="42">
        <v>-96.838073538728011</v>
      </c>
      <c r="U102" s="43">
        <v>-59.698722999672</v>
      </c>
      <c r="V102" s="3"/>
    </row>
    <row r="103" spans="1:22">
      <c r="A103" s="101"/>
      <c r="B103" s="101"/>
      <c r="C103" s="104" t="s">
        <v>98</v>
      </c>
      <c r="D103" s="104"/>
      <c r="E103" s="73">
        <v>37.254901959999998</v>
      </c>
      <c r="F103" s="70"/>
      <c r="G103" s="3"/>
      <c r="N103" s="101"/>
      <c r="O103" s="101"/>
      <c r="P103" s="7" t="s">
        <v>58</v>
      </c>
      <c r="Q103" s="18">
        <v>-0.23444976079999957</v>
      </c>
      <c r="R103" s="19">
        <v>5.0980687356266854</v>
      </c>
      <c r="S103" s="30">
        <v>1</v>
      </c>
      <c r="T103" s="42">
        <v>-18.804125030328002</v>
      </c>
      <c r="U103" s="43">
        <v>18.335225508728001</v>
      </c>
      <c r="V103" s="3"/>
    </row>
    <row r="104" spans="1:22">
      <c r="A104" s="101"/>
      <c r="B104" s="101"/>
      <c r="C104" s="104" t="s">
        <v>97</v>
      </c>
      <c r="D104" s="104"/>
      <c r="E104" s="73">
        <v>35.770308125</v>
      </c>
      <c r="F104" s="70"/>
      <c r="G104" s="3"/>
      <c r="N104" s="101"/>
      <c r="O104" s="101"/>
      <c r="P104" s="7" t="s">
        <v>340</v>
      </c>
      <c r="Q104" s="18">
        <v>-8.6580086599999717E-2</v>
      </c>
      <c r="R104" s="19">
        <v>5.0980687356266854</v>
      </c>
      <c r="S104" s="30">
        <v>1</v>
      </c>
      <c r="T104" s="42">
        <v>-18.656255356128</v>
      </c>
      <c r="U104" s="43">
        <v>18.483095182928004</v>
      </c>
      <c r="V104" s="3"/>
    </row>
    <row r="105" spans="1:22">
      <c r="A105" s="101"/>
      <c r="B105" s="101"/>
      <c r="C105" s="104" t="s">
        <v>96</v>
      </c>
      <c r="D105" s="104"/>
      <c r="E105" s="71">
        <v>0.26045662629982314</v>
      </c>
      <c r="F105" s="74">
        <v>0.91287092917527679</v>
      </c>
      <c r="G105" s="3"/>
      <c r="N105" s="101"/>
      <c r="O105" s="101"/>
      <c r="P105" s="7" t="s">
        <v>339</v>
      </c>
      <c r="Q105" s="18">
        <v>-1.6446494675999999</v>
      </c>
      <c r="R105" s="19">
        <v>5.0980687356266854</v>
      </c>
      <c r="S105" s="30">
        <v>0.99999999999959721</v>
      </c>
      <c r="T105" s="42">
        <v>-20.214324737128003</v>
      </c>
      <c r="U105" s="43">
        <v>16.925025801928001</v>
      </c>
      <c r="V105" s="3"/>
    </row>
    <row r="106" spans="1:22">
      <c r="A106" s="101"/>
      <c r="B106" s="104"/>
      <c r="C106" s="104" t="s">
        <v>95</v>
      </c>
      <c r="D106" s="104"/>
      <c r="E106" s="71">
        <v>-3.0209062125983532</v>
      </c>
      <c r="F106" s="74">
        <v>1.9999999999999998</v>
      </c>
      <c r="G106" s="3"/>
      <c r="N106" s="101"/>
      <c r="O106" s="101"/>
      <c r="P106" s="7" t="s">
        <v>338</v>
      </c>
      <c r="Q106" s="44" t="s">
        <v>167</v>
      </c>
      <c r="R106" s="19">
        <v>5.0980687356266854</v>
      </c>
      <c r="S106" s="30">
        <v>6.4196425952900427E-12</v>
      </c>
      <c r="T106" s="42">
        <v>-68.250660948727997</v>
      </c>
      <c r="U106" s="43">
        <v>-31.111310409671997</v>
      </c>
      <c r="V106" s="3"/>
    </row>
    <row r="107" spans="1:22">
      <c r="A107" s="101"/>
      <c r="B107" s="104" t="s">
        <v>349</v>
      </c>
      <c r="C107" s="104" t="s">
        <v>108</v>
      </c>
      <c r="D107" s="104"/>
      <c r="E107" s="51">
        <v>3</v>
      </c>
      <c r="F107" s="75">
        <v>1.8559214542617068</v>
      </c>
      <c r="G107" s="3"/>
      <c r="N107" s="101"/>
      <c r="O107" s="101"/>
      <c r="P107" s="7" t="s">
        <v>343</v>
      </c>
      <c r="Q107" s="18">
        <v>-0.57142857140000025</v>
      </c>
      <c r="R107" s="19">
        <v>5.0980687356266854</v>
      </c>
      <c r="S107" s="30">
        <v>1</v>
      </c>
      <c r="T107" s="42">
        <v>-19.141103840928004</v>
      </c>
      <c r="U107" s="43">
        <v>17.998246698128</v>
      </c>
      <c r="V107" s="3"/>
    </row>
    <row r="108" spans="1:22" ht="26">
      <c r="A108" s="101"/>
      <c r="B108" s="101"/>
      <c r="C108" s="104" t="s">
        <v>107</v>
      </c>
      <c r="D108" s="7" t="s">
        <v>106</v>
      </c>
      <c r="E108" s="18">
        <v>-2.1528640373164896</v>
      </c>
      <c r="F108" s="37"/>
      <c r="G108" s="3"/>
      <c r="N108" s="101"/>
      <c r="O108" s="101"/>
      <c r="P108" s="7" t="s">
        <v>342</v>
      </c>
      <c r="Q108" s="44" t="s">
        <v>170</v>
      </c>
      <c r="R108" s="19">
        <v>5.0980687356266854</v>
      </c>
      <c r="S108" s="30">
        <v>1.5491496974107122E-11</v>
      </c>
      <c r="T108" s="42">
        <v>-65.404793368728008</v>
      </c>
      <c r="U108" s="43">
        <v>-28.265442829672001</v>
      </c>
      <c r="V108" s="3"/>
    </row>
    <row r="109" spans="1:22" ht="26">
      <c r="A109" s="101"/>
      <c r="B109" s="101"/>
      <c r="C109" s="104"/>
      <c r="D109" s="45" t="s">
        <v>105</v>
      </c>
      <c r="E109" s="51">
        <v>8.1528640373164905</v>
      </c>
      <c r="F109" s="70"/>
      <c r="G109" s="3"/>
      <c r="N109" s="101"/>
      <c r="O109" s="104"/>
      <c r="P109" s="45" t="s">
        <v>341</v>
      </c>
      <c r="Q109" s="46" t="s">
        <v>171</v>
      </c>
      <c r="R109" s="47">
        <v>5.0980687356266854</v>
      </c>
      <c r="S109" s="48">
        <v>5.5722093605936607E-12</v>
      </c>
      <c r="T109" s="49">
        <v>-103.53106681872801</v>
      </c>
      <c r="U109" s="50">
        <v>-66.391716279671996</v>
      </c>
      <c r="V109" s="3"/>
    </row>
    <row r="110" spans="1:22">
      <c r="A110" s="101"/>
      <c r="B110" s="101"/>
      <c r="C110" s="104" t="s">
        <v>104</v>
      </c>
      <c r="D110" s="104"/>
      <c r="E110" s="51">
        <v>2.8703703703888888</v>
      </c>
      <c r="F110" s="70"/>
      <c r="G110" s="3"/>
      <c r="N110" s="101"/>
      <c r="O110" s="104" t="s">
        <v>350</v>
      </c>
      <c r="P110" s="7" t="s">
        <v>352</v>
      </c>
      <c r="Q110" s="18">
        <v>0.66666666660000029</v>
      </c>
      <c r="R110" s="19">
        <v>5.0980687356266854</v>
      </c>
      <c r="S110" s="30">
        <v>1</v>
      </c>
      <c r="T110" s="42">
        <v>-17.903008602928001</v>
      </c>
      <c r="U110" s="43">
        <v>19.236341936128003</v>
      </c>
      <c r="V110" s="3"/>
    </row>
    <row r="111" spans="1:22">
      <c r="A111" s="101"/>
      <c r="B111" s="101"/>
      <c r="C111" s="104" t="s">
        <v>103</v>
      </c>
      <c r="D111" s="104"/>
      <c r="E111" s="51">
        <v>0</v>
      </c>
      <c r="F111" s="70"/>
      <c r="G111" s="3"/>
      <c r="N111" s="101"/>
      <c r="O111" s="101"/>
      <c r="P111" s="7" t="s">
        <v>351</v>
      </c>
      <c r="Q111" s="18">
        <v>-0.24675324679999999</v>
      </c>
      <c r="R111" s="19">
        <v>5.0980687356266854</v>
      </c>
      <c r="S111" s="30">
        <v>1</v>
      </c>
      <c r="T111" s="42">
        <v>-18.816428516328003</v>
      </c>
      <c r="U111" s="43">
        <v>18.322922022728001</v>
      </c>
      <c r="V111" s="3"/>
    </row>
    <row r="112" spans="1:22">
      <c r="A112" s="101"/>
      <c r="B112" s="101"/>
      <c r="C112" s="104" t="s">
        <v>102</v>
      </c>
      <c r="D112" s="104"/>
      <c r="E112" s="71">
        <v>17.222222221944449</v>
      </c>
      <c r="F112" s="70"/>
      <c r="G112" s="3"/>
      <c r="N112" s="101"/>
      <c r="O112" s="101"/>
      <c r="P112" s="7" t="s">
        <v>355</v>
      </c>
      <c r="Q112" s="18">
        <v>-0.42647058819999994</v>
      </c>
      <c r="R112" s="19">
        <v>5.0980687356266854</v>
      </c>
      <c r="S112" s="30">
        <v>1</v>
      </c>
      <c r="T112" s="42">
        <v>-18.996145857728003</v>
      </c>
      <c r="U112" s="43">
        <v>18.143204681328001</v>
      </c>
      <c r="V112" s="3"/>
    </row>
    <row r="113" spans="1:22">
      <c r="A113" s="101"/>
      <c r="B113" s="101"/>
      <c r="C113" s="104" t="s">
        <v>101</v>
      </c>
      <c r="D113" s="104"/>
      <c r="E113" s="72">
        <v>4.1499665326294437</v>
      </c>
      <c r="F113" s="70"/>
      <c r="G113" s="3"/>
      <c r="N113" s="101"/>
      <c r="O113" s="101"/>
      <c r="P113" s="7" t="s">
        <v>354</v>
      </c>
      <c r="Q113" s="18">
        <v>-5.5800865801999997</v>
      </c>
      <c r="R113" s="19">
        <v>5.0980687356266854</v>
      </c>
      <c r="S113" s="30">
        <v>0.99981767476325867</v>
      </c>
      <c r="T113" s="42">
        <v>-24.149761849728002</v>
      </c>
      <c r="U113" s="43">
        <v>12.989588689328002</v>
      </c>
      <c r="V113" s="3"/>
    </row>
    <row r="114" spans="1:22">
      <c r="A114" s="101"/>
      <c r="B114" s="101"/>
      <c r="C114" s="104" t="s">
        <v>100</v>
      </c>
      <c r="D114" s="104"/>
      <c r="E114" s="73">
        <v>0</v>
      </c>
      <c r="F114" s="70"/>
      <c r="G114" s="3"/>
      <c r="N114" s="101"/>
      <c r="O114" s="101"/>
      <c r="P114" s="7" t="s">
        <v>353</v>
      </c>
      <c r="Q114" s="44" t="s">
        <v>174</v>
      </c>
      <c r="R114" s="19">
        <v>5.0980687356266854</v>
      </c>
      <c r="S114" s="30">
        <v>8.1342710345211344E-12</v>
      </c>
      <c r="T114" s="42">
        <v>-66.970530345528005</v>
      </c>
      <c r="U114" s="43">
        <v>-29.831179806471997</v>
      </c>
      <c r="V114" s="3"/>
    </row>
    <row r="115" spans="1:22">
      <c r="A115" s="101"/>
      <c r="B115" s="101"/>
      <c r="C115" s="104" t="s">
        <v>99</v>
      </c>
      <c r="D115" s="104"/>
      <c r="E115" s="73">
        <v>8.3333333330000006</v>
      </c>
      <c r="F115" s="70"/>
      <c r="G115" s="3"/>
      <c r="N115" s="101"/>
      <c r="O115" s="101"/>
      <c r="P115" s="7" t="s">
        <v>349</v>
      </c>
      <c r="Q115" s="18">
        <v>0</v>
      </c>
      <c r="R115" s="19">
        <v>5.0980687356266854</v>
      </c>
      <c r="S115" s="30">
        <v>1</v>
      </c>
      <c r="T115" s="42">
        <v>-18.569675269528002</v>
      </c>
      <c r="U115" s="43">
        <v>18.569675269528002</v>
      </c>
      <c r="V115" s="3"/>
    </row>
    <row r="116" spans="1:22">
      <c r="A116" s="101"/>
      <c r="B116" s="101"/>
      <c r="C116" s="104" t="s">
        <v>98</v>
      </c>
      <c r="D116" s="104"/>
      <c r="E116" s="73">
        <v>8.3333333330000006</v>
      </c>
      <c r="F116" s="70"/>
      <c r="G116" s="3"/>
      <c r="N116" s="101"/>
      <c r="O116" s="101"/>
      <c r="P116" s="7" t="s">
        <v>348</v>
      </c>
      <c r="Q116" s="18">
        <v>-7.692307679999999E-2</v>
      </c>
      <c r="R116" s="19">
        <v>5.0980687356266854</v>
      </c>
      <c r="S116" s="30">
        <v>1</v>
      </c>
      <c r="T116" s="42">
        <v>-18.646598346328002</v>
      </c>
      <c r="U116" s="43">
        <v>18.492752192728002</v>
      </c>
      <c r="V116" s="3"/>
    </row>
    <row r="117" spans="1:22">
      <c r="A117" s="101"/>
      <c r="B117" s="101"/>
      <c r="C117" s="104" t="s">
        <v>97</v>
      </c>
      <c r="D117" s="104"/>
      <c r="E117" s="73">
        <v>7.5</v>
      </c>
      <c r="F117" s="70"/>
      <c r="G117" s="3"/>
      <c r="N117" s="101"/>
      <c r="O117" s="101"/>
      <c r="P117" s="7" t="s">
        <v>347</v>
      </c>
      <c r="Q117" s="44" t="s">
        <v>172</v>
      </c>
      <c r="R117" s="19">
        <v>5.0980687356266854</v>
      </c>
      <c r="S117" s="30">
        <v>8.3048012911035585E-12</v>
      </c>
      <c r="T117" s="42">
        <v>-66.895878477528001</v>
      </c>
      <c r="U117" s="43">
        <v>-29.756527938471994</v>
      </c>
      <c r="V117" s="3"/>
    </row>
    <row r="118" spans="1:22">
      <c r="A118" s="101"/>
      <c r="B118" s="101"/>
      <c r="C118" s="104" t="s">
        <v>96</v>
      </c>
      <c r="D118" s="104"/>
      <c r="E118" s="71">
        <v>0.69957812510262218</v>
      </c>
      <c r="F118" s="74">
        <v>0.91287092917527679</v>
      </c>
      <c r="G118" s="3"/>
      <c r="N118" s="101"/>
      <c r="O118" s="101"/>
      <c r="P118" s="7" t="s">
        <v>346</v>
      </c>
      <c r="Q118" s="18">
        <v>0.82888888880000033</v>
      </c>
      <c r="R118" s="19">
        <v>5.0980687356266854</v>
      </c>
      <c r="S118" s="30">
        <v>1</v>
      </c>
      <c r="T118" s="42">
        <v>-17.740786380728</v>
      </c>
      <c r="U118" s="43">
        <v>19.398564158328004</v>
      </c>
      <c r="V118" s="3"/>
    </row>
    <row r="119" spans="1:22">
      <c r="A119" s="101"/>
      <c r="B119" s="104"/>
      <c r="C119" s="104" t="s">
        <v>95</v>
      </c>
      <c r="D119" s="104"/>
      <c r="E119" s="71">
        <v>-2.8043704478584148</v>
      </c>
      <c r="F119" s="74">
        <v>1.9999999999999998</v>
      </c>
      <c r="G119" s="3"/>
      <c r="N119" s="101"/>
      <c r="O119" s="101"/>
      <c r="P119" s="7" t="s">
        <v>345</v>
      </c>
      <c r="Q119" s="18">
        <v>-11.1515151522</v>
      </c>
      <c r="R119" s="19">
        <v>5.0980687356266854</v>
      </c>
      <c r="S119" s="30">
        <v>0.77796127699066409</v>
      </c>
      <c r="T119" s="42">
        <v>-29.721190421728004</v>
      </c>
      <c r="U119" s="43">
        <v>7.4181601173280018</v>
      </c>
      <c r="V119" s="3"/>
    </row>
    <row r="120" spans="1:22">
      <c r="A120" s="101"/>
      <c r="B120" s="104" t="s">
        <v>348</v>
      </c>
      <c r="C120" s="104" t="s">
        <v>108</v>
      </c>
      <c r="D120" s="104"/>
      <c r="E120" s="51">
        <v>3.0769230768</v>
      </c>
      <c r="F120" s="75">
        <v>1.8842228789886142</v>
      </c>
      <c r="G120" s="3"/>
      <c r="N120" s="101"/>
      <c r="O120" s="101"/>
      <c r="P120" s="7" t="s">
        <v>344</v>
      </c>
      <c r="Q120" s="44" t="s">
        <v>175</v>
      </c>
      <c r="R120" s="19">
        <v>5.0980687356266854</v>
      </c>
      <c r="S120" s="30">
        <v>5.5722093605936607E-12</v>
      </c>
      <c r="T120" s="42">
        <v>-97.084826785528008</v>
      </c>
      <c r="U120" s="43">
        <v>-59.945476246471998</v>
      </c>
      <c r="V120" s="3"/>
    </row>
    <row r="121" spans="1:22" ht="26">
      <c r="A121" s="101"/>
      <c r="B121" s="101"/>
      <c r="C121" s="104" t="s">
        <v>107</v>
      </c>
      <c r="D121" s="7" t="s">
        <v>106</v>
      </c>
      <c r="E121" s="18">
        <v>-2.1545183126696354</v>
      </c>
      <c r="F121" s="37"/>
      <c r="G121" s="3"/>
      <c r="N121" s="101"/>
      <c r="O121" s="101"/>
      <c r="P121" s="7" t="s">
        <v>58</v>
      </c>
      <c r="Q121" s="18">
        <v>-0.48120300759999957</v>
      </c>
      <c r="R121" s="19">
        <v>5.0980687356266854</v>
      </c>
      <c r="S121" s="30">
        <v>1</v>
      </c>
      <c r="T121" s="42">
        <v>-19.050878277128</v>
      </c>
      <c r="U121" s="43">
        <v>18.088472261928004</v>
      </c>
      <c r="V121" s="3"/>
    </row>
    <row r="122" spans="1:22" ht="26">
      <c r="A122" s="101"/>
      <c r="B122" s="101"/>
      <c r="C122" s="104"/>
      <c r="D122" s="45" t="s">
        <v>105</v>
      </c>
      <c r="E122" s="51">
        <v>8.3083644662696354</v>
      </c>
      <c r="F122" s="70"/>
      <c r="G122" s="3"/>
      <c r="N122" s="101"/>
      <c r="O122" s="101"/>
      <c r="P122" s="7" t="s">
        <v>340</v>
      </c>
      <c r="Q122" s="18">
        <v>-0.33333333339999971</v>
      </c>
      <c r="R122" s="19">
        <v>5.0980687356266854</v>
      </c>
      <c r="S122" s="30">
        <v>1</v>
      </c>
      <c r="T122" s="42">
        <v>-18.903008602928001</v>
      </c>
      <c r="U122" s="43">
        <v>18.236341936128003</v>
      </c>
      <c r="V122" s="3"/>
    </row>
    <row r="123" spans="1:22">
      <c r="A123" s="101"/>
      <c r="B123" s="101"/>
      <c r="C123" s="104" t="s">
        <v>104</v>
      </c>
      <c r="D123" s="104"/>
      <c r="E123" s="51">
        <v>2.9914529913333334</v>
      </c>
      <c r="F123" s="70"/>
      <c r="G123" s="3"/>
      <c r="N123" s="101"/>
      <c r="O123" s="101"/>
      <c r="P123" s="7" t="s">
        <v>339</v>
      </c>
      <c r="Q123" s="18">
        <v>-1.8914027143999999</v>
      </c>
      <c r="R123" s="19">
        <v>5.0980687356266854</v>
      </c>
      <c r="S123" s="30">
        <v>0.99999999999534184</v>
      </c>
      <c r="T123" s="42">
        <v>-20.461077983928</v>
      </c>
      <c r="U123" s="43">
        <v>16.678272555128004</v>
      </c>
      <c r="V123" s="3"/>
    </row>
    <row r="124" spans="1:22">
      <c r="A124" s="101"/>
      <c r="B124" s="101"/>
      <c r="C124" s="104" t="s">
        <v>103</v>
      </c>
      <c r="D124" s="104"/>
      <c r="E124" s="51">
        <v>0</v>
      </c>
      <c r="F124" s="70"/>
      <c r="G124" s="3"/>
      <c r="N124" s="101"/>
      <c r="O124" s="101"/>
      <c r="P124" s="7" t="s">
        <v>338</v>
      </c>
      <c r="Q124" s="44" t="s">
        <v>173</v>
      </c>
      <c r="R124" s="19">
        <v>5.0980687356266854</v>
      </c>
      <c r="S124" s="30">
        <v>6.2568838998799947E-12</v>
      </c>
      <c r="T124" s="42">
        <v>-68.497414195527995</v>
      </c>
      <c r="U124" s="43">
        <v>-31.358063656471995</v>
      </c>
      <c r="V124" s="3"/>
    </row>
    <row r="125" spans="1:22">
      <c r="A125" s="101"/>
      <c r="B125" s="101"/>
      <c r="C125" s="104" t="s">
        <v>102</v>
      </c>
      <c r="D125" s="104"/>
      <c r="E125" s="71">
        <v>17.751479288520709</v>
      </c>
      <c r="F125" s="70"/>
      <c r="G125" s="3"/>
      <c r="N125" s="101"/>
      <c r="O125" s="101"/>
      <c r="P125" s="7" t="s">
        <v>343</v>
      </c>
      <c r="Q125" s="18">
        <v>-0.81818181820000024</v>
      </c>
      <c r="R125" s="19">
        <v>5.0980687356266854</v>
      </c>
      <c r="S125" s="30">
        <v>1</v>
      </c>
      <c r="T125" s="42">
        <v>-19.387857087728001</v>
      </c>
      <c r="U125" s="43">
        <v>17.751493451328002</v>
      </c>
      <c r="V125" s="3"/>
    </row>
    <row r="126" spans="1:22">
      <c r="A126" s="101"/>
      <c r="B126" s="101"/>
      <c r="C126" s="104" t="s">
        <v>101</v>
      </c>
      <c r="D126" s="104"/>
      <c r="E126" s="72">
        <v>4.2132504421789019</v>
      </c>
      <c r="F126" s="70"/>
      <c r="G126" s="3"/>
      <c r="N126" s="101"/>
      <c r="O126" s="101"/>
      <c r="P126" s="7" t="s">
        <v>342</v>
      </c>
      <c r="Q126" s="44" t="s">
        <v>176</v>
      </c>
      <c r="R126" s="19">
        <v>5.0980687356266854</v>
      </c>
      <c r="S126" s="30">
        <v>1.3585355063128191E-11</v>
      </c>
      <c r="T126" s="42">
        <v>-65.651546615528005</v>
      </c>
      <c r="U126" s="43">
        <v>-28.512196076471998</v>
      </c>
      <c r="V126" s="3"/>
    </row>
    <row r="127" spans="1:22">
      <c r="A127" s="101"/>
      <c r="B127" s="101"/>
      <c r="C127" s="104" t="s">
        <v>100</v>
      </c>
      <c r="D127" s="104"/>
      <c r="E127" s="73">
        <v>0</v>
      </c>
      <c r="F127" s="70"/>
      <c r="G127" s="3"/>
      <c r="N127" s="101"/>
      <c r="O127" s="104"/>
      <c r="P127" s="45" t="s">
        <v>341</v>
      </c>
      <c r="Q127" s="46" t="s">
        <v>177</v>
      </c>
      <c r="R127" s="47">
        <v>5.0980687356266854</v>
      </c>
      <c r="S127" s="48">
        <v>5.5722093605936607E-12</v>
      </c>
      <c r="T127" s="49">
        <v>-103.777820065528</v>
      </c>
      <c r="U127" s="50">
        <v>-66.638469526471994</v>
      </c>
      <c r="V127" s="3"/>
    </row>
    <row r="128" spans="1:22">
      <c r="A128" s="101"/>
      <c r="B128" s="101"/>
      <c r="C128" s="104" t="s">
        <v>99</v>
      </c>
      <c r="D128" s="104"/>
      <c r="E128" s="73">
        <v>7.692307692</v>
      </c>
      <c r="F128" s="70"/>
      <c r="G128" s="3"/>
      <c r="N128" s="101"/>
      <c r="O128" s="104" t="s">
        <v>355</v>
      </c>
      <c r="P128" s="7" t="s">
        <v>352</v>
      </c>
      <c r="Q128" s="18">
        <v>1.0931372548000002</v>
      </c>
      <c r="R128" s="19">
        <v>5.0980687356266854</v>
      </c>
      <c r="S128" s="30">
        <v>0.99999999999999967</v>
      </c>
      <c r="T128" s="42">
        <v>-17.476538014728</v>
      </c>
      <c r="U128" s="43">
        <v>19.662812524328004</v>
      </c>
      <c r="V128" s="3"/>
    </row>
    <row r="129" spans="1:22">
      <c r="A129" s="101"/>
      <c r="B129" s="101"/>
      <c r="C129" s="104" t="s">
        <v>98</v>
      </c>
      <c r="D129" s="104"/>
      <c r="E129" s="73">
        <v>7.692307692</v>
      </c>
      <c r="F129" s="70"/>
      <c r="G129" s="3"/>
      <c r="N129" s="101"/>
      <c r="O129" s="101"/>
      <c r="P129" s="7" t="s">
        <v>351</v>
      </c>
      <c r="Q129" s="18">
        <v>0.17971734139999995</v>
      </c>
      <c r="R129" s="19">
        <v>5.0980687356266854</v>
      </c>
      <c r="S129" s="30">
        <v>1</v>
      </c>
      <c r="T129" s="42">
        <v>-18.389957928128002</v>
      </c>
      <c r="U129" s="43">
        <v>18.749392610928002</v>
      </c>
      <c r="V129" s="3"/>
    </row>
    <row r="130" spans="1:22">
      <c r="A130" s="101"/>
      <c r="B130" s="101"/>
      <c r="C130" s="104" t="s">
        <v>97</v>
      </c>
      <c r="D130" s="104"/>
      <c r="E130" s="73">
        <v>7.692307692</v>
      </c>
      <c r="F130" s="70"/>
      <c r="G130" s="3"/>
      <c r="N130" s="101"/>
      <c r="O130" s="101"/>
      <c r="P130" s="7" t="s">
        <v>350</v>
      </c>
      <c r="Q130" s="18">
        <v>0.42647058819999994</v>
      </c>
      <c r="R130" s="19">
        <v>5.0980687356266854</v>
      </c>
      <c r="S130" s="30">
        <v>1</v>
      </c>
      <c r="T130" s="42">
        <v>-18.143204681328001</v>
      </c>
      <c r="U130" s="43">
        <v>18.996145857728003</v>
      </c>
      <c r="V130" s="3"/>
    </row>
    <row r="131" spans="1:22">
      <c r="A131" s="101"/>
      <c r="B131" s="101"/>
      <c r="C131" s="104" t="s">
        <v>96</v>
      </c>
      <c r="D131" s="104"/>
      <c r="E131" s="71">
        <v>0.6085806194501846</v>
      </c>
      <c r="F131" s="74">
        <v>0.91287092917527679</v>
      </c>
      <c r="G131" s="3"/>
      <c r="N131" s="101"/>
      <c r="O131" s="101"/>
      <c r="P131" s="7" t="s">
        <v>354</v>
      </c>
      <c r="Q131" s="18">
        <v>-5.1536159919999998</v>
      </c>
      <c r="R131" s="19">
        <v>5.0980687356266854</v>
      </c>
      <c r="S131" s="30">
        <v>0.99994015660985991</v>
      </c>
      <c r="T131" s="42">
        <v>-23.723291261528001</v>
      </c>
      <c r="U131" s="43">
        <v>13.416059277528003</v>
      </c>
      <c r="V131" s="3"/>
    </row>
    <row r="132" spans="1:22">
      <c r="A132" s="101"/>
      <c r="B132" s="104"/>
      <c r="C132" s="104" t="s">
        <v>95</v>
      </c>
      <c r="D132" s="104"/>
      <c r="E132" s="71">
        <v>-3.333333333333333</v>
      </c>
      <c r="F132" s="74">
        <v>1.9999999999999998</v>
      </c>
      <c r="G132" s="3"/>
      <c r="N132" s="101"/>
      <c r="O132" s="101"/>
      <c r="P132" s="7" t="s">
        <v>353</v>
      </c>
      <c r="Q132" s="44" t="s">
        <v>226</v>
      </c>
      <c r="R132" s="19">
        <v>5.0980687356266854</v>
      </c>
      <c r="S132" s="30">
        <v>9.2759133707431829E-12</v>
      </c>
      <c r="T132" s="42">
        <v>-66.544059757328</v>
      </c>
      <c r="U132" s="43">
        <v>-29.404709218272</v>
      </c>
      <c r="V132" s="3"/>
    </row>
    <row r="133" spans="1:22">
      <c r="A133" s="101"/>
      <c r="B133" s="104" t="s">
        <v>347</v>
      </c>
      <c r="C133" s="104" t="s">
        <v>108</v>
      </c>
      <c r="D133" s="104"/>
      <c r="E133" s="51">
        <v>51.326203208000003</v>
      </c>
      <c r="F133" s="75">
        <v>5.8724856473673182</v>
      </c>
      <c r="G133" s="3"/>
      <c r="N133" s="101"/>
      <c r="O133" s="101"/>
      <c r="P133" s="7" t="s">
        <v>349</v>
      </c>
      <c r="Q133" s="18">
        <v>0.42647058819999994</v>
      </c>
      <c r="R133" s="19">
        <v>5.0980687356266854</v>
      </c>
      <c r="S133" s="30">
        <v>1</v>
      </c>
      <c r="T133" s="42">
        <v>-18.143204681328001</v>
      </c>
      <c r="U133" s="43">
        <v>18.996145857728003</v>
      </c>
      <c r="V133" s="3"/>
    </row>
    <row r="134" spans="1:22" ht="26">
      <c r="A134" s="101"/>
      <c r="B134" s="101"/>
      <c r="C134" s="104" t="s">
        <v>107</v>
      </c>
      <c r="D134" s="7" t="s">
        <v>106</v>
      </c>
      <c r="E134" s="18">
        <v>35.021569177022705</v>
      </c>
      <c r="F134" s="37"/>
      <c r="G134" s="3"/>
      <c r="N134" s="101"/>
      <c r="O134" s="101"/>
      <c r="P134" s="7" t="s">
        <v>348</v>
      </c>
      <c r="Q134" s="18">
        <v>0.34954751139999996</v>
      </c>
      <c r="R134" s="19">
        <v>5.0980687356266854</v>
      </c>
      <c r="S134" s="30">
        <v>1</v>
      </c>
      <c r="T134" s="42">
        <v>-18.220127758128001</v>
      </c>
      <c r="U134" s="43">
        <v>18.919222780928003</v>
      </c>
      <c r="V134" s="3"/>
    </row>
    <row r="135" spans="1:22" ht="26">
      <c r="A135" s="101"/>
      <c r="B135" s="101"/>
      <c r="C135" s="104"/>
      <c r="D135" s="45" t="s">
        <v>105</v>
      </c>
      <c r="E135" s="51">
        <v>67.630837238977307</v>
      </c>
      <c r="F135" s="70"/>
      <c r="G135" s="3"/>
      <c r="N135" s="101"/>
      <c r="O135" s="101"/>
      <c r="P135" s="7" t="s">
        <v>347</v>
      </c>
      <c r="Q135" s="44" t="s">
        <v>224</v>
      </c>
      <c r="R135" s="19">
        <v>5.0980687356266854</v>
      </c>
      <c r="S135" s="30">
        <v>9.5232710606296678E-12</v>
      </c>
      <c r="T135" s="42">
        <v>-66.469407889327996</v>
      </c>
      <c r="U135" s="43">
        <v>-29.330057350271996</v>
      </c>
      <c r="V135" s="3"/>
    </row>
    <row r="136" spans="1:22">
      <c r="A136" s="101"/>
      <c r="B136" s="101"/>
      <c r="C136" s="104" t="s">
        <v>104</v>
      </c>
      <c r="D136" s="104"/>
      <c r="E136" s="51">
        <v>50.918003564444447</v>
      </c>
      <c r="F136" s="70"/>
      <c r="G136" s="3"/>
      <c r="N136" s="101"/>
      <c r="O136" s="101"/>
      <c r="P136" s="7" t="s">
        <v>346</v>
      </c>
      <c r="Q136" s="18">
        <v>1.2553594770000003</v>
      </c>
      <c r="R136" s="19">
        <v>5.0980687356266854</v>
      </c>
      <c r="S136" s="30">
        <v>0.99999999999999656</v>
      </c>
      <c r="T136" s="42">
        <v>-17.314315792528003</v>
      </c>
      <c r="U136" s="43">
        <v>19.825034746528001</v>
      </c>
      <c r="V136" s="3"/>
    </row>
    <row r="137" spans="1:22">
      <c r="A137" s="101"/>
      <c r="B137" s="101"/>
      <c r="C137" s="104" t="s">
        <v>103</v>
      </c>
      <c r="D137" s="104"/>
      <c r="E137" s="51">
        <v>45.454545449999998</v>
      </c>
      <c r="F137" s="70"/>
      <c r="G137" s="3"/>
      <c r="N137" s="101"/>
      <c r="O137" s="101"/>
      <c r="P137" s="7" t="s">
        <v>345</v>
      </c>
      <c r="Q137" s="18">
        <v>-10.725044564000001</v>
      </c>
      <c r="R137" s="19">
        <v>5.0980687356266854</v>
      </c>
      <c r="S137" s="30">
        <v>0.82602448851084276</v>
      </c>
      <c r="T137" s="42">
        <v>-29.294719833528003</v>
      </c>
      <c r="U137" s="43">
        <v>7.8446307055280009</v>
      </c>
      <c r="V137" s="3"/>
    </row>
    <row r="138" spans="1:22">
      <c r="A138" s="101"/>
      <c r="B138" s="101"/>
      <c r="C138" s="104" t="s">
        <v>102</v>
      </c>
      <c r="D138" s="104"/>
      <c r="E138" s="71">
        <v>172.4304383926758</v>
      </c>
      <c r="F138" s="70"/>
      <c r="G138" s="3"/>
      <c r="N138" s="101"/>
      <c r="O138" s="101"/>
      <c r="P138" s="7" t="s">
        <v>344</v>
      </c>
      <c r="Q138" s="44" t="s">
        <v>227</v>
      </c>
      <c r="R138" s="19">
        <v>5.0980687356266854</v>
      </c>
      <c r="S138" s="30">
        <v>5.5722093605936607E-12</v>
      </c>
      <c r="T138" s="42">
        <v>-96.658356197328004</v>
      </c>
      <c r="U138" s="43">
        <v>-59.519005658271993</v>
      </c>
      <c r="V138" s="3"/>
    </row>
    <row r="139" spans="1:22">
      <c r="A139" s="101"/>
      <c r="B139" s="101"/>
      <c r="C139" s="104" t="s">
        <v>101</v>
      </c>
      <c r="D139" s="104"/>
      <c r="E139" s="72">
        <v>13.131277104405184</v>
      </c>
      <c r="F139" s="70"/>
      <c r="G139" s="3"/>
      <c r="N139" s="101"/>
      <c r="O139" s="101"/>
      <c r="P139" s="7" t="s">
        <v>58</v>
      </c>
      <c r="Q139" s="18">
        <v>-5.4732419399999621E-2</v>
      </c>
      <c r="R139" s="19">
        <v>5.0980687356266854</v>
      </c>
      <c r="S139" s="30">
        <v>1</v>
      </c>
      <c r="T139" s="42">
        <v>-18.624407688928002</v>
      </c>
      <c r="U139" s="43">
        <v>18.514942850128001</v>
      </c>
      <c r="V139" s="3"/>
    </row>
    <row r="140" spans="1:22">
      <c r="A140" s="101"/>
      <c r="B140" s="101"/>
      <c r="C140" s="104" t="s">
        <v>100</v>
      </c>
      <c r="D140" s="104"/>
      <c r="E140" s="73">
        <v>40</v>
      </c>
      <c r="F140" s="70"/>
      <c r="G140" s="3"/>
      <c r="N140" s="101"/>
      <c r="O140" s="101"/>
      <c r="P140" s="7" t="s">
        <v>340</v>
      </c>
      <c r="Q140" s="18">
        <v>9.3137254800000235E-2</v>
      </c>
      <c r="R140" s="19">
        <v>5.0980687356266854</v>
      </c>
      <c r="S140" s="30">
        <v>1</v>
      </c>
      <c r="T140" s="42">
        <v>-18.476538014728</v>
      </c>
      <c r="U140" s="43">
        <v>18.662812524328004</v>
      </c>
      <c r="V140" s="3"/>
    </row>
    <row r="141" spans="1:22">
      <c r="A141" s="101"/>
      <c r="B141" s="101"/>
      <c r="C141" s="104" t="s">
        <v>99</v>
      </c>
      <c r="D141" s="104"/>
      <c r="E141" s="73">
        <v>70</v>
      </c>
      <c r="F141" s="70"/>
      <c r="G141" s="3"/>
      <c r="N141" s="101"/>
      <c r="O141" s="101"/>
      <c r="P141" s="7" t="s">
        <v>339</v>
      </c>
      <c r="Q141" s="18">
        <v>-1.4649321261999999</v>
      </c>
      <c r="R141" s="19">
        <v>5.0980687356266854</v>
      </c>
      <c r="S141" s="30">
        <v>0.9999999999999476</v>
      </c>
      <c r="T141" s="42">
        <v>-20.034607395728003</v>
      </c>
      <c r="U141" s="43">
        <v>17.104743143328001</v>
      </c>
      <c r="V141" s="3"/>
    </row>
    <row r="142" spans="1:22">
      <c r="A142" s="101"/>
      <c r="B142" s="101"/>
      <c r="C142" s="104" t="s">
        <v>98</v>
      </c>
      <c r="D142" s="104"/>
      <c r="E142" s="73">
        <v>30</v>
      </c>
      <c r="F142" s="70"/>
      <c r="G142" s="3"/>
      <c r="N142" s="101"/>
      <c r="O142" s="101"/>
      <c r="P142" s="7" t="s">
        <v>338</v>
      </c>
      <c r="Q142" s="44" t="s">
        <v>225</v>
      </c>
      <c r="R142" s="19">
        <v>5.0980687356266854</v>
      </c>
      <c r="S142" s="30">
        <v>6.5621952316519128E-12</v>
      </c>
      <c r="T142" s="42">
        <v>-68.070943607328005</v>
      </c>
      <c r="U142" s="43">
        <v>-30.931593068271997</v>
      </c>
      <c r="V142" s="3"/>
    </row>
    <row r="143" spans="1:22">
      <c r="A143" s="101"/>
      <c r="B143" s="101"/>
      <c r="C143" s="104" t="s">
        <v>97</v>
      </c>
      <c r="D143" s="104"/>
      <c r="E143" s="73">
        <v>24.411764704999996</v>
      </c>
      <c r="F143" s="70"/>
      <c r="G143" s="3"/>
      <c r="N143" s="101"/>
      <c r="O143" s="101"/>
      <c r="P143" s="7" t="s">
        <v>343</v>
      </c>
      <c r="Q143" s="18">
        <v>-0.3917112300000003</v>
      </c>
      <c r="R143" s="19">
        <v>5.0980687356266854</v>
      </c>
      <c r="S143" s="30">
        <v>1</v>
      </c>
      <c r="T143" s="42">
        <v>-18.961386499528004</v>
      </c>
      <c r="U143" s="43">
        <v>18.177964039528</v>
      </c>
      <c r="V143" s="3"/>
    </row>
    <row r="144" spans="1:22">
      <c r="A144" s="101"/>
      <c r="B144" s="101"/>
      <c r="C144" s="104" t="s">
        <v>96</v>
      </c>
      <c r="D144" s="104"/>
      <c r="E144" s="71">
        <v>0.8213485102264112</v>
      </c>
      <c r="F144" s="74">
        <v>0.91287092917527679</v>
      </c>
      <c r="G144" s="3"/>
      <c r="N144" s="101"/>
      <c r="O144" s="101"/>
      <c r="P144" s="7" t="s">
        <v>342</v>
      </c>
      <c r="Q144" s="44" t="s">
        <v>228</v>
      </c>
      <c r="R144" s="19">
        <v>5.0980687356266854</v>
      </c>
      <c r="S144" s="30">
        <v>1.7159829113211345E-11</v>
      </c>
      <c r="T144" s="42">
        <v>-65.225076027328001</v>
      </c>
      <c r="U144" s="43">
        <v>-28.085725488272001</v>
      </c>
      <c r="V144" s="3"/>
    </row>
    <row r="145" spans="1:22">
      <c r="A145" s="101"/>
      <c r="B145" s="104"/>
      <c r="C145" s="104" t="s">
        <v>95</v>
      </c>
      <c r="D145" s="104"/>
      <c r="E145" s="71">
        <v>-1.4617707689718906</v>
      </c>
      <c r="F145" s="74">
        <v>1.9999999999999998</v>
      </c>
      <c r="G145" s="3"/>
      <c r="N145" s="101"/>
      <c r="O145" s="104"/>
      <c r="P145" s="45" t="s">
        <v>341</v>
      </c>
      <c r="Q145" s="46" t="s">
        <v>229</v>
      </c>
      <c r="R145" s="47">
        <v>5.0980687356266854</v>
      </c>
      <c r="S145" s="48">
        <v>5.5722093605936607E-12</v>
      </c>
      <c r="T145" s="49">
        <v>-103.351349477328</v>
      </c>
      <c r="U145" s="50">
        <v>-66.211998938271989</v>
      </c>
      <c r="V145" s="3"/>
    </row>
    <row r="146" spans="1:22">
      <c r="A146" s="101"/>
      <c r="B146" s="104" t="s">
        <v>346</v>
      </c>
      <c r="C146" s="104" t="s">
        <v>108</v>
      </c>
      <c r="D146" s="104"/>
      <c r="E146" s="51">
        <v>2.1711111111999997</v>
      </c>
      <c r="F146" s="75">
        <v>1.3301424782691884</v>
      </c>
      <c r="G146" s="3"/>
      <c r="N146" s="101"/>
      <c r="O146" s="104" t="s">
        <v>354</v>
      </c>
      <c r="P146" s="7" t="s">
        <v>352</v>
      </c>
      <c r="Q146" s="18">
        <v>6.2467532468</v>
      </c>
      <c r="R146" s="19">
        <v>5.0980687356266854</v>
      </c>
      <c r="S146" s="30">
        <v>0.99918322663539894</v>
      </c>
      <c r="T146" s="42">
        <v>-12.322922022728001</v>
      </c>
      <c r="U146" s="43">
        <v>24.816428516328003</v>
      </c>
      <c r="V146" s="3"/>
    </row>
    <row r="147" spans="1:22" ht="26">
      <c r="A147" s="101"/>
      <c r="B147" s="101"/>
      <c r="C147" s="104" t="s">
        <v>107</v>
      </c>
      <c r="D147" s="7" t="s">
        <v>106</v>
      </c>
      <c r="E147" s="18">
        <v>-1.5219564618061532</v>
      </c>
      <c r="F147" s="37"/>
      <c r="G147" s="3"/>
      <c r="N147" s="101"/>
      <c r="O147" s="101"/>
      <c r="P147" s="7" t="s">
        <v>351</v>
      </c>
      <c r="Q147" s="18">
        <v>5.3333333333999997</v>
      </c>
      <c r="R147" s="19">
        <v>5.0980687356266854</v>
      </c>
      <c r="S147" s="30">
        <v>0.99990273430662668</v>
      </c>
      <c r="T147" s="42">
        <v>-13.236341936128003</v>
      </c>
      <c r="U147" s="43">
        <v>23.903008602928001</v>
      </c>
      <c r="V147" s="3"/>
    </row>
    <row r="148" spans="1:22" ht="26">
      <c r="A148" s="101"/>
      <c r="B148" s="101"/>
      <c r="C148" s="104"/>
      <c r="D148" s="45" t="s">
        <v>105</v>
      </c>
      <c r="E148" s="51">
        <v>5.8641786842061521</v>
      </c>
      <c r="F148" s="70"/>
      <c r="G148" s="3"/>
      <c r="N148" s="101"/>
      <c r="O148" s="101"/>
      <c r="P148" s="7" t="s">
        <v>350</v>
      </c>
      <c r="Q148" s="18">
        <v>5.5800865801999997</v>
      </c>
      <c r="R148" s="19">
        <v>5.0980687356266854</v>
      </c>
      <c r="S148" s="30">
        <v>0.99981767476325867</v>
      </c>
      <c r="T148" s="42">
        <v>-12.989588689328002</v>
      </c>
      <c r="U148" s="43">
        <v>24.149761849728002</v>
      </c>
      <c r="V148" s="3"/>
    </row>
    <row r="149" spans="1:22">
      <c r="A149" s="101"/>
      <c r="B149" s="101"/>
      <c r="C149" s="104" t="s">
        <v>104</v>
      </c>
      <c r="D149" s="104"/>
      <c r="E149" s="51">
        <v>2.1037037037777773</v>
      </c>
      <c r="F149" s="70"/>
      <c r="G149" s="3"/>
      <c r="N149" s="101"/>
      <c r="O149" s="101"/>
      <c r="P149" s="7" t="s">
        <v>355</v>
      </c>
      <c r="Q149" s="18">
        <v>5.1536159919999998</v>
      </c>
      <c r="R149" s="19">
        <v>5.0980687356266854</v>
      </c>
      <c r="S149" s="30">
        <v>0.99994015660985991</v>
      </c>
      <c r="T149" s="42">
        <v>-13.416059277528003</v>
      </c>
      <c r="U149" s="43">
        <v>23.723291261528001</v>
      </c>
      <c r="V149" s="3"/>
    </row>
    <row r="150" spans="1:22">
      <c r="A150" s="101"/>
      <c r="B150" s="101"/>
      <c r="C150" s="104" t="s">
        <v>103</v>
      </c>
      <c r="D150" s="104"/>
      <c r="E150" s="51">
        <v>0</v>
      </c>
      <c r="F150" s="70"/>
      <c r="G150" s="3"/>
      <c r="N150" s="101"/>
      <c r="O150" s="101"/>
      <c r="P150" s="7" t="s">
        <v>353</v>
      </c>
      <c r="Q150" s="44" t="s">
        <v>232</v>
      </c>
      <c r="R150" s="19">
        <v>5.0980687356266854</v>
      </c>
      <c r="S150" s="30">
        <v>3.2546443318182128E-10</v>
      </c>
      <c r="T150" s="42">
        <v>-61.390443765328001</v>
      </c>
      <c r="U150" s="43">
        <v>-24.251093226271994</v>
      </c>
      <c r="V150" s="3"/>
    </row>
    <row r="151" spans="1:22">
      <c r="A151" s="101"/>
      <c r="B151" s="101"/>
      <c r="C151" s="104" t="s">
        <v>102</v>
      </c>
      <c r="D151" s="104"/>
      <c r="E151" s="71">
        <v>8.846395062480493</v>
      </c>
      <c r="F151" s="70"/>
      <c r="G151" s="3"/>
      <c r="N151" s="101"/>
      <c r="O151" s="101"/>
      <c r="P151" s="7" t="s">
        <v>349</v>
      </c>
      <c r="Q151" s="18">
        <v>5.5800865801999997</v>
      </c>
      <c r="R151" s="19">
        <v>5.0980687356266854</v>
      </c>
      <c r="S151" s="30">
        <v>0.99981767476325867</v>
      </c>
      <c r="T151" s="42">
        <v>-12.989588689328002</v>
      </c>
      <c r="U151" s="43">
        <v>24.149761849728002</v>
      </c>
      <c r="V151" s="3"/>
    </row>
    <row r="152" spans="1:22">
      <c r="A152" s="101"/>
      <c r="B152" s="101"/>
      <c r="C152" s="104" t="s">
        <v>101</v>
      </c>
      <c r="D152" s="104"/>
      <c r="E152" s="72">
        <v>2.9742890011699421</v>
      </c>
      <c r="F152" s="70"/>
      <c r="G152" s="3"/>
      <c r="N152" s="101"/>
      <c r="O152" s="101"/>
      <c r="P152" s="7" t="s">
        <v>348</v>
      </c>
      <c r="Q152" s="18">
        <v>5.5031635033999997</v>
      </c>
      <c r="R152" s="19">
        <v>5.0980687356266854</v>
      </c>
      <c r="S152" s="30">
        <v>0.99984941785244064</v>
      </c>
      <c r="T152" s="42">
        <v>-13.066511766128002</v>
      </c>
      <c r="U152" s="43">
        <v>24.072838772928002</v>
      </c>
      <c r="V152" s="3"/>
    </row>
    <row r="153" spans="1:22">
      <c r="A153" s="101"/>
      <c r="B153" s="101"/>
      <c r="C153" s="104" t="s">
        <v>100</v>
      </c>
      <c r="D153" s="104"/>
      <c r="E153" s="73">
        <v>0</v>
      </c>
      <c r="F153" s="70"/>
      <c r="G153" s="3"/>
      <c r="N153" s="101"/>
      <c r="O153" s="101"/>
      <c r="P153" s="7" t="s">
        <v>347</v>
      </c>
      <c r="Q153" s="44" t="s">
        <v>230</v>
      </c>
      <c r="R153" s="19">
        <v>5.0980687356266854</v>
      </c>
      <c r="S153" s="30">
        <v>3.4679692451078381E-10</v>
      </c>
      <c r="T153" s="42">
        <v>-61.315791897327998</v>
      </c>
      <c r="U153" s="43">
        <v>-24.17644135827199</v>
      </c>
      <c r="V153" s="3"/>
    </row>
    <row r="154" spans="1:22">
      <c r="A154" s="101"/>
      <c r="B154" s="101"/>
      <c r="C154" s="104" t="s">
        <v>99</v>
      </c>
      <c r="D154" s="104"/>
      <c r="E154" s="73">
        <v>5.5555555559999998</v>
      </c>
      <c r="F154" s="70"/>
      <c r="G154" s="3"/>
      <c r="N154" s="101"/>
      <c r="O154" s="101"/>
      <c r="P154" s="7" t="s">
        <v>346</v>
      </c>
      <c r="Q154" s="18">
        <v>6.4089754689999996</v>
      </c>
      <c r="R154" s="19">
        <v>5.0980687356266854</v>
      </c>
      <c r="S154" s="30">
        <v>0.99886862059101089</v>
      </c>
      <c r="T154" s="42">
        <v>-12.160699800528002</v>
      </c>
      <c r="U154" s="43">
        <v>24.978650738528003</v>
      </c>
      <c r="V154" s="3"/>
    </row>
    <row r="155" spans="1:22">
      <c r="A155" s="101"/>
      <c r="B155" s="101"/>
      <c r="C155" s="104" t="s">
        <v>98</v>
      </c>
      <c r="D155" s="104"/>
      <c r="E155" s="73">
        <v>5.5555555559999998</v>
      </c>
      <c r="F155" s="70"/>
      <c r="G155" s="3"/>
      <c r="N155" s="101"/>
      <c r="O155" s="101"/>
      <c r="P155" s="7" t="s">
        <v>345</v>
      </c>
      <c r="Q155" s="18">
        <v>-5.5714285720000003</v>
      </c>
      <c r="R155" s="19">
        <v>5.0980687356266854</v>
      </c>
      <c r="S155" s="30">
        <v>0.99982152207505526</v>
      </c>
      <c r="T155" s="42">
        <v>-24.141103841528</v>
      </c>
      <c r="U155" s="43">
        <v>12.998246697528002</v>
      </c>
      <c r="V155" s="3"/>
    </row>
    <row r="156" spans="1:22">
      <c r="A156" s="101"/>
      <c r="B156" s="101"/>
      <c r="C156" s="104" t="s">
        <v>97</v>
      </c>
      <c r="D156" s="104"/>
      <c r="E156" s="73">
        <v>5.4277777779999994</v>
      </c>
      <c r="F156" s="70"/>
      <c r="G156" s="3"/>
      <c r="N156" s="101"/>
      <c r="O156" s="101"/>
      <c r="P156" s="7" t="s">
        <v>344</v>
      </c>
      <c r="Q156" s="44" t="s">
        <v>233</v>
      </c>
      <c r="R156" s="19">
        <v>5.0980687356266854</v>
      </c>
      <c r="S156" s="30">
        <v>5.5722093605936607E-12</v>
      </c>
      <c r="T156" s="42">
        <v>-91.504740205328005</v>
      </c>
      <c r="U156" s="43">
        <v>-54.365389666271994</v>
      </c>
      <c r="V156" s="3"/>
    </row>
    <row r="157" spans="1:22">
      <c r="A157" s="101"/>
      <c r="B157" s="101"/>
      <c r="C157" s="104" t="s">
        <v>96</v>
      </c>
      <c r="D157" s="104"/>
      <c r="E157" s="71">
        <v>0.61279053307181952</v>
      </c>
      <c r="F157" s="74">
        <v>0.91287092917527679</v>
      </c>
      <c r="G157" s="3"/>
      <c r="N157" s="101"/>
      <c r="O157" s="101"/>
      <c r="P157" s="7" t="s">
        <v>58</v>
      </c>
      <c r="Q157" s="18">
        <v>5.0988835726000001</v>
      </c>
      <c r="R157" s="19">
        <v>5.0980687356266854</v>
      </c>
      <c r="S157" s="30">
        <v>0.99994864098748082</v>
      </c>
      <c r="T157" s="42">
        <v>-13.470791696928002</v>
      </c>
      <c r="U157" s="43">
        <v>23.668558842128</v>
      </c>
      <c r="V157" s="3"/>
    </row>
    <row r="158" spans="1:22">
      <c r="A158" s="101"/>
      <c r="B158" s="104"/>
      <c r="C158" s="104" t="s">
        <v>95</v>
      </c>
      <c r="D158" s="104"/>
      <c r="E158" s="71">
        <v>-3.3087431179442817</v>
      </c>
      <c r="F158" s="74">
        <v>1.9999999999999998</v>
      </c>
      <c r="G158" s="3"/>
      <c r="N158" s="101"/>
      <c r="O158" s="101"/>
      <c r="P158" s="7" t="s">
        <v>340</v>
      </c>
      <c r="Q158" s="18">
        <v>5.2467532468</v>
      </c>
      <c r="R158" s="19">
        <v>5.0980687356266854</v>
      </c>
      <c r="S158" s="30">
        <v>0.99992279090848246</v>
      </c>
      <c r="T158" s="42">
        <v>-13.322922022728001</v>
      </c>
      <c r="U158" s="43">
        <v>23.816428516328003</v>
      </c>
      <c r="V158" s="3"/>
    </row>
    <row r="159" spans="1:22">
      <c r="A159" s="101"/>
      <c r="B159" s="104" t="s">
        <v>345</v>
      </c>
      <c r="C159" s="104" t="s">
        <v>108</v>
      </c>
      <c r="D159" s="104"/>
      <c r="E159" s="51">
        <v>14.1515151522</v>
      </c>
      <c r="F159" s="75">
        <v>2.0505548087649887</v>
      </c>
      <c r="G159" s="3"/>
      <c r="N159" s="101"/>
      <c r="O159" s="101"/>
      <c r="P159" s="7" t="s">
        <v>339</v>
      </c>
      <c r="Q159" s="18">
        <v>3.6886838657999999</v>
      </c>
      <c r="R159" s="19">
        <v>5.0980687356266854</v>
      </c>
      <c r="S159" s="30">
        <v>0.99999963056405794</v>
      </c>
      <c r="T159" s="42">
        <v>-14.880991403728002</v>
      </c>
      <c r="U159" s="43">
        <v>22.258359135328</v>
      </c>
      <c r="V159" s="3"/>
    </row>
    <row r="160" spans="1:22" ht="26">
      <c r="A160" s="101"/>
      <c r="B160" s="101"/>
      <c r="C160" s="104" t="s">
        <v>107</v>
      </c>
      <c r="D160" s="7" t="s">
        <v>106</v>
      </c>
      <c r="E160" s="18">
        <v>8.4582622904646456</v>
      </c>
      <c r="F160" s="37"/>
      <c r="G160" s="3"/>
      <c r="N160" s="101"/>
      <c r="O160" s="101"/>
      <c r="P160" s="7" t="s">
        <v>338</v>
      </c>
      <c r="Q160" s="44" t="s">
        <v>231</v>
      </c>
      <c r="R160" s="19">
        <v>5.0980687356266854</v>
      </c>
      <c r="S160" s="30">
        <v>9.0930263318966809E-11</v>
      </c>
      <c r="T160" s="42">
        <v>-62.917327615328006</v>
      </c>
      <c r="U160" s="43">
        <v>-25.777977076271998</v>
      </c>
      <c r="V160" s="3"/>
    </row>
    <row r="161" spans="1:22" ht="26">
      <c r="A161" s="101"/>
      <c r="B161" s="101"/>
      <c r="C161" s="104"/>
      <c r="D161" s="45" t="s">
        <v>105</v>
      </c>
      <c r="E161" s="51">
        <v>19.844768013935354</v>
      </c>
      <c r="F161" s="70"/>
      <c r="G161" s="3"/>
      <c r="N161" s="101"/>
      <c r="O161" s="101"/>
      <c r="P161" s="7" t="s">
        <v>343</v>
      </c>
      <c r="Q161" s="18">
        <v>4.7619047619999995</v>
      </c>
      <c r="R161" s="19">
        <v>5.0980687356266854</v>
      </c>
      <c r="S161" s="30">
        <v>0.99998103160420437</v>
      </c>
      <c r="T161" s="42">
        <v>-13.807770507528002</v>
      </c>
      <c r="U161" s="43">
        <v>23.331580031528002</v>
      </c>
      <c r="V161" s="3"/>
    </row>
    <row r="162" spans="1:22">
      <c r="A162" s="101"/>
      <c r="B162" s="101"/>
      <c r="C162" s="104" t="s">
        <v>104</v>
      </c>
      <c r="D162" s="104"/>
      <c r="E162" s="51">
        <v>14.107744108499999</v>
      </c>
      <c r="F162" s="70"/>
      <c r="G162" s="3"/>
      <c r="N162" s="101"/>
      <c r="O162" s="101"/>
      <c r="P162" s="7" t="s">
        <v>342</v>
      </c>
      <c r="Q162" s="44" t="s">
        <v>234</v>
      </c>
      <c r="R162" s="19">
        <v>5.0980687356266854</v>
      </c>
      <c r="S162" s="30">
        <v>1.0058709420945888E-9</v>
      </c>
      <c r="T162" s="42">
        <v>-60.071460035328002</v>
      </c>
      <c r="U162" s="43">
        <v>-22.932109496271995</v>
      </c>
      <c r="V162" s="3"/>
    </row>
    <row r="163" spans="1:22">
      <c r="A163" s="101"/>
      <c r="B163" s="101"/>
      <c r="C163" s="104" t="s">
        <v>103</v>
      </c>
      <c r="D163" s="104"/>
      <c r="E163" s="51">
        <v>15</v>
      </c>
      <c r="F163" s="70"/>
      <c r="G163" s="3"/>
      <c r="N163" s="101"/>
      <c r="O163" s="104"/>
      <c r="P163" s="45" t="s">
        <v>341</v>
      </c>
      <c r="Q163" s="46" t="s">
        <v>235</v>
      </c>
      <c r="R163" s="47">
        <v>5.0980687356266854</v>
      </c>
      <c r="S163" s="48">
        <v>5.5722093605936607E-12</v>
      </c>
      <c r="T163" s="49">
        <v>-98.197733485328001</v>
      </c>
      <c r="U163" s="50">
        <v>-61.05838294627199</v>
      </c>
      <c r="V163" s="3"/>
    </row>
    <row r="164" spans="1:22">
      <c r="A164" s="101"/>
      <c r="B164" s="101"/>
      <c r="C164" s="104" t="s">
        <v>102</v>
      </c>
      <c r="D164" s="104"/>
      <c r="E164" s="71">
        <v>21.023875118746098</v>
      </c>
      <c r="F164" s="70"/>
      <c r="G164" s="3"/>
      <c r="N164" s="101"/>
      <c r="O164" s="104" t="s">
        <v>353</v>
      </c>
      <c r="P164" s="7" t="s">
        <v>352</v>
      </c>
      <c r="Q164" s="44" t="s">
        <v>237</v>
      </c>
      <c r="R164" s="19">
        <v>5.0980687356266854</v>
      </c>
      <c r="S164" s="30">
        <v>7.0121686235324887E-12</v>
      </c>
      <c r="T164" s="42">
        <v>30.497846473071998</v>
      </c>
      <c r="U164" s="43">
        <v>67.637197012127999</v>
      </c>
      <c r="V164" s="3"/>
    </row>
    <row r="165" spans="1:22">
      <c r="A165" s="101"/>
      <c r="B165" s="101"/>
      <c r="C165" s="104" t="s">
        <v>101</v>
      </c>
      <c r="D165" s="104"/>
      <c r="E165" s="72">
        <v>4.5851799439875967</v>
      </c>
      <c r="F165" s="70"/>
      <c r="G165" s="3"/>
      <c r="N165" s="101"/>
      <c r="O165" s="101"/>
      <c r="P165" s="7" t="s">
        <v>351</v>
      </c>
      <c r="Q165" s="44" t="s">
        <v>238</v>
      </c>
      <c r="R165" s="19">
        <v>5.0980687356266854</v>
      </c>
      <c r="S165" s="30">
        <v>8.7432283635280328E-12</v>
      </c>
      <c r="T165" s="42">
        <v>29.584426559672</v>
      </c>
      <c r="U165" s="43">
        <v>66.723777098728007</v>
      </c>
      <c r="V165" s="3"/>
    </row>
    <row r="166" spans="1:22">
      <c r="A166" s="101"/>
      <c r="B166" s="101"/>
      <c r="C166" s="104" t="s">
        <v>100</v>
      </c>
      <c r="D166" s="104"/>
      <c r="E166" s="73">
        <v>9.0909090910000003</v>
      </c>
      <c r="F166" s="70"/>
      <c r="G166" s="3"/>
      <c r="N166" s="101"/>
      <c r="O166" s="101"/>
      <c r="P166" s="7" t="s">
        <v>350</v>
      </c>
      <c r="Q166" s="44" t="s">
        <v>239</v>
      </c>
      <c r="R166" s="19">
        <v>5.0980687356266854</v>
      </c>
      <c r="S166" s="30">
        <v>8.1342710345211344E-12</v>
      </c>
      <c r="T166" s="42">
        <v>29.831179806471997</v>
      </c>
      <c r="U166" s="43">
        <v>66.970530345528005</v>
      </c>
      <c r="V166" s="3"/>
    </row>
    <row r="167" spans="1:22">
      <c r="A167" s="101"/>
      <c r="B167" s="101"/>
      <c r="C167" s="104" t="s">
        <v>99</v>
      </c>
      <c r="D167" s="104"/>
      <c r="E167" s="73">
        <v>20</v>
      </c>
      <c r="F167" s="70"/>
      <c r="G167" s="3"/>
      <c r="N167" s="101"/>
      <c r="O167" s="101"/>
      <c r="P167" s="7" t="s">
        <v>355</v>
      </c>
      <c r="Q167" s="44" t="s">
        <v>243</v>
      </c>
      <c r="R167" s="19">
        <v>5.0980687356266854</v>
      </c>
      <c r="S167" s="30">
        <v>9.2759133707431829E-12</v>
      </c>
      <c r="T167" s="42">
        <v>29.404709218272</v>
      </c>
      <c r="U167" s="43">
        <v>66.544059757328</v>
      </c>
      <c r="V167" s="3"/>
    </row>
    <row r="168" spans="1:22">
      <c r="A168" s="101"/>
      <c r="B168" s="101"/>
      <c r="C168" s="104" t="s">
        <v>98</v>
      </c>
      <c r="D168" s="104"/>
      <c r="E168" s="73">
        <v>10.909090909</v>
      </c>
      <c r="F168" s="70"/>
      <c r="G168" s="3"/>
      <c r="N168" s="101"/>
      <c r="O168" s="101"/>
      <c r="P168" s="7" t="s">
        <v>354</v>
      </c>
      <c r="Q168" s="44" t="s">
        <v>244</v>
      </c>
      <c r="R168" s="19">
        <v>5.0980687356266854</v>
      </c>
      <c r="S168" s="30">
        <v>3.2546443318182128E-10</v>
      </c>
      <c r="T168" s="42">
        <v>24.251093226271994</v>
      </c>
      <c r="U168" s="43">
        <v>61.390443765328001</v>
      </c>
      <c r="V168" s="3"/>
    </row>
    <row r="169" spans="1:22">
      <c r="A169" s="101"/>
      <c r="B169" s="101"/>
      <c r="C169" s="104" t="s">
        <v>97</v>
      </c>
      <c r="D169" s="104"/>
      <c r="E169" s="73">
        <v>8.7878787894999988</v>
      </c>
      <c r="F169" s="70"/>
      <c r="G169" s="3"/>
      <c r="N169" s="101"/>
      <c r="O169" s="101"/>
      <c r="P169" s="7" t="s">
        <v>349</v>
      </c>
      <c r="Q169" s="44" t="s">
        <v>239</v>
      </c>
      <c r="R169" s="19">
        <v>5.0980687356266854</v>
      </c>
      <c r="S169" s="30">
        <v>8.1342710345211344E-12</v>
      </c>
      <c r="T169" s="42">
        <v>29.831179806471997</v>
      </c>
      <c r="U169" s="43">
        <v>66.970530345528005</v>
      </c>
      <c r="V169" s="3"/>
    </row>
    <row r="170" spans="1:22">
      <c r="A170" s="101"/>
      <c r="B170" s="101"/>
      <c r="C170" s="104" t="s">
        <v>96</v>
      </c>
      <c r="D170" s="104"/>
      <c r="E170" s="71">
        <v>6.6630315458991826E-2</v>
      </c>
      <c r="F170" s="74">
        <v>0.91287092917527679</v>
      </c>
      <c r="G170" s="3"/>
      <c r="N170" s="101"/>
      <c r="O170" s="101"/>
      <c r="P170" s="7" t="s">
        <v>348</v>
      </c>
      <c r="Q170" s="44" t="s">
        <v>240</v>
      </c>
      <c r="R170" s="19">
        <v>5.0980687356266854</v>
      </c>
      <c r="S170" s="30">
        <v>8.3103524062266843E-12</v>
      </c>
      <c r="T170" s="42">
        <v>29.754256729671997</v>
      </c>
      <c r="U170" s="43">
        <v>66.893607268728005</v>
      </c>
      <c r="V170" s="3"/>
    </row>
    <row r="171" spans="1:22">
      <c r="A171" s="101"/>
      <c r="B171" s="104"/>
      <c r="C171" s="104" t="s">
        <v>95</v>
      </c>
      <c r="D171" s="104"/>
      <c r="E171" s="71">
        <v>-1.8818067213071963</v>
      </c>
      <c r="F171" s="74">
        <v>1.9999999999999998</v>
      </c>
      <c r="G171" s="3"/>
      <c r="N171" s="101"/>
      <c r="O171" s="101"/>
      <c r="P171" s="7" t="s">
        <v>347</v>
      </c>
      <c r="Q171" s="18">
        <v>7.4651868000003674E-2</v>
      </c>
      <c r="R171" s="19">
        <v>5.0980687356266854</v>
      </c>
      <c r="S171" s="30">
        <v>1</v>
      </c>
      <c r="T171" s="42">
        <v>-18.495023401527998</v>
      </c>
      <c r="U171" s="43">
        <v>18.644327137528006</v>
      </c>
      <c r="V171" s="3"/>
    </row>
    <row r="172" spans="1:22">
      <c r="A172" s="101"/>
      <c r="B172" s="104" t="s">
        <v>344</v>
      </c>
      <c r="C172" s="104" t="s">
        <v>108</v>
      </c>
      <c r="D172" s="104"/>
      <c r="E172" s="51">
        <v>81.515151515999989</v>
      </c>
      <c r="F172" s="75">
        <v>4.3892346803819233</v>
      </c>
      <c r="G172" s="3"/>
      <c r="N172" s="101"/>
      <c r="O172" s="101"/>
      <c r="P172" s="7" t="s">
        <v>346</v>
      </c>
      <c r="Q172" s="44" t="s">
        <v>245</v>
      </c>
      <c r="R172" s="19">
        <v>5.0980687356266854</v>
      </c>
      <c r="S172" s="30">
        <v>6.8237637762535996E-12</v>
      </c>
      <c r="T172" s="42">
        <v>30.660068695271999</v>
      </c>
      <c r="U172" s="43">
        <v>67.799419234327999</v>
      </c>
      <c r="V172" s="3"/>
    </row>
    <row r="173" spans="1:22" ht="26">
      <c r="A173" s="101"/>
      <c r="B173" s="101"/>
      <c r="C173" s="104" t="s">
        <v>107</v>
      </c>
      <c r="D173" s="7" t="s">
        <v>106</v>
      </c>
      <c r="E173" s="18">
        <v>69.32868237208919</v>
      </c>
      <c r="F173" s="37"/>
      <c r="G173" s="3"/>
      <c r="N173" s="101"/>
      <c r="O173" s="101"/>
      <c r="P173" s="7" t="s">
        <v>345</v>
      </c>
      <c r="Q173" s="44" t="s">
        <v>246</v>
      </c>
      <c r="R173" s="19">
        <v>5.0980687356266854</v>
      </c>
      <c r="S173" s="30">
        <v>3.8696426618578528E-8</v>
      </c>
      <c r="T173" s="42">
        <v>18.679664654271999</v>
      </c>
      <c r="U173" s="43">
        <v>55.819015193327999</v>
      </c>
      <c r="V173" s="3"/>
    </row>
    <row r="174" spans="1:22" ht="26">
      <c r="A174" s="101"/>
      <c r="B174" s="101"/>
      <c r="C174" s="104"/>
      <c r="D174" s="45" t="s">
        <v>105</v>
      </c>
      <c r="E174" s="51">
        <v>93.701620659910787</v>
      </c>
      <c r="F174" s="70"/>
      <c r="G174" s="3"/>
      <c r="N174" s="101"/>
      <c r="O174" s="101"/>
      <c r="P174" s="7" t="s">
        <v>344</v>
      </c>
      <c r="Q174" s="44" t="s">
        <v>247</v>
      </c>
      <c r="R174" s="19">
        <v>5.0980687356266854</v>
      </c>
      <c r="S174" s="30">
        <v>1.4740719909811517E-5</v>
      </c>
      <c r="T174" s="42">
        <v>-48.683971709528009</v>
      </c>
      <c r="U174" s="43">
        <v>-11.544621170472002</v>
      </c>
      <c r="V174" s="3"/>
    </row>
    <row r="175" spans="1:22">
      <c r="A175" s="101"/>
      <c r="B175" s="101"/>
      <c r="C175" s="104" t="s">
        <v>104</v>
      </c>
      <c r="D175" s="104"/>
      <c r="E175" s="51">
        <v>81.818181818888888</v>
      </c>
      <c r="F175" s="70"/>
      <c r="G175" s="3"/>
      <c r="N175" s="101"/>
      <c r="O175" s="101"/>
      <c r="P175" s="7" t="s">
        <v>58</v>
      </c>
      <c r="Q175" s="44" t="s">
        <v>236</v>
      </c>
      <c r="R175" s="19">
        <v>5.0980687356266854</v>
      </c>
      <c r="S175" s="30">
        <v>9.4555474561275332E-12</v>
      </c>
      <c r="T175" s="42">
        <v>29.349976798871996</v>
      </c>
      <c r="U175" s="43">
        <v>66.489327337928003</v>
      </c>
      <c r="V175" s="3"/>
    </row>
    <row r="176" spans="1:22">
      <c r="A176" s="101"/>
      <c r="B176" s="101"/>
      <c r="C176" s="104" t="s">
        <v>103</v>
      </c>
      <c r="D176" s="104"/>
      <c r="E176" s="51">
        <v>80</v>
      </c>
      <c r="F176" s="70"/>
      <c r="G176" s="3"/>
      <c r="N176" s="101"/>
      <c r="O176" s="101"/>
      <c r="P176" s="7" t="s">
        <v>340</v>
      </c>
      <c r="Q176" s="44" t="s">
        <v>241</v>
      </c>
      <c r="R176" s="19">
        <v>5.0980687356266854</v>
      </c>
      <c r="S176" s="30">
        <v>8.9894758303898925E-12</v>
      </c>
      <c r="T176" s="42">
        <v>29.497846473071998</v>
      </c>
      <c r="U176" s="43">
        <v>66.637197012127999</v>
      </c>
      <c r="V176" s="3"/>
    </row>
    <row r="177" spans="1:22">
      <c r="A177" s="101"/>
      <c r="B177" s="101"/>
      <c r="C177" s="104" t="s">
        <v>102</v>
      </c>
      <c r="D177" s="104"/>
      <c r="E177" s="71">
        <v>96.326905397337029</v>
      </c>
      <c r="F177" s="70"/>
      <c r="G177" s="3"/>
      <c r="N177" s="101"/>
      <c r="O177" s="101"/>
      <c r="P177" s="7" t="s">
        <v>339</v>
      </c>
      <c r="Q177" s="44" t="s">
        <v>242</v>
      </c>
      <c r="R177" s="19">
        <v>5.0980687356266854</v>
      </c>
      <c r="S177" s="30">
        <v>1.8719026328994914E-11</v>
      </c>
      <c r="T177" s="42">
        <v>27.939777092071996</v>
      </c>
      <c r="U177" s="43">
        <v>65.079127631128003</v>
      </c>
      <c r="V177" s="3"/>
    </row>
    <row r="178" spans="1:22">
      <c r="A178" s="101"/>
      <c r="B178" s="101"/>
      <c r="C178" s="104" t="s">
        <v>101</v>
      </c>
      <c r="D178" s="104"/>
      <c r="E178" s="72">
        <v>9.8146271145335433</v>
      </c>
      <c r="F178" s="70"/>
      <c r="G178" s="3"/>
      <c r="N178" s="101"/>
      <c r="O178" s="101"/>
      <c r="P178" s="7" t="s">
        <v>338</v>
      </c>
      <c r="Q178" s="18">
        <v>-1.5268838499999973</v>
      </c>
      <c r="R178" s="19">
        <v>5.0980687356266854</v>
      </c>
      <c r="S178" s="30">
        <v>0.99999999999989109</v>
      </c>
      <c r="T178" s="42">
        <v>-20.096559119527999</v>
      </c>
      <c r="U178" s="43">
        <v>17.042791419528005</v>
      </c>
      <c r="V178" s="3"/>
    </row>
    <row r="179" spans="1:22">
      <c r="A179" s="101"/>
      <c r="B179" s="101"/>
      <c r="C179" s="104" t="s">
        <v>100</v>
      </c>
      <c r="D179" s="104"/>
      <c r="E179" s="73">
        <v>66.666666669999998</v>
      </c>
      <c r="F179" s="70"/>
      <c r="G179" s="3"/>
      <c r="N179" s="101"/>
      <c r="O179" s="101"/>
      <c r="P179" s="7" t="s">
        <v>343</v>
      </c>
      <c r="Q179" s="44" t="s">
        <v>248</v>
      </c>
      <c r="R179" s="19">
        <v>5.0980687356266854</v>
      </c>
      <c r="S179" s="30">
        <v>1.0769052316561556E-11</v>
      </c>
      <c r="T179" s="42">
        <v>29.012997988271994</v>
      </c>
      <c r="U179" s="43">
        <v>66.152348527328002</v>
      </c>
      <c r="V179" s="3"/>
    </row>
    <row r="180" spans="1:22">
      <c r="A180" s="101"/>
      <c r="B180" s="101"/>
      <c r="C180" s="104" t="s">
        <v>99</v>
      </c>
      <c r="D180" s="104"/>
      <c r="E180" s="73">
        <v>90.909090910000003</v>
      </c>
      <c r="F180" s="70"/>
      <c r="G180" s="3"/>
      <c r="N180" s="101"/>
      <c r="O180" s="101"/>
      <c r="P180" s="7" t="s">
        <v>342</v>
      </c>
      <c r="Q180" s="18">
        <v>1.3189837299999994</v>
      </c>
      <c r="R180" s="19">
        <v>5.0980687356266854</v>
      </c>
      <c r="S180" s="30">
        <v>0.99999999999999178</v>
      </c>
      <c r="T180" s="42">
        <v>-17.250691539528002</v>
      </c>
      <c r="U180" s="43">
        <v>19.888658999528001</v>
      </c>
      <c r="V180" s="3"/>
    </row>
    <row r="181" spans="1:22">
      <c r="A181" s="101"/>
      <c r="B181" s="101"/>
      <c r="C181" s="104" t="s">
        <v>98</v>
      </c>
      <c r="D181" s="104"/>
      <c r="E181" s="73">
        <v>24.242424240000005</v>
      </c>
      <c r="F181" s="70"/>
      <c r="G181" s="3"/>
      <c r="N181" s="101"/>
      <c r="O181" s="104"/>
      <c r="P181" s="45" t="s">
        <v>341</v>
      </c>
      <c r="Q181" s="46" t="s">
        <v>249</v>
      </c>
      <c r="R181" s="47">
        <v>5.0980687356266854</v>
      </c>
      <c r="S181" s="48">
        <v>5.640925904160099E-8</v>
      </c>
      <c r="T181" s="49">
        <v>-55.376964989528005</v>
      </c>
      <c r="U181" s="50">
        <v>-18.237614450471998</v>
      </c>
      <c r="V181" s="3"/>
    </row>
    <row r="182" spans="1:22">
      <c r="A182" s="101"/>
      <c r="B182" s="101"/>
      <c r="C182" s="104" t="s">
        <v>97</v>
      </c>
      <c r="D182" s="104"/>
      <c r="E182" s="73">
        <v>17.12121212000001</v>
      </c>
      <c r="F182" s="70"/>
      <c r="G182" s="3"/>
      <c r="N182" s="101"/>
      <c r="O182" s="104" t="s">
        <v>349</v>
      </c>
      <c r="P182" s="7" t="s">
        <v>352</v>
      </c>
      <c r="Q182" s="18">
        <v>0.66666666660000029</v>
      </c>
      <c r="R182" s="19">
        <v>5.0980687356266854</v>
      </c>
      <c r="S182" s="30">
        <v>1</v>
      </c>
      <c r="T182" s="42">
        <v>-17.903008602928001</v>
      </c>
      <c r="U182" s="43">
        <v>19.236341936128003</v>
      </c>
      <c r="V182" s="3"/>
    </row>
    <row r="183" spans="1:22">
      <c r="A183" s="101"/>
      <c r="B183" s="101"/>
      <c r="C183" s="104" t="s">
        <v>96</v>
      </c>
      <c r="D183" s="104"/>
      <c r="E183" s="71">
        <v>-0.81132482415886409</v>
      </c>
      <c r="F183" s="74">
        <v>0.91287092917527679</v>
      </c>
      <c r="G183" s="3"/>
      <c r="N183" s="101"/>
      <c r="O183" s="101"/>
      <c r="P183" s="7" t="s">
        <v>351</v>
      </c>
      <c r="Q183" s="18">
        <v>-0.24675324679999999</v>
      </c>
      <c r="R183" s="19">
        <v>5.0980687356266854</v>
      </c>
      <c r="S183" s="30">
        <v>1</v>
      </c>
      <c r="T183" s="42">
        <v>-18.816428516328003</v>
      </c>
      <c r="U183" s="43">
        <v>18.322922022728001</v>
      </c>
      <c r="V183" s="3"/>
    </row>
    <row r="184" spans="1:22">
      <c r="A184" s="101"/>
      <c r="B184" s="104"/>
      <c r="C184" s="104" t="s">
        <v>95</v>
      </c>
      <c r="D184" s="104"/>
      <c r="E184" s="71">
        <v>0.29723437072870595</v>
      </c>
      <c r="F184" s="74">
        <v>1.9999999999999998</v>
      </c>
      <c r="G184" s="3"/>
      <c r="N184" s="101"/>
      <c r="O184" s="101"/>
      <c r="P184" s="7" t="s">
        <v>350</v>
      </c>
      <c r="Q184" s="18">
        <v>0</v>
      </c>
      <c r="R184" s="19">
        <v>5.0980687356266854</v>
      </c>
      <c r="S184" s="30">
        <v>1</v>
      </c>
      <c r="T184" s="42">
        <v>-18.569675269528002</v>
      </c>
      <c r="U184" s="43">
        <v>18.569675269528002</v>
      </c>
      <c r="V184" s="3"/>
    </row>
    <row r="185" spans="1:22">
      <c r="A185" s="101"/>
      <c r="B185" s="104" t="s">
        <v>58</v>
      </c>
      <c r="C185" s="104" t="s">
        <v>108</v>
      </c>
      <c r="D185" s="104"/>
      <c r="E185" s="51">
        <v>3.4812030076</v>
      </c>
      <c r="F185" s="75">
        <v>1.4684578184679076</v>
      </c>
      <c r="G185" s="3"/>
      <c r="N185" s="101"/>
      <c r="O185" s="101"/>
      <c r="P185" s="7" t="s">
        <v>355</v>
      </c>
      <c r="Q185" s="18">
        <v>-0.42647058819999994</v>
      </c>
      <c r="R185" s="19">
        <v>5.0980687356266854</v>
      </c>
      <c r="S185" s="30">
        <v>1</v>
      </c>
      <c r="T185" s="42">
        <v>-18.996145857728003</v>
      </c>
      <c r="U185" s="43">
        <v>18.143204681328001</v>
      </c>
      <c r="V185" s="3"/>
    </row>
    <row r="186" spans="1:22" ht="26">
      <c r="A186" s="101"/>
      <c r="B186" s="101"/>
      <c r="C186" s="104" t="s">
        <v>107</v>
      </c>
      <c r="D186" s="7" t="s">
        <v>106</v>
      </c>
      <c r="E186" s="18">
        <v>-0.59588951467465412</v>
      </c>
      <c r="F186" s="37"/>
      <c r="G186" s="3"/>
      <c r="N186" s="101"/>
      <c r="O186" s="101"/>
      <c r="P186" s="7" t="s">
        <v>354</v>
      </c>
      <c r="Q186" s="18">
        <v>-5.5800865801999997</v>
      </c>
      <c r="R186" s="19">
        <v>5.0980687356266854</v>
      </c>
      <c r="S186" s="30">
        <v>0.99981767476325867</v>
      </c>
      <c r="T186" s="42">
        <v>-24.149761849728002</v>
      </c>
      <c r="U186" s="43">
        <v>12.989588689328002</v>
      </c>
      <c r="V186" s="3"/>
    </row>
    <row r="187" spans="1:22" ht="26">
      <c r="A187" s="101"/>
      <c r="B187" s="101"/>
      <c r="C187" s="104"/>
      <c r="D187" s="45" t="s">
        <v>105</v>
      </c>
      <c r="E187" s="51">
        <v>7.5582955298746537</v>
      </c>
      <c r="F187" s="70"/>
      <c r="G187" s="3"/>
      <c r="N187" s="101"/>
      <c r="O187" s="101"/>
      <c r="P187" s="7" t="s">
        <v>353</v>
      </c>
      <c r="Q187" s="44" t="s">
        <v>174</v>
      </c>
      <c r="R187" s="19">
        <v>5.0980687356266854</v>
      </c>
      <c r="S187" s="30">
        <v>8.1342710345211344E-12</v>
      </c>
      <c r="T187" s="42">
        <v>-66.970530345528005</v>
      </c>
      <c r="U187" s="43">
        <v>-29.831179806471997</v>
      </c>
      <c r="V187" s="3"/>
    </row>
    <row r="188" spans="1:22">
      <c r="A188" s="101"/>
      <c r="B188" s="101"/>
      <c r="C188" s="104" t="s">
        <v>104</v>
      </c>
      <c r="D188" s="104"/>
      <c r="E188" s="51">
        <v>3.4711779449444444</v>
      </c>
      <c r="F188" s="70"/>
      <c r="G188" s="3"/>
      <c r="N188" s="101"/>
      <c r="O188" s="101"/>
      <c r="P188" s="7" t="s">
        <v>348</v>
      </c>
      <c r="Q188" s="18">
        <v>-7.692307679999999E-2</v>
      </c>
      <c r="R188" s="19">
        <v>5.0980687356266854</v>
      </c>
      <c r="S188" s="30">
        <v>1</v>
      </c>
      <c r="T188" s="42">
        <v>-18.646598346328002</v>
      </c>
      <c r="U188" s="43">
        <v>18.492752192728002</v>
      </c>
      <c r="V188" s="3"/>
    </row>
    <row r="189" spans="1:22">
      <c r="A189" s="101"/>
      <c r="B189" s="101"/>
      <c r="C189" s="104" t="s">
        <v>103</v>
      </c>
      <c r="D189" s="104"/>
      <c r="E189" s="51">
        <v>5</v>
      </c>
      <c r="F189" s="70"/>
      <c r="G189" s="3"/>
      <c r="N189" s="101"/>
      <c r="O189" s="101"/>
      <c r="P189" s="7" t="s">
        <v>347</v>
      </c>
      <c r="Q189" s="44" t="s">
        <v>172</v>
      </c>
      <c r="R189" s="19">
        <v>5.0980687356266854</v>
      </c>
      <c r="S189" s="30">
        <v>8.3048012911035585E-12</v>
      </c>
      <c r="T189" s="42">
        <v>-66.895878477528001</v>
      </c>
      <c r="U189" s="43">
        <v>-29.756527938471994</v>
      </c>
      <c r="V189" s="3"/>
    </row>
    <row r="190" spans="1:22">
      <c r="A190" s="101"/>
      <c r="B190" s="101"/>
      <c r="C190" s="104" t="s">
        <v>102</v>
      </c>
      <c r="D190" s="104"/>
      <c r="E190" s="71">
        <v>10.781841823097631</v>
      </c>
      <c r="F190" s="70"/>
      <c r="G190" s="3"/>
      <c r="N190" s="101"/>
      <c r="O190" s="101"/>
      <c r="P190" s="7" t="s">
        <v>346</v>
      </c>
      <c r="Q190" s="18">
        <v>0.82888888880000033</v>
      </c>
      <c r="R190" s="19">
        <v>5.0980687356266854</v>
      </c>
      <c r="S190" s="30">
        <v>1</v>
      </c>
      <c r="T190" s="42">
        <v>-17.740786380728</v>
      </c>
      <c r="U190" s="43">
        <v>19.398564158328004</v>
      </c>
      <c r="V190" s="3"/>
    </row>
    <row r="191" spans="1:22">
      <c r="A191" s="101"/>
      <c r="B191" s="101"/>
      <c r="C191" s="104" t="s">
        <v>101</v>
      </c>
      <c r="D191" s="104"/>
      <c r="E191" s="72">
        <v>3.2835715041852875</v>
      </c>
      <c r="F191" s="70"/>
      <c r="G191" s="3"/>
      <c r="N191" s="101"/>
      <c r="O191" s="101"/>
      <c r="P191" s="7" t="s">
        <v>345</v>
      </c>
      <c r="Q191" s="18">
        <v>-11.1515151522</v>
      </c>
      <c r="R191" s="19">
        <v>5.0980687356266854</v>
      </c>
      <c r="S191" s="30">
        <v>0.77796127699066409</v>
      </c>
      <c r="T191" s="42">
        <v>-29.721190421728004</v>
      </c>
      <c r="U191" s="43">
        <v>7.4181601173280018</v>
      </c>
      <c r="V191" s="3"/>
    </row>
    <row r="192" spans="1:22">
      <c r="A192" s="101"/>
      <c r="B192" s="101"/>
      <c r="C192" s="104" t="s">
        <v>100</v>
      </c>
      <c r="D192" s="104"/>
      <c r="E192" s="73">
        <v>0</v>
      </c>
      <c r="F192" s="70"/>
      <c r="G192" s="3"/>
      <c r="N192" s="101"/>
      <c r="O192" s="101"/>
      <c r="P192" s="7" t="s">
        <v>344</v>
      </c>
      <c r="Q192" s="44" t="s">
        <v>175</v>
      </c>
      <c r="R192" s="19">
        <v>5.0980687356266854</v>
      </c>
      <c r="S192" s="30">
        <v>5.5722093605936607E-12</v>
      </c>
      <c r="T192" s="42">
        <v>-97.084826785528008</v>
      </c>
      <c r="U192" s="43">
        <v>-59.945476246471998</v>
      </c>
      <c r="V192" s="3"/>
    </row>
    <row r="193" spans="1:22">
      <c r="A193" s="101"/>
      <c r="B193" s="101"/>
      <c r="C193" s="104" t="s">
        <v>99</v>
      </c>
      <c r="D193" s="104"/>
      <c r="E193" s="73">
        <v>7.1428571429999996</v>
      </c>
      <c r="F193" s="70"/>
      <c r="G193" s="3"/>
      <c r="N193" s="101"/>
      <c r="O193" s="101"/>
      <c r="P193" s="7" t="s">
        <v>58</v>
      </c>
      <c r="Q193" s="18">
        <v>-0.48120300759999957</v>
      </c>
      <c r="R193" s="19">
        <v>5.0980687356266854</v>
      </c>
      <c r="S193" s="30">
        <v>1</v>
      </c>
      <c r="T193" s="42">
        <v>-19.050878277128</v>
      </c>
      <c r="U193" s="43">
        <v>18.088472261928004</v>
      </c>
      <c r="V193" s="3"/>
    </row>
    <row r="194" spans="1:22">
      <c r="A194" s="101"/>
      <c r="B194" s="101"/>
      <c r="C194" s="104" t="s">
        <v>98</v>
      </c>
      <c r="D194" s="104"/>
      <c r="E194" s="73">
        <v>7.1428571429999996</v>
      </c>
      <c r="F194" s="70"/>
      <c r="G194" s="3"/>
      <c r="N194" s="101"/>
      <c r="O194" s="101"/>
      <c r="P194" s="7" t="s">
        <v>340</v>
      </c>
      <c r="Q194" s="18">
        <v>-0.33333333339999971</v>
      </c>
      <c r="R194" s="19">
        <v>5.0980687356266854</v>
      </c>
      <c r="S194" s="30">
        <v>1</v>
      </c>
      <c r="T194" s="42">
        <v>-18.903008602928001</v>
      </c>
      <c r="U194" s="43">
        <v>18.236341936128003</v>
      </c>
      <c r="V194" s="3"/>
    </row>
    <row r="195" spans="1:22">
      <c r="A195" s="101"/>
      <c r="B195" s="101"/>
      <c r="C195" s="104" t="s">
        <v>97</v>
      </c>
      <c r="D195" s="104"/>
      <c r="E195" s="73">
        <v>6.2030075189999998</v>
      </c>
      <c r="F195" s="70"/>
      <c r="G195" s="3"/>
      <c r="N195" s="101"/>
      <c r="O195" s="101"/>
      <c r="P195" s="7" t="s">
        <v>339</v>
      </c>
      <c r="Q195" s="18">
        <v>-1.8914027143999999</v>
      </c>
      <c r="R195" s="19">
        <v>5.0980687356266854</v>
      </c>
      <c r="S195" s="30">
        <v>0.99999999999534184</v>
      </c>
      <c r="T195" s="42">
        <v>-20.461077983928</v>
      </c>
      <c r="U195" s="43">
        <v>16.678272555128004</v>
      </c>
      <c r="V195" s="3"/>
    </row>
    <row r="196" spans="1:22">
      <c r="A196" s="101"/>
      <c r="B196" s="101"/>
      <c r="C196" s="104" t="s">
        <v>96</v>
      </c>
      <c r="D196" s="104"/>
      <c r="E196" s="71">
        <v>-0.30740844472920464</v>
      </c>
      <c r="F196" s="74">
        <v>0.91287092917527679</v>
      </c>
      <c r="G196" s="3"/>
      <c r="N196" s="101"/>
      <c r="O196" s="101"/>
      <c r="P196" s="7" t="s">
        <v>338</v>
      </c>
      <c r="Q196" s="44" t="s">
        <v>173</v>
      </c>
      <c r="R196" s="19">
        <v>5.0980687356266854</v>
      </c>
      <c r="S196" s="30">
        <v>6.2568838998799947E-12</v>
      </c>
      <c r="T196" s="42">
        <v>-68.497414195527995</v>
      </c>
      <c r="U196" s="43">
        <v>-31.358063656471995</v>
      </c>
      <c r="V196" s="3"/>
    </row>
    <row r="197" spans="1:22">
      <c r="A197" s="101"/>
      <c r="B197" s="104"/>
      <c r="C197" s="104" t="s">
        <v>95</v>
      </c>
      <c r="D197" s="104"/>
      <c r="E197" s="71">
        <v>-2.7429243446893707</v>
      </c>
      <c r="F197" s="74">
        <v>1.9999999999999998</v>
      </c>
      <c r="G197" s="3"/>
      <c r="N197" s="101"/>
      <c r="O197" s="101"/>
      <c r="P197" s="7" t="s">
        <v>343</v>
      </c>
      <c r="Q197" s="18">
        <v>-0.81818181820000024</v>
      </c>
      <c r="R197" s="19">
        <v>5.0980687356266854</v>
      </c>
      <c r="S197" s="30">
        <v>1</v>
      </c>
      <c r="T197" s="42">
        <v>-19.387857087728001</v>
      </c>
      <c r="U197" s="43">
        <v>17.751493451328002</v>
      </c>
      <c r="V197" s="3"/>
    </row>
    <row r="198" spans="1:22">
      <c r="A198" s="101"/>
      <c r="B198" s="104" t="s">
        <v>340</v>
      </c>
      <c r="C198" s="104" t="s">
        <v>108</v>
      </c>
      <c r="D198" s="104"/>
      <c r="E198" s="51">
        <v>3.3333333334000002</v>
      </c>
      <c r="F198" s="75">
        <v>1.3944333775966335</v>
      </c>
      <c r="G198" s="3"/>
      <c r="N198" s="101"/>
      <c r="O198" s="101"/>
      <c r="P198" s="7" t="s">
        <v>342</v>
      </c>
      <c r="Q198" s="44" t="s">
        <v>176</v>
      </c>
      <c r="R198" s="19">
        <v>5.0980687356266854</v>
      </c>
      <c r="S198" s="30">
        <v>1.3585355063128191E-11</v>
      </c>
      <c r="T198" s="42">
        <v>-65.651546615528005</v>
      </c>
      <c r="U198" s="43">
        <v>-28.512196076471998</v>
      </c>
      <c r="V198" s="3"/>
    </row>
    <row r="199" spans="1:22" ht="26">
      <c r="A199" s="101"/>
      <c r="B199" s="101"/>
      <c r="C199" s="104" t="s">
        <v>107</v>
      </c>
      <c r="D199" s="7" t="s">
        <v>106</v>
      </c>
      <c r="E199" s="18">
        <v>-0.53823439235260206</v>
      </c>
      <c r="F199" s="37"/>
      <c r="G199" s="3"/>
      <c r="N199" s="101"/>
      <c r="O199" s="104"/>
      <c r="P199" s="45" t="s">
        <v>341</v>
      </c>
      <c r="Q199" s="46" t="s">
        <v>177</v>
      </c>
      <c r="R199" s="47">
        <v>5.0980687356266854</v>
      </c>
      <c r="S199" s="48">
        <v>5.5722093605936607E-12</v>
      </c>
      <c r="T199" s="49">
        <v>-103.777820065528</v>
      </c>
      <c r="U199" s="50">
        <v>-66.638469526471994</v>
      </c>
      <c r="V199" s="3"/>
    </row>
    <row r="200" spans="1:22" ht="26">
      <c r="A200" s="101"/>
      <c r="B200" s="101"/>
      <c r="C200" s="104"/>
      <c r="D200" s="45" t="s">
        <v>105</v>
      </c>
      <c r="E200" s="51">
        <v>7.2049010591526024</v>
      </c>
      <c r="F200" s="70"/>
      <c r="G200" s="3"/>
      <c r="N200" s="101"/>
      <c r="O200" s="104" t="s">
        <v>348</v>
      </c>
      <c r="P200" s="7" t="s">
        <v>352</v>
      </c>
      <c r="Q200" s="18">
        <v>0.74358974340000028</v>
      </c>
      <c r="R200" s="19">
        <v>5.0980687356266854</v>
      </c>
      <c r="S200" s="30">
        <v>1</v>
      </c>
      <c r="T200" s="42">
        <v>-17.826085526128001</v>
      </c>
      <c r="U200" s="43">
        <v>19.313265012928003</v>
      </c>
      <c r="V200" s="3"/>
    </row>
    <row r="201" spans="1:22">
      <c r="A201" s="101"/>
      <c r="B201" s="101"/>
      <c r="C201" s="104" t="s">
        <v>104</v>
      </c>
      <c r="D201" s="104"/>
      <c r="E201" s="51">
        <v>3.333333333388889</v>
      </c>
      <c r="F201" s="70"/>
      <c r="G201" s="3"/>
      <c r="N201" s="101"/>
      <c r="O201" s="101"/>
      <c r="P201" s="7" t="s">
        <v>351</v>
      </c>
      <c r="Q201" s="18">
        <v>-0.16983017</v>
      </c>
      <c r="R201" s="19">
        <v>5.0980687356266854</v>
      </c>
      <c r="S201" s="30">
        <v>1</v>
      </c>
      <c r="T201" s="42">
        <v>-18.739505439528003</v>
      </c>
      <c r="U201" s="43">
        <v>18.399845099528001</v>
      </c>
      <c r="V201" s="3"/>
    </row>
    <row r="202" spans="1:22">
      <c r="A202" s="101"/>
      <c r="B202" s="101"/>
      <c r="C202" s="104" t="s">
        <v>103</v>
      </c>
      <c r="D202" s="104"/>
      <c r="E202" s="51">
        <v>5</v>
      </c>
      <c r="F202" s="70"/>
      <c r="G202" s="3"/>
      <c r="N202" s="101"/>
      <c r="O202" s="101"/>
      <c r="P202" s="7" t="s">
        <v>350</v>
      </c>
      <c r="Q202" s="18">
        <v>7.692307679999999E-2</v>
      </c>
      <c r="R202" s="19">
        <v>5.0980687356266854</v>
      </c>
      <c r="S202" s="30">
        <v>1</v>
      </c>
      <c r="T202" s="42">
        <v>-18.492752192728002</v>
      </c>
      <c r="U202" s="43">
        <v>18.646598346328002</v>
      </c>
      <c r="V202" s="3"/>
    </row>
    <row r="203" spans="1:22">
      <c r="A203" s="101"/>
      <c r="B203" s="101"/>
      <c r="C203" s="104" t="s">
        <v>102</v>
      </c>
      <c r="D203" s="104"/>
      <c r="E203" s="71">
        <v>9.7222222227777788</v>
      </c>
      <c r="F203" s="70"/>
      <c r="G203" s="3"/>
      <c r="N203" s="101"/>
      <c r="O203" s="101"/>
      <c r="P203" s="7" t="s">
        <v>355</v>
      </c>
      <c r="Q203" s="18">
        <v>-0.34954751139999996</v>
      </c>
      <c r="R203" s="19">
        <v>5.0980687356266854</v>
      </c>
      <c r="S203" s="30">
        <v>1</v>
      </c>
      <c r="T203" s="42">
        <v>-18.919222780928003</v>
      </c>
      <c r="U203" s="43">
        <v>18.220127758128001</v>
      </c>
      <c r="V203" s="3"/>
    </row>
    <row r="204" spans="1:22">
      <c r="A204" s="101"/>
      <c r="B204" s="101"/>
      <c r="C204" s="104" t="s">
        <v>101</v>
      </c>
      <c r="D204" s="104"/>
      <c r="E204" s="72">
        <v>3.1180478224007051</v>
      </c>
      <c r="F204" s="70"/>
      <c r="G204" s="3"/>
      <c r="N204" s="101"/>
      <c r="O204" s="101"/>
      <c r="P204" s="7" t="s">
        <v>354</v>
      </c>
      <c r="Q204" s="18">
        <v>-5.5031635033999997</v>
      </c>
      <c r="R204" s="19">
        <v>5.0980687356266854</v>
      </c>
      <c r="S204" s="30">
        <v>0.99984941785244064</v>
      </c>
      <c r="T204" s="42">
        <v>-24.072838772928002</v>
      </c>
      <c r="U204" s="43">
        <v>13.066511766128002</v>
      </c>
      <c r="V204" s="3"/>
    </row>
    <row r="205" spans="1:22">
      <c r="A205" s="101"/>
      <c r="B205" s="101"/>
      <c r="C205" s="104" t="s">
        <v>100</v>
      </c>
      <c r="D205" s="104"/>
      <c r="E205" s="73">
        <v>0</v>
      </c>
      <c r="F205" s="70"/>
      <c r="G205" s="3"/>
      <c r="N205" s="101"/>
      <c r="O205" s="101"/>
      <c r="P205" s="7" t="s">
        <v>353</v>
      </c>
      <c r="Q205" s="44" t="s">
        <v>180</v>
      </c>
      <c r="R205" s="19">
        <v>5.0980687356266854</v>
      </c>
      <c r="S205" s="30">
        <v>8.3103524062266843E-12</v>
      </c>
      <c r="T205" s="42">
        <v>-66.893607268728005</v>
      </c>
      <c r="U205" s="43">
        <v>-29.754256729671997</v>
      </c>
      <c r="V205" s="3"/>
    </row>
    <row r="206" spans="1:22">
      <c r="A206" s="101"/>
      <c r="B206" s="101"/>
      <c r="C206" s="104" t="s">
        <v>99</v>
      </c>
      <c r="D206" s="104"/>
      <c r="E206" s="73">
        <v>6.6666666670000003</v>
      </c>
      <c r="F206" s="70"/>
      <c r="G206" s="3"/>
      <c r="N206" s="101"/>
      <c r="O206" s="101"/>
      <c r="P206" s="7" t="s">
        <v>349</v>
      </c>
      <c r="Q206" s="18">
        <v>7.692307679999999E-2</v>
      </c>
      <c r="R206" s="19">
        <v>5.0980687356266854</v>
      </c>
      <c r="S206" s="30">
        <v>1</v>
      </c>
      <c r="T206" s="42">
        <v>-18.492752192728002</v>
      </c>
      <c r="U206" s="43">
        <v>18.646598346328002</v>
      </c>
      <c r="V206" s="3"/>
    </row>
    <row r="207" spans="1:22">
      <c r="A207" s="101"/>
      <c r="B207" s="101"/>
      <c r="C207" s="104" t="s">
        <v>98</v>
      </c>
      <c r="D207" s="104"/>
      <c r="E207" s="73">
        <v>6.6666666670000003</v>
      </c>
      <c r="F207" s="70"/>
      <c r="G207" s="3"/>
      <c r="N207" s="101"/>
      <c r="O207" s="101"/>
      <c r="P207" s="7" t="s">
        <v>347</v>
      </c>
      <c r="Q207" s="44" t="s">
        <v>178</v>
      </c>
      <c r="R207" s="19">
        <v>5.0980687356266854</v>
      </c>
      <c r="S207" s="30">
        <v>8.492651026870135E-12</v>
      </c>
      <c r="T207" s="42">
        <v>-66.818955400728001</v>
      </c>
      <c r="U207" s="43">
        <v>-29.679604861671994</v>
      </c>
      <c r="V207" s="3"/>
    </row>
    <row r="208" spans="1:22">
      <c r="A208" s="101"/>
      <c r="B208" s="101"/>
      <c r="C208" s="104" t="s">
        <v>97</v>
      </c>
      <c r="D208" s="104"/>
      <c r="E208" s="73">
        <v>5.8333333335000006</v>
      </c>
      <c r="F208" s="70"/>
      <c r="G208" s="3"/>
      <c r="N208" s="101"/>
      <c r="O208" s="101"/>
      <c r="P208" s="7" t="s">
        <v>346</v>
      </c>
      <c r="Q208" s="18">
        <v>0.90581196560000032</v>
      </c>
      <c r="R208" s="19">
        <v>5.0980687356266854</v>
      </c>
      <c r="S208" s="30">
        <v>1</v>
      </c>
      <c r="T208" s="42">
        <v>-17.663863303928</v>
      </c>
      <c r="U208" s="43">
        <v>19.475487235128004</v>
      </c>
      <c r="V208" s="3"/>
    </row>
    <row r="209" spans="1:22">
      <c r="A209" s="101"/>
      <c r="B209" s="101"/>
      <c r="C209" s="104" t="s">
        <v>96</v>
      </c>
      <c r="D209" s="104"/>
      <c r="E209" s="71">
        <v>-0.38180177408206423</v>
      </c>
      <c r="F209" s="74">
        <v>0.91287092917527679</v>
      </c>
      <c r="G209" s="3"/>
      <c r="N209" s="101"/>
      <c r="O209" s="101"/>
      <c r="P209" s="7" t="s">
        <v>345</v>
      </c>
      <c r="Q209" s="18">
        <v>-11.0745920754</v>
      </c>
      <c r="R209" s="19">
        <v>5.0980687356266854</v>
      </c>
      <c r="S209" s="30">
        <v>0.78704301933682697</v>
      </c>
      <c r="T209" s="42">
        <v>-29.644267344928004</v>
      </c>
      <c r="U209" s="43">
        <v>7.4950831941280018</v>
      </c>
      <c r="V209" s="3"/>
    </row>
    <row r="210" spans="1:22">
      <c r="A210" s="101"/>
      <c r="B210" s="104"/>
      <c r="C210" s="104" t="s">
        <v>95</v>
      </c>
      <c r="D210" s="104"/>
      <c r="E210" s="71">
        <v>-2.8979591835055389</v>
      </c>
      <c r="F210" s="74">
        <v>1.9999999999999998</v>
      </c>
      <c r="G210" s="3"/>
      <c r="N210" s="101"/>
      <c r="O210" s="101"/>
      <c r="P210" s="7" t="s">
        <v>344</v>
      </c>
      <c r="Q210" s="44" t="s">
        <v>181</v>
      </c>
      <c r="R210" s="19">
        <v>5.0980687356266854</v>
      </c>
      <c r="S210" s="30">
        <v>5.5722093605936607E-12</v>
      </c>
      <c r="T210" s="42">
        <v>-97.007903708728008</v>
      </c>
      <c r="U210" s="43">
        <v>-59.868553169671998</v>
      </c>
      <c r="V210" s="3"/>
    </row>
    <row r="211" spans="1:22">
      <c r="A211" s="101"/>
      <c r="B211" s="104" t="s">
        <v>339</v>
      </c>
      <c r="C211" s="104" t="s">
        <v>108</v>
      </c>
      <c r="D211" s="104"/>
      <c r="E211" s="51">
        <v>4.8914027143999999</v>
      </c>
      <c r="F211" s="75">
        <v>2.2688190705641391</v>
      </c>
      <c r="G211" s="3"/>
      <c r="N211" s="101"/>
      <c r="O211" s="101"/>
      <c r="P211" s="7" t="s">
        <v>58</v>
      </c>
      <c r="Q211" s="18">
        <v>-0.40427993079999958</v>
      </c>
      <c r="R211" s="19">
        <v>5.0980687356266854</v>
      </c>
      <c r="S211" s="30">
        <v>1</v>
      </c>
      <c r="T211" s="42">
        <v>-18.973955200328</v>
      </c>
      <c r="U211" s="43">
        <v>18.165395338728004</v>
      </c>
      <c r="V211" s="3"/>
    </row>
    <row r="212" spans="1:22" ht="26">
      <c r="A212" s="101"/>
      <c r="B212" s="101"/>
      <c r="C212" s="104" t="s">
        <v>107</v>
      </c>
      <c r="D212" s="7" t="s">
        <v>106</v>
      </c>
      <c r="E212" s="18">
        <v>-1.4078488886472149</v>
      </c>
      <c r="F212" s="37"/>
      <c r="G212" s="3"/>
      <c r="N212" s="101"/>
      <c r="O212" s="101"/>
      <c r="P212" s="7" t="s">
        <v>340</v>
      </c>
      <c r="Q212" s="18">
        <v>-0.25641025659999972</v>
      </c>
      <c r="R212" s="19">
        <v>5.0980687356266854</v>
      </c>
      <c r="S212" s="30">
        <v>1</v>
      </c>
      <c r="T212" s="42">
        <v>-18.826085526128001</v>
      </c>
      <c r="U212" s="43">
        <v>18.313265012928003</v>
      </c>
      <c r="V212" s="3"/>
    </row>
    <row r="213" spans="1:22" ht="26">
      <c r="A213" s="101"/>
      <c r="B213" s="101"/>
      <c r="C213" s="104"/>
      <c r="D213" s="45" t="s">
        <v>105</v>
      </c>
      <c r="E213" s="51">
        <v>11.190654317447216</v>
      </c>
      <c r="F213" s="70"/>
      <c r="G213" s="3"/>
      <c r="N213" s="101"/>
      <c r="O213" s="101"/>
      <c r="P213" s="7" t="s">
        <v>339</v>
      </c>
      <c r="Q213" s="18">
        <v>-1.8144796375999999</v>
      </c>
      <c r="R213" s="19">
        <v>5.0980687356266854</v>
      </c>
      <c r="S213" s="30">
        <v>0.99999999999774414</v>
      </c>
      <c r="T213" s="42">
        <v>-20.384154907128</v>
      </c>
      <c r="U213" s="43">
        <v>16.755195631928004</v>
      </c>
      <c r="V213" s="3"/>
    </row>
    <row r="214" spans="1:22">
      <c r="A214" s="101"/>
      <c r="B214" s="101"/>
      <c r="C214" s="104" t="s">
        <v>104</v>
      </c>
      <c r="D214" s="104"/>
      <c r="E214" s="51">
        <v>4.7812971337777777</v>
      </c>
      <c r="F214" s="70"/>
      <c r="G214" s="3"/>
      <c r="N214" s="101"/>
      <c r="O214" s="101"/>
      <c r="P214" s="7" t="s">
        <v>338</v>
      </c>
      <c r="Q214" s="44" t="s">
        <v>179</v>
      </c>
      <c r="R214" s="19">
        <v>5.0980687356266854</v>
      </c>
      <c r="S214" s="30">
        <v>6.3037353115191763E-12</v>
      </c>
      <c r="T214" s="42">
        <v>-68.420491118727995</v>
      </c>
      <c r="U214" s="43">
        <v>-31.281140579671995</v>
      </c>
      <c r="V214" s="3"/>
    </row>
    <row r="215" spans="1:22">
      <c r="A215" s="101"/>
      <c r="B215" s="101"/>
      <c r="C215" s="104" t="s">
        <v>103</v>
      </c>
      <c r="D215" s="104"/>
      <c r="E215" s="51">
        <v>5</v>
      </c>
      <c r="F215" s="70"/>
      <c r="G215" s="3"/>
      <c r="N215" s="101"/>
      <c r="O215" s="101"/>
      <c r="P215" s="7" t="s">
        <v>343</v>
      </c>
      <c r="Q215" s="18">
        <v>-0.74125874140000025</v>
      </c>
      <c r="R215" s="19">
        <v>5.0980687356266854</v>
      </c>
      <c r="S215" s="30">
        <v>1</v>
      </c>
      <c r="T215" s="42">
        <v>-19.310934010928001</v>
      </c>
      <c r="U215" s="43">
        <v>17.828416528128002</v>
      </c>
      <c r="V215" s="3"/>
    </row>
    <row r="216" spans="1:22">
      <c r="A216" s="101"/>
      <c r="B216" s="101"/>
      <c r="C216" s="104" t="s">
        <v>102</v>
      </c>
      <c r="D216" s="104"/>
      <c r="E216" s="71">
        <v>25.737699874777622</v>
      </c>
      <c r="F216" s="70"/>
      <c r="G216" s="3"/>
      <c r="N216" s="101"/>
      <c r="O216" s="101"/>
      <c r="P216" s="7" t="s">
        <v>342</v>
      </c>
      <c r="Q216" s="44" t="s">
        <v>182</v>
      </c>
      <c r="R216" s="19">
        <v>5.0980687356266854</v>
      </c>
      <c r="S216" s="30">
        <v>1.4136580794854581E-11</v>
      </c>
      <c r="T216" s="42">
        <v>-65.574623538728005</v>
      </c>
      <c r="U216" s="43">
        <v>-28.435272999671998</v>
      </c>
      <c r="V216" s="3"/>
    </row>
    <row r="217" spans="1:22">
      <c r="A217" s="101"/>
      <c r="B217" s="101"/>
      <c r="C217" s="104" t="s">
        <v>101</v>
      </c>
      <c r="D217" s="104"/>
      <c r="E217" s="72">
        <v>5.0732336704293077</v>
      </c>
      <c r="F217" s="70"/>
      <c r="G217" s="3"/>
      <c r="N217" s="101"/>
      <c r="O217" s="104"/>
      <c r="P217" s="45" t="s">
        <v>341</v>
      </c>
      <c r="Q217" s="46" t="s">
        <v>183</v>
      </c>
      <c r="R217" s="47">
        <v>5.0980687356266854</v>
      </c>
      <c r="S217" s="48">
        <v>5.5722093605936607E-12</v>
      </c>
      <c r="T217" s="49">
        <v>-103.700896988728</v>
      </c>
      <c r="U217" s="50">
        <v>-66.561546449671994</v>
      </c>
      <c r="V217" s="3"/>
    </row>
    <row r="218" spans="1:22">
      <c r="A218" s="101"/>
      <c r="B218" s="101"/>
      <c r="C218" s="104" t="s">
        <v>100</v>
      </c>
      <c r="D218" s="104"/>
      <c r="E218" s="73">
        <v>0</v>
      </c>
      <c r="F218" s="70"/>
      <c r="G218" s="3"/>
      <c r="N218" s="101"/>
      <c r="O218" s="104" t="s">
        <v>347</v>
      </c>
      <c r="P218" s="7" t="s">
        <v>352</v>
      </c>
      <c r="Q218" s="44" t="s">
        <v>185</v>
      </c>
      <c r="R218" s="19">
        <v>5.0980687356266854</v>
      </c>
      <c r="S218" s="30">
        <v>7.1080918928601022E-12</v>
      </c>
      <c r="T218" s="42">
        <v>30.423194605071995</v>
      </c>
      <c r="U218" s="43">
        <v>67.562545144127995</v>
      </c>
      <c r="V218" s="3"/>
    </row>
    <row r="219" spans="1:22">
      <c r="A219" s="101"/>
      <c r="B219" s="101"/>
      <c r="C219" s="104" t="s">
        <v>99</v>
      </c>
      <c r="D219" s="104"/>
      <c r="E219" s="73">
        <v>11.764705879999999</v>
      </c>
      <c r="F219" s="70"/>
      <c r="G219" s="3"/>
      <c r="N219" s="101"/>
      <c r="O219" s="101"/>
      <c r="P219" s="7" t="s">
        <v>351</v>
      </c>
      <c r="Q219" s="44" t="s">
        <v>186</v>
      </c>
      <c r="R219" s="19">
        <v>5.0980687356266854</v>
      </c>
      <c r="S219" s="30">
        <v>8.9545038051142001E-12</v>
      </c>
      <c r="T219" s="42">
        <v>29.509774691671996</v>
      </c>
      <c r="U219" s="43">
        <v>66.649125230728004</v>
      </c>
      <c r="V219" s="3"/>
    </row>
    <row r="220" spans="1:22">
      <c r="A220" s="101"/>
      <c r="B220" s="101"/>
      <c r="C220" s="104" t="s">
        <v>98</v>
      </c>
      <c r="D220" s="104"/>
      <c r="E220" s="73">
        <v>11.764705879999999</v>
      </c>
      <c r="F220" s="70"/>
      <c r="G220" s="3"/>
      <c r="N220" s="101"/>
      <c r="O220" s="101"/>
      <c r="P220" s="7" t="s">
        <v>350</v>
      </c>
      <c r="Q220" s="44" t="s">
        <v>187</v>
      </c>
      <c r="R220" s="19">
        <v>5.0980687356266854</v>
      </c>
      <c r="S220" s="30">
        <v>8.3048012911035585E-12</v>
      </c>
      <c r="T220" s="42">
        <v>29.756527938471994</v>
      </c>
      <c r="U220" s="43">
        <v>66.895878477528001</v>
      </c>
      <c r="V220" s="3"/>
    </row>
    <row r="221" spans="1:22">
      <c r="A221" s="101"/>
      <c r="B221" s="101"/>
      <c r="C221" s="104" t="s">
        <v>97</v>
      </c>
      <c r="D221" s="104"/>
      <c r="E221" s="73">
        <v>9.7285067860000005</v>
      </c>
      <c r="F221" s="70"/>
      <c r="G221" s="3"/>
      <c r="N221" s="101"/>
      <c r="O221" s="101"/>
      <c r="P221" s="7" t="s">
        <v>355</v>
      </c>
      <c r="Q221" s="44" t="s">
        <v>191</v>
      </c>
      <c r="R221" s="19">
        <v>5.0980687356266854</v>
      </c>
      <c r="S221" s="30">
        <v>9.5232710606296678E-12</v>
      </c>
      <c r="T221" s="42">
        <v>29.330057350271996</v>
      </c>
      <c r="U221" s="43">
        <v>66.469407889327996</v>
      </c>
      <c r="V221" s="3"/>
    </row>
    <row r="222" spans="1:22">
      <c r="A222" s="101"/>
      <c r="B222" s="101"/>
      <c r="C222" s="104" t="s">
        <v>96</v>
      </c>
      <c r="D222" s="104"/>
      <c r="E222" s="71">
        <v>0.35938783911002509</v>
      </c>
      <c r="F222" s="74">
        <v>0.91287092917527679</v>
      </c>
      <c r="G222" s="3"/>
      <c r="N222" s="101"/>
      <c r="O222" s="101"/>
      <c r="P222" s="7" t="s">
        <v>354</v>
      </c>
      <c r="Q222" s="44" t="s">
        <v>192</v>
      </c>
      <c r="R222" s="19">
        <v>5.0980687356266854</v>
      </c>
      <c r="S222" s="30">
        <v>3.4679692451078381E-10</v>
      </c>
      <c r="T222" s="42">
        <v>24.17644135827199</v>
      </c>
      <c r="U222" s="43">
        <v>61.315791897327998</v>
      </c>
      <c r="V222" s="3"/>
    </row>
    <row r="223" spans="1:22">
      <c r="A223" s="101"/>
      <c r="B223" s="104"/>
      <c r="C223" s="104" t="s">
        <v>95</v>
      </c>
      <c r="D223" s="104"/>
      <c r="E223" s="71">
        <v>-1.5120054849539124</v>
      </c>
      <c r="F223" s="74">
        <v>1.9999999999999998</v>
      </c>
      <c r="G223" s="3"/>
      <c r="N223" s="101"/>
      <c r="O223" s="101"/>
      <c r="P223" s="7" t="s">
        <v>353</v>
      </c>
      <c r="Q223" s="18">
        <v>-7.4651868000003674E-2</v>
      </c>
      <c r="R223" s="19">
        <v>5.0980687356266854</v>
      </c>
      <c r="S223" s="30">
        <v>1</v>
      </c>
      <c r="T223" s="42">
        <v>-18.644327137528006</v>
      </c>
      <c r="U223" s="43">
        <v>18.495023401527998</v>
      </c>
      <c r="V223" s="3"/>
    </row>
    <row r="224" spans="1:22">
      <c r="A224" s="101"/>
      <c r="B224" s="104" t="s">
        <v>338</v>
      </c>
      <c r="C224" s="104" t="s">
        <v>108</v>
      </c>
      <c r="D224" s="104"/>
      <c r="E224" s="51">
        <v>52.927738925999996</v>
      </c>
      <c r="F224" s="75">
        <v>6.5434087890835242</v>
      </c>
      <c r="G224" s="3"/>
      <c r="N224" s="101"/>
      <c r="O224" s="101"/>
      <c r="P224" s="7" t="s">
        <v>349</v>
      </c>
      <c r="Q224" s="44" t="s">
        <v>187</v>
      </c>
      <c r="R224" s="19">
        <v>5.0980687356266854</v>
      </c>
      <c r="S224" s="30">
        <v>8.3048012911035585E-12</v>
      </c>
      <c r="T224" s="42">
        <v>29.756527938471994</v>
      </c>
      <c r="U224" s="43">
        <v>66.895878477528001</v>
      </c>
      <c r="V224" s="3"/>
    </row>
    <row r="225" spans="1:22" ht="26">
      <c r="A225" s="101"/>
      <c r="B225" s="101"/>
      <c r="C225" s="104" t="s">
        <v>107</v>
      </c>
      <c r="D225" s="7" t="s">
        <v>106</v>
      </c>
      <c r="E225" s="18">
        <v>34.760323622240819</v>
      </c>
      <c r="F225" s="37"/>
      <c r="G225" s="3"/>
      <c r="N225" s="101"/>
      <c r="O225" s="101"/>
      <c r="P225" s="7" t="s">
        <v>348</v>
      </c>
      <c r="Q225" s="44" t="s">
        <v>188</v>
      </c>
      <c r="R225" s="19">
        <v>5.0980687356266854</v>
      </c>
      <c r="S225" s="30">
        <v>8.492651026870135E-12</v>
      </c>
      <c r="T225" s="42">
        <v>29.679604861671994</v>
      </c>
      <c r="U225" s="43">
        <v>66.818955400728001</v>
      </c>
      <c r="V225" s="3"/>
    </row>
    <row r="226" spans="1:22" ht="26">
      <c r="A226" s="101"/>
      <c r="B226" s="101"/>
      <c r="C226" s="104"/>
      <c r="D226" s="45" t="s">
        <v>105</v>
      </c>
      <c r="E226" s="51">
        <v>71.095154229759174</v>
      </c>
      <c r="F226" s="70"/>
      <c r="G226" s="3"/>
      <c r="N226" s="101"/>
      <c r="O226" s="101"/>
      <c r="P226" s="7" t="s">
        <v>346</v>
      </c>
      <c r="Q226" s="44" t="s">
        <v>193</v>
      </c>
      <c r="R226" s="19">
        <v>5.0980687356266854</v>
      </c>
      <c r="S226" s="30">
        <v>6.9073635700078739E-12</v>
      </c>
      <c r="T226" s="42">
        <v>30.585416827271995</v>
      </c>
      <c r="U226" s="43">
        <v>67.724767366327995</v>
      </c>
      <c r="V226" s="3"/>
    </row>
    <row r="227" spans="1:22">
      <c r="A227" s="101"/>
      <c r="B227" s="101"/>
      <c r="C227" s="104" t="s">
        <v>104</v>
      </c>
      <c r="D227" s="104"/>
      <c r="E227" s="51">
        <v>52.899507897777781</v>
      </c>
      <c r="F227" s="70"/>
      <c r="G227" s="3"/>
      <c r="N227" s="101"/>
      <c r="O227" s="101"/>
      <c r="P227" s="7" t="s">
        <v>345</v>
      </c>
      <c r="Q227" s="44" t="s">
        <v>194</v>
      </c>
      <c r="R227" s="19">
        <v>5.0980687356266854</v>
      </c>
      <c r="S227" s="30">
        <v>4.1241574932904257E-8</v>
      </c>
      <c r="T227" s="42">
        <v>18.605012786271995</v>
      </c>
      <c r="U227" s="43">
        <v>55.744363325327996</v>
      </c>
      <c r="V227" s="3"/>
    </row>
    <row r="228" spans="1:22">
      <c r="A228" s="101"/>
      <c r="B228" s="101"/>
      <c r="C228" s="104" t="s">
        <v>103</v>
      </c>
      <c r="D228" s="104"/>
      <c r="E228" s="51">
        <v>46.15384615</v>
      </c>
      <c r="F228" s="70"/>
      <c r="G228" s="3"/>
      <c r="N228" s="101"/>
      <c r="O228" s="101"/>
      <c r="P228" s="7" t="s">
        <v>344</v>
      </c>
      <c r="Q228" s="44" t="s">
        <v>195</v>
      </c>
      <c r="R228" s="19">
        <v>5.0980687356266854</v>
      </c>
      <c r="S228" s="30">
        <v>1.3881549034588936E-5</v>
      </c>
      <c r="T228" s="42">
        <v>-48.758623577528013</v>
      </c>
      <c r="U228" s="43">
        <v>-11.619273038472006</v>
      </c>
      <c r="V228" s="3"/>
    </row>
    <row r="229" spans="1:22">
      <c r="A229" s="101"/>
      <c r="B229" s="101"/>
      <c r="C229" s="104" t="s">
        <v>102</v>
      </c>
      <c r="D229" s="104"/>
      <c r="E229" s="71">
        <v>214.08099290527758</v>
      </c>
      <c r="F229" s="70"/>
      <c r="G229" s="3"/>
      <c r="N229" s="101"/>
      <c r="O229" s="101"/>
      <c r="P229" s="7" t="s">
        <v>58</v>
      </c>
      <c r="Q229" s="44" t="s">
        <v>184</v>
      </c>
      <c r="R229" s="19">
        <v>5.0980687356266854</v>
      </c>
      <c r="S229" s="30">
        <v>9.7143404431676572E-12</v>
      </c>
      <c r="T229" s="42">
        <v>29.275324930871992</v>
      </c>
      <c r="U229" s="43">
        <v>66.414675469928</v>
      </c>
      <c r="V229" s="3"/>
    </row>
    <row r="230" spans="1:22">
      <c r="A230" s="101"/>
      <c r="B230" s="101"/>
      <c r="C230" s="104" t="s">
        <v>101</v>
      </c>
      <c r="D230" s="104"/>
      <c r="E230" s="72">
        <v>14.631506856960344</v>
      </c>
      <c r="F230" s="70"/>
      <c r="G230" s="3"/>
      <c r="N230" s="101"/>
      <c r="O230" s="101"/>
      <c r="P230" s="7" t="s">
        <v>340</v>
      </c>
      <c r="Q230" s="44" t="s">
        <v>189</v>
      </c>
      <c r="R230" s="19">
        <v>5.0980687356266854</v>
      </c>
      <c r="S230" s="30">
        <v>9.2171825727405121E-12</v>
      </c>
      <c r="T230" s="42">
        <v>29.423194605071995</v>
      </c>
      <c r="U230" s="43">
        <v>66.562545144127995</v>
      </c>
      <c r="V230" s="3"/>
    </row>
    <row r="231" spans="1:22">
      <c r="A231" s="101"/>
      <c r="B231" s="101"/>
      <c r="C231" s="104" t="s">
        <v>100</v>
      </c>
      <c r="D231" s="104"/>
      <c r="E231" s="73">
        <v>36.363636360000001</v>
      </c>
      <c r="F231" s="70"/>
      <c r="G231" s="3"/>
      <c r="N231" s="101"/>
      <c r="O231" s="101"/>
      <c r="P231" s="7" t="s">
        <v>339</v>
      </c>
      <c r="Q231" s="44" t="s">
        <v>190</v>
      </c>
      <c r="R231" s="19">
        <v>5.0980687356266854</v>
      </c>
      <c r="S231" s="30">
        <v>1.9596102518448788E-11</v>
      </c>
      <c r="T231" s="42">
        <v>27.865125224071992</v>
      </c>
      <c r="U231" s="43">
        <v>65.004475763127999</v>
      </c>
      <c r="V231" s="3"/>
    </row>
    <row r="232" spans="1:22">
      <c r="A232" s="101"/>
      <c r="B232" s="101"/>
      <c r="C232" s="104" t="s">
        <v>99</v>
      </c>
      <c r="D232" s="104"/>
      <c r="E232" s="73">
        <v>70</v>
      </c>
      <c r="F232" s="70"/>
      <c r="G232" s="3"/>
      <c r="N232" s="101"/>
      <c r="O232" s="101"/>
      <c r="P232" s="7" t="s">
        <v>338</v>
      </c>
      <c r="Q232" s="18">
        <v>-1.6015357180000009</v>
      </c>
      <c r="R232" s="19">
        <v>5.0980687356266854</v>
      </c>
      <c r="S232" s="30">
        <v>0.99999999999974754</v>
      </c>
      <c r="T232" s="42">
        <v>-20.171210987528003</v>
      </c>
      <c r="U232" s="43">
        <v>16.968139551528001</v>
      </c>
      <c r="V232" s="3"/>
    </row>
    <row r="233" spans="1:22">
      <c r="A233" s="101"/>
      <c r="B233" s="101"/>
      <c r="C233" s="104" t="s">
        <v>98</v>
      </c>
      <c r="D233" s="104"/>
      <c r="E233" s="73">
        <v>33.636363639999999</v>
      </c>
      <c r="F233" s="70"/>
      <c r="G233" s="3"/>
      <c r="N233" s="101"/>
      <c r="O233" s="101"/>
      <c r="P233" s="7" t="s">
        <v>343</v>
      </c>
      <c r="Q233" s="44" t="s">
        <v>196</v>
      </c>
      <c r="R233" s="19">
        <v>5.0980687356266854</v>
      </c>
      <c r="S233" s="30">
        <v>1.1115774967151992E-11</v>
      </c>
      <c r="T233" s="42">
        <v>28.938346120271991</v>
      </c>
      <c r="U233" s="43">
        <v>66.077696659327998</v>
      </c>
      <c r="V233" s="3"/>
    </row>
    <row r="234" spans="1:22">
      <c r="A234" s="101"/>
      <c r="B234" s="101"/>
      <c r="C234" s="104" t="s">
        <v>97</v>
      </c>
      <c r="D234" s="104"/>
      <c r="E234" s="73">
        <v>27.424242429999993</v>
      </c>
      <c r="F234" s="70"/>
      <c r="G234" s="3"/>
      <c r="N234" s="101"/>
      <c r="O234" s="101"/>
      <c r="P234" s="7" t="s">
        <v>342</v>
      </c>
      <c r="Q234" s="18">
        <v>1.2443318619999957</v>
      </c>
      <c r="R234" s="19">
        <v>5.0980687356266854</v>
      </c>
      <c r="S234" s="30">
        <v>0.99999999999999711</v>
      </c>
      <c r="T234" s="42">
        <v>-17.325343407528006</v>
      </c>
      <c r="U234" s="43">
        <v>19.814007131527998</v>
      </c>
      <c r="V234" s="3"/>
    </row>
    <row r="235" spans="1:22">
      <c r="A235" s="101"/>
      <c r="B235" s="101"/>
      <c r="C235" s="104" t="s">
        <v>96</v>
      </c>
      <c r="D235" s="104"/>
      <c r="E235" s="71">
        <v>0.30546709145503365</v>
      </c>
      <c r="F235" s="74">
        <v>0.91287092917527679</v>
      </c>
      <c r="G235" s="3"/>
      <c r="N235" s="101"/>
      <c r="O235" s="104"/>
      <c r="P235" s="45" t="s">
        <v>341</v>
      </c>
      <c r="Q235" s="46" t="s">
        <v>197</v>
      </c>
      <c r="R235" s="47">
        <v>5.0980687356266854</v>
      </c>
      <c r="S235" s="48">
        <v>5.2933670113830544E-8</v>
      </c>
      <c r="T235" s="49">
        <v>-55.451616857528009</v>
      </c>
      <c r="U235" s="50">
        <v>-18.312266318472002</v>
      </c>
      <c r="V235" s="3"/>
    </row>
    <row r="236" spans="1:22">
      <c r="A236" s="101"/>
      <c r="B236" s="104"/>
      <c r="C236" s="104" t="s">
        <v>95</v>
      </c>
      <c r="D236" s="104"/>
      <c r="E236" s="71">
        <v>-2.5156005865299229</v>
      </c>
      <c r="F236" s="74">
        <v>1.9999999999999998</v>
      </c>
      <c r="G236" s="3"/>
      <c r="N236" s="101"/>
      <c r="O236" s="104" t="s">
        <v>346</v>
      </c>
      <c r="P236" s="7" t="s">
        <v>352</v>
      </c>
      <c r="Q236" s="18">
        <v>-0.16222222220000004</v>
      </c>
      <c r="R236" s="19">
        <v>5.0980687356266854</v>
      </c>
      <c r="S236" s="30">
        <v>1</v>
      </c>
      <c r="T236" s="42">
        <v>-18.731897491728002</v>
      </c>
      <c r="U236" s="43">
        <v>18.407453047328001</v>
      </c>
      <c r="V236" s="3"/>
    </row>
    <row r="237" spans="1:22">
      <c r="A237" s="101"/>
      <c r="B237" s="104" t="s">
        <v>343</v>
      </c>
      <c r="C237" s="104" t="s">
        <v>108</v>
      </c>
      <c r="D237" s="104"/>
      <c r="E237" s="51">
        <v>3.8181818182000002</v>
      </c>
      <c r="F237" s="75">
        <v>2.3425634048693444</v>
      </c>
      <c r="G237" s="3"/>
      <c r="N237" s="101"/>
      <c r="O237" s="101"/>
      <c r="P237" s="7" t="s">
        <v>351</v>
      </c>
      <c r="Q237" s="18">
        <v>-1.0756421356000003</v>
      </c>
      <c r="R237" s="19">
        <v>5.0980687356266854</v>
      </c>
      <c r="S237" s="30">
        <v>0.99999999999999978</v>
      </c>
      <c r="T237" s="42">
        <v>-19.645317405128001</v>
      </c>
      <c r="U237" s="43">
        <v>17.494033133928003</v>
      </c>
      <c r="V237" s="3"/>
    </row>
    <row r="238" spans="1:22" ht="26">
      <c r="A238" s="101"/>
      <c r="B238" s="101"/>
      <c r="C238" s="104" t="s">
        <v>107</v>
      </c>
      <c r="D238" s="7" t="s">
        <v>106</v>
      </c>
      <c r="E238" s="18">
        <v>-2.6858168808649721</v>
      </c>
      <c r="F238" s="37"/>
      <c r="G238" s="3"/>
      <c r="N238" s="101"/>
      <c r="O238" s="101"/>
      <c r="P238" s="7" t="s">
        <v>350</v>
      </c>
      <c r="Q238" s="18">
        <v>-0.82888888880000033</v>
      </c>
      <c r="R238" s="19">
        <v>5.0980687356266854</v>
      </c>
      <c r="S238" s="30">
        <v>1</v>
      </c>
      <c r="T238" s="42">
        <v>-19.398564158328004</v>
      </c>
      <c r="U238" s="43">
        <v>17.740786380728</v>
      </c>
      <c r="V238" s="3"/>
    </row>
    <row r="239" spans="1:22" ht="26">
      <c r="A239" s="101"/>
      <c r="B239" s="101"/>
      <c r="C239" s="104"/>
      <c r="D239" s="45" t="s">
        <v>105</v>
      </c>
      <c r="E239" s="51">
        <v>10.322180517264972</v>
      </c>
      <c r="F239" s="70"/>
      <c r="G239" s="3"/>
      <c r="N239" s="101"/>
      <c r="O239" s="101"/>
      <c r="P239" s="7" t="s">
        <v>355</v>
      </c>
      <c r="Q239" s="18">
        <v>-1.2553594770000003</v>
      </c>
      <c r="R239" s="19">
        <v>5.0980687356266854</v>
      </c>
      <c r="S239" s="30">
        <v>0.99999999999999656</v>
      </c>
      <c r="T239" s="42">
        <v>-19.825034746528001</v>
      </c>
      <c r="U239" s="43">
        <v>17.314315792528003</v>
      </c>
      <c r="V239" s="3"/>
    </row>
    <row r="240" spans="1:22">
      <c r="A240" s="101"/>
      <c r="B240" s="101"/>
      <c r="C240" s="104" t="s">
        <v>104</v>
      </c>
      <c r="D240" s="104"/>
      <c r="E240" s="51">
        <v>3.6868686868888889</v>
      </c>
      <c r="F240" s="70"/>
      <c r="G240" s="3"/>
      <c r="N240" s="101"/>
      <c r="O240" s="101"/>
      <c r="P240" s="7" t="s">
        <v>354</v>
      </c>
      <c r="Q240" s="18">
        <v>-6.4089754689999996</v>
      </c>
      <c r="R240" s="19">
        <v>5.0980687356266854</v>
      </c>
      <c r="S240" s="30">
        <v>0.99886862059101089</v>
      </c>
      <c r="T240" s="42">
        <v>-24.978650738528003</v>
      </c>
      <c r="U240" s="43">
        <v>12.160699800528002</v>
      </c>
      <c r="V240" s="3"/>
    </row>
    <row r="241" spans="1:22">
      <c r="A241" s="101"/>
      <c r="B241" s="101"/>
      <c r="C241" s="104" t="s">
        <v>103</v>
      </c>
      <c r="D241" s="104"/>
      <c r="E241" s="51">
        <v>0</v>
      </c>
      <c r="F241" s="70"/>
      <c r="G241" s="3"/>
      <c r="N241" s="101"/>
      <c r="O241" s="101"/>
      <c r="P241" s="7" t="s">
        <v>353</v>
      </c>
      <c r="Q241" s="44" t="s">
        <v>252</v>
      </c>
      <c r="R241" s="19">
        <v>5.0980687356266854</v>
      </c>
      <c r="S241" s="30">
        <v>6.8237637762535996E-12</v>
      </c>
      <c r="T241" s="42">
        <v>-67.799419234327999</v>
      </c>
      <c r="U241" s="43">
        <v>-30.660068695271999</v>
      </c>
      <c r="V241" s="3"/>
    </row>
    <row r="242" spans="1:22">
      <c r="A242" s="101"/>
      <c r="B242" s="101"/>
      <c r="C242" s="104" t="s">
        <v>102</v>
      </c>
      <c r="D242" s="104"/>
      <c r="E242" s="71">
        <v>27.438016529165289</v>
      </c>
      <c r="F242" s="70"/>
      <c r="G242" s="3"/>
      <c r="N242" s="101"/>
      <c r="O242" s="101"/>
      <c r="P242" s="7" t="s">
        <v>349</v>
      </c>
      <c r="Q242" s="18">
        <v>-0.82888888880000033</v>
      </c>
      <c r="R242" s="19">
        <v>5.0980687356266854</v>
      </c>
      <c r="S242" s="30">
        <v>1</v>
      </c>
      <c r="T242" s="42">
        <v>-19.398564158328004</v>
      </c>
      <c r="U242" s="43">
        <v>17.740786380728</v>
      </c>
      <c r="V242" s="3"/>
    </row>
    <row r="243" spans="1:22">
      <c r="A243" s="101"/>
      <c r="B243" s="101"/>
      <c r="C243" s="104" t="s">
        <v>101</v>
      </c>
      <c r="D243" s="104"/>
      <c r="E243" s="72">
        <v>5.2381310148912164</v>
      </c>
      <c r="F243" s="70"/>
      <c r="G243" s="3"/>
      <c r="N243" s="101"/>
      <c r="O243" s="101"/>
      <c r="P243" s="7" t="s">
        <v>348</v>
      </c>
      <c r="Q243" s="18">
        <v>-0.90581196560000032</v>
      </c>
      <c r="R243" s="19">
        <v>5.0980687356266854</v>
      </c>
      <c r="S243" s="30">
        <v>1</v>
      </c>
      <c r="T243" s="42">
        <v>-19.475487235128004</v>
      </c>
      <c r="U243" s="43">
        <v>17.663863303928</v>
      </c>
      <c r="V243" s="3"/>
    </row>
    <row r="244" spans="1:22">
      <c r="A244" s="101"/>
      <c r="B244" s="101"/>
      <c r="C244" s="104" t="s">
        <v>100</v>
      </c>
      <c r="D244" s="104"/>
      <c r="E244" s="73">
        <v>0</v>
      </c>
      <c r="F244" s="70"/>
      <c r="G244" s="3"/>
      <c r="N244" s="101"/>
      <c r="O244" s="101"/>
      <c r="P244" s="7" t="s">
        <v>347</v>
      </c>
      <c r="Q244" s="44" t="s">
        <v>250</v>
      </c>
      <c r="R244" s="19">
        <v>5.0980687356266854</v>
      </c>
      <c r="S244" s="30">
        <v>6.9073635700078739E-12</v>
      </c>
      <c r="T244" s="42">
        <v>-67.724767366327995</v>
      </c>
      <c r="U244" s="43">
        <v>-30.585416827271995</v>
      </c>
      <c r="V244" s="3"/>
    </row>
    <row r="245" spans="1:22">
      <c r="A245" s="101"/>
      <c r="B245" s="101"/>
      <c r="C245" s="104" t="s">
        <v>99</v>
      </c>
      <c r="D245" s="104"/>
      <c r="E245" s="73">
        <v>10</v>
      </c>
      <c r="F245" s="70"/>
      <c r="G245" s="3"/>
      <c r="N245" s="101"/>
      <c r="O245" s="101"/>
      <c r="P245" s="7" t="s">
        <v>345</v>
      </c>
      <c r="Q245" s="18">
        <v>-11.980404041</v>
      </c>
      <c r="R245" s="19">
        <v>5.0980687356266854</v>
      </c>
      <c r="S245" s="30">
        <v>0.6709068626480823</v>
      </c>
      <c r="T245" s="42">
        <v>-30.550079310528002</v>
      </c>
      <c r="U245" s="43">
        <v>6.589271228528002</v>
      </c>
      <c r="V245" s="3"/>
    </row>
    <row r="246" spans="1:22">
      <c r="A246" s="101"/>
      <c r="B246" s="101"/>
      <c r="C246" s="104" t="s">
        <v>98</v>
      </c>
      <c r="D246" s="104"/>
      <c r="E246" s="73">
        <v>10</v>
      </c>
      <c r="F246" s="70"/>
      <c r="G246" s="3"/>
      <c r="N246" s="101"/>
      <c r="O246" s="101"/>
      <c r="P246" s="7" t="s">
        <v>344</v>
      </c>
      <c r="Q246" s="44" t="s">
        <v>253</v>
      </c>
      <c r="R246" s="19">
        <v>5.0980687356266854</v>
      </c>
      <c r="S246" s="30">
        <v>5.5722093605936607E-12</v>
      </c>
      <c r="T246" s="42">
        <v>-97.913715674328003</v>
      </c>
      <c r="U246" s="43">
        <v>-60.774365135271992</v>
      </c>
      <c r="V246" s="3"/>
    </row>
    <row r="247" spans="1:22">
      <c r="A247" s="101"/>
      <c r="B247" s="101"/>
      <c r="C247" s="104" t="s">
        <v>97</v>
      </c>
      <c r="D247" s="104"/>
      <c r="E247" s="73">
        <v>9.5454545455000002</v>
      </c>
      <c r="F247" s="70"/>
      <c r="G247" s="3"/>
      <c r="N247" s="101"/>
      <c r="O247" s="101"/>
      <c r="P247" s="7" t="s">
        <v>58</v>
      </c>
      <c r="Q247" s="18">
        <v>-1.3100918963999999</v>
      </c>
      <c r="R247" s="19">
        <v>5.0980687356266854</v>
      </c>
      <c r="S247" s="30">
        <v>0.99999999999999278</v>
      </c>
      <c r="T247" s="42">
        <v>-19.879767165928001</v>
      </c>
      <c r="U247" s="43">
        <v>17.259583373128002</v>
      </c>
      <c r="V247" s="3"/>
    </row>
    <row r="248" spans="1:22">
      <c r="A248" s="101"/>
      <c r="B248" s="101"/>
      <c r="C248" s="104" t="s">
        <v>96</v>
      </c>
      <c r="D248" s="104"/>
      <c r="E248" s="71">
        <v>0.62573006851845037</v>
      </c>
      <c r="F248" s="74">
        <v>0.91287092917527679</v>
      </c>
      <c r="G248" s="3"/>
      <c r="N248" s="101"/>
      <c r="O248" s="101"/>
      <c r="P248" s="7" t="s">
        <v>340</v>
      </c>
      <c r="Q248" s="18">
        <v>-1.1622222222</v>
      </c>
      <c r="R248" s="19">
        <v>5.0980687356266854</v>
      </c>
      <c r="S248" s="30">
        <v>0.99999999999999911</v>
      </c>
      <c r="T248" s="42">
        <v>-19.731897491728002</v>
      </c>
      <c r="U248" s="43">
        <v>17.407453047328001</v>
      </c>
      <c r="V248" s="3"/>
    </row>
    <row r="249" spans="1:22">
      <c r="A249" s="101"/>
      <c r="B249" s="104"/>
      <c r="C249" s="104" t="s">
        <v>95</v>
      </c>
      <c r="D249" s="104"/>
      <c r="E249" s="71">
        <v>-3.2332341414056476</v>
      </c>
      <c r="F249" s="74">
        <v>1.9999999999999998</v>
      </c>
      <c r="G249" s="3"/>
      <c r="N249" s="101"/>
      <c r="O249" s="101"/>
      <c r="P249" s="7" t="s">
        <v>339</v>
      </c>
      <c r="Q249" s="18">
        <v>-2.7202916032000002</v>
      </c>
      <c r="R249" s="19">
        <v>5.0980687356266854</v>
      </c>
      <c r="S249" s="30">
        <v>0.99999999754872737</v>
      </c>
      <c r="T249" s="42">
        <v>-21.289966872728002</v>
      </c>
      <c r="U249" s="43">
        <v>15.849383666328002</v>
      </c>
      <c r="V249" s="3"/>
    </row>
    <row r="250" spans="1:22">
      <c r="A250" s="101"/>
      <c r="B250" s="104" t="s">
        <v>342</v>
      </c>
      <c r="C250" s="104" t="s">
        <v>108</v>
      </c>
      <c r="D250" s="104"/>
      <c r="E250" s="51">
        <v>50.081871346</v>
      </c>
      <c r="F250" s="75">
        <v>5.1224648738242129</v>
      </c>
      <c r="G250" s="3"/>
      <c r="N250" s="101"/>
      <c r="O250" s="101"/>
      <c r="P250" s="7" t="s">
        <v>338</v>
      </c>
      <c r="Q250" s="44" t="s">
        <v>251</v>
      </c>
      <c r="R250" s="19">
        <v>5.0980687356266854</v>
      </c>
      <c r="S250" s="30">
        <v>5.9067195579132203E-12</v>
      </c>
      <c r="T250" s="42">
        <v>-69.326303084328003</v>
      </c>
      <c r="U250" s="43">
        <v>-32.186952545271993</v>
      </c>
      <c r="V250" s="3"/>
    </row>
    <row r="251" spans="1:22" ht="26">
      <c r="A251" s="101"/>
      <c r="B251" s="101"/>
      <c r="C251" s="104" t="s">
        <v>107</v>
      </c>
      <c r="D251" s="7" t="s">
        <v>106</v>
      </c>
      <c r="E251" s="18">
        <v>35.85962882052312</v>
      </c>
      <c r="F251" s="37"/>
      <c r="G251" s="3"/>
      <c r="N251" s="101"/>
      <c r="O251" s="101"/>
      <c r="P251" s="7" t="s">
        <v>343</v>
      </c>
      <c r="Q251" s="18">
        <v>-1.6470707070000006</v>
      </c>
      <c r="R251" s="19">
        <v>5.0980687356266854</v>
      </c>
      <c r="S251" s="30">
        <v>0.99999999999958666</v>
      </c>
      <c r="T251" s="42">
        <v>-20.216745976528003</v>
      </c>
      <c r="U251" s="43">
        <v>16.922604562528001</v>
      </c>
      <c r="V251" s="3"/>
    </row>
    <row r="252" spans="1:22" ht="26">
      <c r="A252" s="101"/>
      <c r="B252" s="101"/>
      <c r="C252" s="104"/>
      <c r="D252" s="45" t="s">
        <v>105</v>
      </c>
      <c r="E252" s="51">
        <v>64.304113871476872</v>
      </c>
      <c r="F252" s="70"/>
      <c r="G252" s="3"/>
      <c r="N252" s="101"/>
      <c r="O252" s="101"/>
      <c r="P252" s="7" t="s">
        <v>342</v>
      </c>
      <c r="Q252" s="44" t="s">
        <v>254</v>
      </c>
      <c r="R252" s="19">
        <v>5.0980687356266854</v>
      </c>
      <c r="S252" s="30">
        <v>9.4855234777924125E-12</v>
      </c>
      <c r="T252" s="42">
        <v>-66.480435504328</v>
      </c>
      <c r="U252" s="43">
        <v>-29.341084965272</v>
      </c>
      <c r="V252" s="3"/>
    </row>
    <row r="253" spans="1:22">
      <c r="A253" s="101"/>
      <c r="B253" s="101"/>
      <c r="C253" s="104" t="s">
        <v>104</v>
      </c>
      <c r="D253" s="104"/>
      <c r="E253" s="51">
        <v>50.307017545000001</v>
      </c>
      <c r="F253" s="70"/>
      <c r="G253" s="3"/>
      <c r="N253" s="101"/>
      <c r="O253" s="104"/>
      <c r="P253" s="45" t="s">
        <v>341</v>
      </c>
      <c r="Q253" s="46" t="s">
        <v>255</v>
      </c>
      <c r="R253" s="47">
        <v>5.0980687356266854</v>
      </c>
      <c r="S253" s="48">
        <v>5.5722093605936607E-12</v>
      </c>
      <c r="T253" s="49">
        <v>-104.606708954328</v>
      </c>
      <c r="U253" s="50">
        <v>-67.467358415271988</v>
      </c>
      <c r="V253" s="3"/>
    </row>
    <row r="254" spans="1:22">
      <c r="A254" s="101"/>
      <c r="B254" s="101"/>
      <c r="C254" s="104" t="s">
        <v>103</v>
      </c>
      <c r="D254" s="104"/>
      <c r="E254" s="51">
        <v>52.631578949999998</v>
      </c>
      <c r="F254" s="70"/>
      <c r="G254" s="3"/>
      <c r="N254" s="101"/>
      <c r="O254" s="104" t="s">
        <v>345</v>
      </c>
      <c r="P254" s="7" t="s">
        <v>352</v>
      </c>
      <c r="Q254" s="18">
        <v>11.818181818799999</v>
      </c>
      <c r="R254" s="19">
        <v>5.0980687356266854</v>
      </c>
      <c r="S254" s="30">
        <v>0.69295604736497263</v>
      </c>
      <c r="T254" s="42">
        <v>-6.7514934507280024</v>
      </c>
      <c r="U254" s="43">
        <v>30.387857088328001</v>
      </c>
      <c r="V254" s="3"/>
    </row>
    <row r="255" spans="1:22">
      <c r="A255" s="101"/>
      <c r="B255" s="101"/>
      <c r="C255" s="104" t="s">
        <v>102</v>
      </c>
      <c r="D255" s="104"/>
      <c r="E255" s="71">
        <v>131.19823191781455</v>
      </c>
      <c r="F255" s="70"/>
      <c r="G255" s="3"/>
      <c r="N255" s="101"/>
      <c r="O255" s="101"/>
      <c r="P255" s="7" t="s">
        <v>351</v>
      </c>
      <c r="Q255" s="18">
        <v>10.904761905400001</v>
      </c>
      <c r="R255" s="19">
        <v>5.0980687356266854</v>
      </c>
      <c r="S255" s="30">
        <v>0.80646619535354525</v>
      </c>
      <c r="T255" s="42">
        <v>-7.6649133641280009</v>
      </c>
      <c r="U255" s="43">
        <v>29.474437174928003</v>
      </c>
      <c r="V255" s="3"/>
    </row>
    <row r="256" spans="1:22">
      <c r="A256" s="101"/>
      <c r="B256" s="101"/>
      <c r="C256" s="104" t="s">
        <v>101</v>
      </c>
      <c r="D256" s="104"/>
      <c r="E256" s="72">
        <v>11.454179670225823</v>
      </c>
      <c r="F256" s="70"/>
      <c r="G256" s="3"/>
      <c r="N256" s="101"/>
      <c r="O256" s="101"/>
      <c r="P256" s="7" t="s">
        <v>350</v>
      </c>
      <c r="Q256" s="18">
        <v>11.1515151522</v>
      </c>
      <c r="R256" s="19">
        <v>5.0980687356266854</v>
      </c>
      <c r="S256" s="30">
        <v>0.77796127699066409</v>
      </c>
      <c r="T256" s="42">
        <v>-7.4181601173280018</v>
      </c>
      <c r="U256" s="43">
        <v>29.721190421728004</v>
      </c>
      <c r="V256" s="3"/>
    </row>
    <row r="257" spans="1:22">
      <c r="A257" s="101"/>
      <c r="B257" s="101"/>
      <c r="C257" s="104" t="s">
        <v>100</v>
      </c>
      <c r="D257" s="104"/>
      <c r="E257" s="73">
        <v>35</v>
      </c>
      <c r="F257" s="70"/>
      <c r="G257" s="3"/>
      <c r="N257" s="101"/>
      <c r="O257" s="101"/>
      <c r="P257" s="7" t="s">
        <v>355</v>
      </c>
      <c r="Q257" s="18">
        <v>10.725044564000001</v>
      </c>
      <c r="R257" s="19">
        <v>5.0980687356266854</v>
      </c>
      <c r="S257" s="30">
        <v>0.82602448851084276</v>
      </c>
      <c r="T257" s="42">
        <v>-7.8446307055280009</v>
      </c>
      <c r="U257" s="43">
        <v>29.294719833528003</v>
      </c>
      <c r="V257" s="3"/>
    </row>
    <row r="258" spans="1:22">
      <c r="A258" s="101"/>
      <c r="B258" s="101"/>
      <c r="C258" s="104" t="s">
        <v>99</v>
      </c>
      <c r="D258" s="104"/>
      <c r="E258" s="73">
        <v>61.111111110000003</v>
      </c>
      <c r="F258" s="70"/>
      <c r="G258" s="3"/>
      <c r="N258" s="101"/>
      <c r="O258" s="101"/>
      <c r="P258" s="7" t="s">
        <v>354</v>
      </c>
      <c r="Q258" s="18">
        <v>5.5714285720000003</v>
      </c>
      <c r="R258" s="19">
        <v>5.0980687356266854</v>
      </c>
      <c r="S258" s="30">
        <v>0.99982152207505526</v>
      </c>
      <c r="T258" s="42">
        <v>-12.998246697528002</v>
      </c>
      <c r="U258" s="43">
        <v>24.141103841528</v>
      </c>
      <c r="V258" s="3"/>
    </row>
    <row r="259" spans="1:22">
      <c r="A259" s="101"/>
      <c r="B259" s="101"/>
      <c r="C259" s="104" t="s">
        <v>98</v>
      </c>
      <c r="D259" s="104"/>
      <c r="E259" s="73">
        <v>26.111111110000003</v>
      </c>
      <c r="F259" s="70"/>
      <c r="G259" s="3"/>
      <c r="N259" s="101"/>
      <c r="O259" s="101"/>
      <c r="P259" s="7" t="s">
        <v>353</v>
      </c>
      <c r="Q259" s="44" t="s">
        <v>258</v>
      </c>
      <c r="R259" s="19">
        <v>5.0980687356266854</v>
      </c>
      <c r="S259" s="30">
        <v>3.8696426618578528E-8</v>
      </c>
      <c r="T259" s="42">
        <v>-55.819015193327999</v>
      </c>
      <c r="U259" s="43">
        <v>-18.679664654271999</v>
      </c>
      <c r="V259" s="3"/>
    </row>
    <row r="260" spans="1:22">
      <c r="A260" s="101"/>
      <c r="B260" s="101"/>
      <c r="C260" s="104" t="s">
        <v>97</v>
      </c>
      <c r="D260" s="104"/>
      <c r="E260" s="73">
        <v>22.222222219999999</v>
      </c>
      <c r="F260" s="70"/>
      <c r="G260" s="3"/>
      <c r="N260" s="101"/>
      <c r="O260" s="101"/>
      <c r="P260" s="7" t="s">
        <v>349</v>
      </c>
      <c r="Q260" s="18">
        <v>11.1515151522</v>
      </c>
      <c r="R260" s="19">
        <v>5.0980687356266854</v>
      </c>
      <c r="S260" s="30">
        <v>0.77796127699066409</v>
      </c>
      <c r="T260" s="42">
        <v>-7.4181601173280018</v>
      </c>
      <c r="U260" s="43">
        <v>29.721190421728004</v>
      </c>
      <c r="V260" s="3"/>
    </row>
    <row r="261" spans="1:22">
      <c r="A261" s="101"/>
      <c r="B261" s="101"/>
      <c r="C261" s="104" t="s">
        <v>96</v>
      </c>
      <c r="D261" s="104"/>
      <c r="E261" s="71">
        <v>-0.46931076460343402</v>
      </c>
      <c r="F261" s="74">
        <v>0.91287092917527679</v>
      </c>
      <c r="G261" s="3"/>
      <c r="N261" s="101"/>
      <c r="O261" s="101"/>
      <c r="P261" s="7" t="s">
        <v>348</v>
      </c>
      <c r="Q261" s="18">
        <v>11.0745920754</v>
      </c>
      <c r="R261" s="19">
        <v>5.0980687356266854</v>
      </c>
      <c r="S261" s="30">
        <v>0.78704301933682697</v>
      </c>
      <c r="T261" s="42">
        <v>-7.4950831941280018</v>
      </c>
      <c r="U261" s="43">
        <v>29.644267344928004</v>
      </c>
      <c r="V261" s="3"/>
    </row>
    <row r="262" spans="1:22">
      <c r="A262" s="101"/>
      <c r="B262" s="104"/>
      <c r="C262" s="104" t="s">
        <v>95</v>
      </c>
      <c r="D262" s="104"/>
      <c r="E262" s="71">
        <v>-2.0981823995479418</v>
      </c>
      <c r="F262" s="74">
        <v>1.9999999999999998</v>
      </c>
      <c r="G262" s="3"/>
      <c r="N262" s="101"/>
      <c r="O262" s="101"/>
      <c r="P262" s="7" t="s">
        <v>347</v>
      </c>
      <c r="Q262" s="44" t="s">
        <v>256</v>
      </c>
      <c r="R262" s="19">
        <v>5.0980687356266854</v>
      </c>
      <c r="S262" s="30">
        <v>4.1241574932904257E-8</v>
      </c>
      <c r="T262" s="42">
        <v>-55.744363325327996</v>
      </c>
      <c r="U262" s="43">
        <v>-18.605012786271995</v>
      </c>
      <c r="V262" s="3"/>
    </row>
    <row r="263" spans="1:22">
      <c r="A263" s="101"/>
      <c r="B263" s="104" t="s">
        <v>341</v>
      </c>
      <c r="C263" s="104" t="s">
        <v>108</v>
      </c>
      <c r="D263" s="104"/>
      <c r="E263" s="51">
        <v>88.208144795999999</v>
      </c>
      <c r="F263" s="75">
        <v>4.3122338131788132</v>
      </c>
      <c r="G263" s="3"/>
      <c r="N263" s="101"/>
      <c r="O263" s="101"/>
      <c r="P263" s="7" t="s">
        <v>346</v>
      </c>
      <c r="Q263" s="18">
        <v>11.980404041</v>
      </c>
      <c r="R263" s="19">
        <v>5.0980687356266854</v>
      </c>
      <c r="S263" s="30">
        <v>0.6709068626480823</v>
      </c>
      <c r="T263" s="42">
        <v>-6.589271228528002</v>
      </c>
      <c r="U263" s="43">
        <v>30.550079310528002</v>
      </c>
      <c r="V263" s="3"/>
    </row>
    <row r="264" spans="1:22" ht="26">
      <c r="A264" s="101"/>
      <c r="B264" s="101"/>
      <c r="C264" s="104" t="s">
        <v>107</v>
      </c>
      <c r="D264" s="7" t="s">
        <v>106</v>
      </c>
      <c r="E264" s="18">
        <v>76.235464332931258</v>
      </c>
      <c r="F264" s="37"/>
      <c r="G264" s="3"/>
      <c r="N264" s="101"/>
      <c r="O264" s="101"/>
      <c r="P264" s="7" t="s">
        <v>344</v>
      </c>
      <c r="Q264" s="44" t="s">
        <v>259</v>
      </c>
      <c r="R264" s="19">
        <v>5.0980687356266854</v>
      </c>
      <c r="S264" s="30">
        <v>5.5722093605936607E-12</v>
      </c>
      <c r="T264" s="42">
        <v>-85.933311633328003</v>
      </c>
      <c r="U264" s="43">
        <v>-48.793961094271992</v>
      </c>
      <c r="V264" s="3"/>
    </row>
    <row r="265" spans="1:22" ht="26">
      <c r="A265" s="101"/>
      <c r="B265" s="101"/>
      <c r="C265" s="104"/>
      <c r="D265" s="45" t="s">
        <v>105</v>
      </c>
      <c r="E265" s="51">
        <v>100.18082525906874</v>
      </c>
      <c r="F265" s="70"/>
      <c r="G265" s="3"/>
      <c r="N265" s="101"/>
      <c r="O265" s="101"/>
      <c r="P265" s="7" t="s">
        <v>58</v>
      </c>
      <c r="Q265" s="18">
        <v>10.6703121446</v>
      </c>
      <c r="R265" s="19">
        <v>5.0980687356266854</v>
      </c>
      <c r="S265" s="30">
        <v>0.83176799727042727</v>
      </c>
      <c r="T265" s="42">
        <v>-7.8993631249280014</v>
      </c>
      <c r="U265" s="43">
        <v>29.239987414128002</v>
      </c>
      <c r="V265" s="3"/>
    </row>
    <row r="266" spans="1:22">
      <c r="A266" s="101"/>
      <c r="B266" s="101"/>
      <c r="C266" s="104" t="s">
        <v>104</v>
      </c>
      <c r="D266" s="104"/>
      <c r="E266" s="51">
        <v>88.179989944444443</v>
      </c>
      <c r="F266" s="70"/>
      <c r="G266" s="3"/>
      <c r="N266" s="101"/>
      <c r="O266" s="101"/>
      <c r="P266" s="7" t="s">
        <v>340</v>
      </c>
      <c r="Q266" s="18">
        <v>10.818181818799999</v>
      </c>
      <c r="R266" s="19">
        <v>5.0980687356266854</v>
      </c>
      <c r="S266" s="30">
        <v>0.81602029203782078</v>
      </c>
      <c r="T266" s="42">
        <v>-7.7514934507280024</v>
      </c>
      <c r="U266" s="43">
        <v>29.387857088328001</v>
      </c>
      <c r="V266" s="3"/>
    </row>
    <row r="267" spans="1:22">
      <c r="A267" s="101"/>
      <c r="B267" s="101"/>
      <c r="C267" s="104" t="s">
        <v>103</v>
      </c>
      <c r="D267" s="104"/>
      <c r="E267" s="51">
        <v>90</v>
      </c>
      <c r="F267" s="70"/>
      <c r="G267" s="3"/>
      <c r="N267" s="101"/>
      <c r="O267" s="101"/>
      <c r="P267" s="7" t="s">
        <v>339</v>
      </c>
      <c r="Q267" s="18">
        <v>9.2601124378000002</v>
      </c>
      <c r="R267" s="19">
        <v>5.0980687356266854</v>
      </c>
      <c r="S267" s="30">
        <v>0.94241099287939312</v>
      </c>
      <c r="T267" s="42">
        <v>-9.3095628317280017</v>
      </c>
      <c r="U267" s="43">
        <v>27.829787707328002</v>
      </c>
      <c r="V267" s="3"/>
    </row>
    <row r="268" spans="1:22">
      <c r="A268" s="101"/>
      <c r="B268" s="101"/>
      <c r="C268" s="104" t="s">
        <v>102</v>
      </c>
      <c r="D268" s="104"/>
      <c r="E268" s="71">
        <v>92.97680229761346</v>
      </c>
      <c r="F268" s="70"/>
      <c r="G268" s="3"/>
      <c r="N268" s="101"/>
      <c r="O268" s="101"/>
      <c r="P268" s="7" t="s">
        <v>338</v>
      </c>
      <c r="Q268" s="44" t="s">
        <v>257</v>
      </c>
      <c r="R268" s="19">
        <v>5.0980687356266854</v>
      </c>
      <c r="S268" s="30">
        <v>1.0473730216453703E-8</v>
      </c>
      <c r="T268" s="42">
        <v>-57.345899043328004</v>
      </c>
      <c r="U268" s="43">
        <v>-20.206548504271996</v>
      </c>
      <c r="V268" s="3"/>
    </row>
    <row r="269" spans="1:22">
      <c r="A269" s="101"/>
      <c r="B269" s="101"/>
      <c r="C269" s="104" t="s">
        <v>101</v>
      </c>
      <c r="D269" s="104"/>
      <c r="E269" s="72">
        <v>9.642447941140956</v>
      </c>
      <c r="F269" s="70"/>
      <c r="G269" s="3"/>
      <c r="N269" s="101"/>
      <c r="O269" s="101"/>
      <c r="P269" s="7" t="s">
        <v>343</v>
      </c>
      <c r="Q269" s="18">
        <v>10.333333333999999</v>
      </c>
      <c r="R269" s="19">
        <v>5.0980687356266854</v>
      </c>
      <c r="S269" s="30">
        <v>0.86482853915322211</v>
      </c>
      <c r="T269" s="42">
        <v>-8.236341935528003</v>
      </c>
      <c r="U269" s="43">
        <v>28.903008603528001</v>
      </c>
      <c r="V269" s="3"/>
    </row>
    <row r="270" spans="1:22">
      <c r="A270" s="101"/>
      <c r="B270" s="101"/>
      <c r="C270" s="104" t="s">
        <v>100</v>
      </c>
      <c r="D270" s="104"/>
      <c r="E270" s="73">
        <v>76.92307692</v>
      </c>
      <c r="F270" s="70"/>
      <c r="G270" s="3"/>
      <c r="N270" s="101"/>
      <c r="O270" s="101"/>
      <c r="P270" s="7" t="s">
        <v>342</v>
      </c>
      <c r="Q270" s="44" t="s">
        <v>260</v>
      </c>
      <c r="R270" s="19">
        <v>5.0980687356266854</v>
      </c>
      <c r="S270" s="30">
        <v>1.1885296546942925E-7</v>
      </c>
      <c r="T270" s="42">
        <v>-54.500031463328</v>
      </c>
      <c r="U270" s="43">
        <v>-17.360680924272</v>
      </c>
      <c r="V270" s="3"/>
    </row>
    <row r="271" spans="1:22">
      <c r="A271" s="101"/>
      <c r="B271" s="101"/>
      <c r="C271" s="104" t="s">
        <v>99</v>
      </c>
      <c r="D271" s="104"/>
      <c r="E271" s="73">
        <v>100</v>
      </c>
      <c r="F271" s="70"/>
      <c r="G271" s="3"/>
      <c r="N271" s="101"/>
      <c r="O271" s="104"/>
      <c r="P271" s="45" t="s">
        <v>341</v>
      </c>
      <c r="Q271" s="46" t="s">
        <v>261</v>
      </c>
      <c r="R271" s="47">
        <v>5.0980687356266854</v>
      </c>
      <c r="S271" s="48">
        <v>5.5722093605936607E-12</v>
      </c>
      <c r="T271" s="49">
        <v>-92.626304913327999</v>
      </c>
      <c r="U271" s="50">
        <v>-55.486954374271988</v>
      </c>
      <c r="V271" s="3"/>
    </row>
    <row r="272" spans="1:22">
      <c r="A272" s="101"/>
      <c r="B272" s="101"/>
      <c r="C272" s="104" t="s">
        <v>98</v>
      </c>
      <c r="D272" s="104"/>
      <c r="E272" s="73">
        <v>23.07692308</v>
      </c>
      <c r="F272" s="70"/>
      <c r="G272" s="3"/>
      <c r="N272" s="101"/>
      <c r="O272" s="104" t="s">
        <v>344</v>
      </c>
      <c r="P272" s="7" t="s">
        <v>352</v>
      </c>
      <c r="Q272" s="44" t="s">
        <v>263</v>
      </c>
      <c r="R272" s="19">
        <v>5.0980687356266854</v>
      </c>
      <c r="S272" s="30">
        <v>5.5722093605936607E-12</v>
      </c>
      <c r="T272" s="42">
        <v>60.612142913071992</v>
      </c>
      <c r="U272" s="43">
        <v>97.751493452128003</v>
      </c>
      <c r="V272" s="3"/>
    </row>
    <row r="273" spans="1:22">
      <c r="A273" s="101"/>
      <c r="B273" s="101"/>
      <c r="C273" s="104" t="s">
        <v>97</v>
      </c>
      <c r="D273" s="104"/>
      <c r="E273" s="73">
        <v>18.597285069999998</v>
      </c>
      <c r="F273" s="70"/>
      <c r="G273" s="3"/>
      <c r="N273" s="101"/>
      <c r="O273" s="101"/>
      <c r="P273" s="7" t="s">
        <v>351</v>
      </c>
      <c r="Q273" s="44" t="s">
        <v>264</v>
      </c>
      <c r="R273" s="19">
        <v>5.0980687356266854</v>
      </c>
      <c r="S273" s="30">
        <v>5.5722093605936607E-12</v>
      </c>
      <c r="T273" s="42">
        <v>59.698722999672</v>
      </c>
      <c r="U273" s="43">
        <v>96.838073538728011</v>
      </c>
      <c r="V273" s="3"/>
    </row>
    <row r="274" spans="1:22">
      <c r="A274" s="101"/>
      <c r="B274" s="101"/>
      <c r="C274" s="104" t="s">
        <v>96</v>
      </c>
      <c r="D274" s="104"/>
      <c r="E274" s="71">
        <v>-6.4340579377956897E-2</v>
      </c>
      <c r="F274" s="74">
        <v>0.91287092917527679</v>
      </c>
      <c r="G274" s="3"/>
      <c r="N274" s="101"/>
      <c r="O274" s="101"/>
      <c r="P274" s="7" t="s">
        <v>350</v>
      </c>
      <c r="Q274" s="44" t="s">
        <v>265</v>
      </c>
      <c r="R274" s="19">
        <v>5.0980687356266854</v>
      </c>
      <c r="S274" s="30">
        <v>5.5722093605936607E-12</v>
      </c>
      <c r="T274" s="42">
        <v>59.945476246471998</v>
      </c>
      <c r="U274" s="43">
        <v>97.084826785528008</v>
      </c>
      <c r="V274" s="3"/>
    </row>
    <row r="275" spans="1:22">
      <c r="A275" s="102"/>
      <c r="B275" s="102"/>
      <c r="C275" s="102" t="s">
        <v>95</v>
      </c>
      <c r="D275" s="102"/>
      <c r="E275" s="31">
        <v>-2.0249264393694979</v>
      </c>
      <c r="F275" s="33">
        <v>1.9999999999999998</v>
      </c>
      <c r="G275" s="3"/>
      <c r="N275" s="101"/>
      <c r="O275" s="101"/>
      <c r="P275" s="7" t="s">
        <v>355</v>
      </c>
      <c r="Q275" s="44" t="s">
        <v>271</v>
      </c>
      <c r="R275" s="19">
        <v>5.0980687356266854</v>
      </c>
      <c r="S275" s="30">
        <v>5.5722093605936607E-12</v>
      </c>
      <c r="T275" s="42">
        <v>59.519005658271993</v>
      </c>
      <c r="U275" s="43">
        <v>96.658356197328004</v>
      </c>
      <c r="V275" s="3"/>
    </row>
    <row r="276" spans="1:22">
      <c r="N276" s="101"/>
      <c r="O276" s="101"/>
      <c r="P276" s="7" t="s">
        <v>354</v>
      </c>
      <c r="Q276" s="44" t="s">
        <v>272</v>
      </c>
      <c r="R276" s="19">
        <v>5.0980687356266854</v>
      </c>
      <c r="S276" s="30">
        <v>5.5722093605936607E-12</v>
      </c>
      <c r="T276" s="42">
        <v>54.365389666271994</v>
      </c>
      <c r="U276" s="43">
        <v>91.504740205328005</v>
      </c>
      <c r="V276" s="3"/>
    </row>
    <row r="277" spans="1:22">
      <c r="A277" s="105" t="s">
        <v>94</v>
      </c>
      <c r="B277" s="105"/>
      <c r="C277" s="105"/>
      <c r="D277" s="105"/>
      <c r="E277" s="105"/>
      <c r="F277" s="105"/>
      <c r="G277" s="3"/>
      <c r="N277" s="101"/>
      <c r="O277" s="101"/>
      <c r="P277" s="7" t="s">
        <v>353</v>
      </c>
      <c r="Q277" s="44" t="s">
        <v>273</v>
      </c>
      <c r="R277" s="19">
        <v>5.0980687356266854</v>
      </c>
      <c r="S277" s="30">
        <v>1.4740719909811517E-5</v>
      </c>
      <c r="T277" s="42">
        <v>11.544621170472002</v>
      </c>
      <c r="U277" s="43">
        <v>48.683971709528009</v>
      </c>
      <c r="V277" s="3"/>
    </row>
    <row r="278" spans="1:22" ht="27">
      <c r="A278" s="107" t="s">
        <v>83</v>
      </c>
      <c r="B278" s="107"/>
      <c r="C278" s="107"/>
      <c r="D278" s="107"/>
      <c r="E278" s="12" t="s">
        <v>93</v>
      </c>
      <c r="F278" s="14" t="s">
        <v>92</v>
      </c>
      <c r="G278" s="3"/>
      <c r="N278" s="101"/>
      <c r="O278" s="101"/>
      <c r="P278" s="7" t="s">
        <v>349</v>
      </c>
      <c r="Q278" s="44" t="s">
        <v>265</v>
      </c>
      <c r="R278" s="19">
        <v>5.0980687356266854</v>
      </c>
      <c r="S278" s="30">
        <v>5.5722093605936607E-12</v>
      </c>
      <c r="T278" s="42">
        <v>59.945476246471998</v>
      </c>
      <c r="U278" s="43">
        <v>97.084826785528008</v>
      </c>
      <c r="V278" s="3"/>
    </row>
    <row r="279" spans="1:22">
      <c r="A279" s="100" t="s">
        <v>77</v>
      </c>
      <c r="B279" s="100" t="s">
        <v>352</v>
      </c>
      <c r="C279" s="100" t="s">
        <v>90</v>
      </c>
      <c r="D279" s="76" t="s">
        <v>88</v>
      </c>
      <c r="E279" s="58">
        <v>74</v>
      </c>
      <c r="F279" s="77">
        <v>6.6666666670000003</v>
      </c>
      <c r="G279" s="3"/>
      <c r="N279" s="101"/>
      <c r="O279" s="101"/>
      <c r="P279" s="7" t="s">
        <v>348</v>
      </c>
      <c r="Q279" s="44" t="s">
        <v>266</v>
      </c>
      <c r="R279" s="19">
        <v>5.0980687356266854</v>
      </c>
      <c r="S279" s="30">
        <v>5.5722093605936607E-12</v>
      </c>
      <c r="T279" s="42">
        <v>59.868553169671998</v>
      </c>
      <c r="U279" s="43">
        <v>97.007903708728008</v>
      </c>
      <c r="V279" s="3"/>
    </row>
    <row r="280" spans="1:22">
      <c r="A280" s="101"/>
      <c r="B280" s="101"/>
      <c r="C280" s="104"/>
      <c r="D280" s="78" t="s">
        <v>87</v>
      </c>
      <c r="E280" s="79">
        <v>73</v>
      </c>
      <c r="F280" s="80">
        <v>5</v>
      </c>
      <c r="G280" s="3"/>
      <c r="N280" s="101"/>
      <c r="O280" s="101"/>
      <c r="P280" s="7" t="s">
        <v>347</v>
      </c>
      <c r="Q280" s="44" t="s">
        <v>267</v>
      </c>
      <c r="R280" s="19">
        <v>5.0980687356266854</v>
      </c>
      <c r="S280" s="30">
        <v>1.3881549034588936E-5</v>
      </c>
      <c r="T280" s="42">
        <v>11.619273038472006</v>
      </c>
      <c r="U280" s="43">
        <v>48.758623577528013</v>
      </c>
      <c r="V280" s="3"/>
    </row>
    <row r="281" spans="1:22">
      <c r="A281" s="101"/>
      <c r="B281" s="101"/>
      <c r="C281" s="104" t="s">
        <v>89</v>
      </c>
      <c r="D281" s="81" t="s">
        <v>88</v>
      </c>
      <c r="E281" s="61">
        <v>75</v>
      </c>
      <c r="F281" s="82">
        <v>0</v>
      </c>
      <c r="G281" s="3"/>
      <c r="N281" s="101"/>
      <c r="O281" s="101"/>
      <c r="P281" s="7" t="s">
        <v>346</v>
      </c>
      <c r="Q281" s="44" t="s">
        <v>274</v>
      </c>
      <c r="R281" s="19">
        <v>5.0980687356266854</v>
      </c>
      <c r="S281" s="30">
        <v>5.5722093605936607E-12</v>
      </c>
      <c r="T281" s="42">
        <v>60.774365135271992</v>
      </c>
      <c r="U281" s="43">
        <v>97.913715674328003</v>
      </c>
      <c r="V281" s="3"/>
    </row>
    <row r="282" spans="1:22">
      <c r="A282" s="101"/>
      <c r="B282" s="104"/>
      <c r="C282" s="104"/>
      <c r="D282" s="78" t="s">
        <v>87</v>
      </c>
      <c r="E282" s="79">
        <v>72</v>
      </c>
      <c r="F282" s="83" t="s">
        <v>91</v>
      </c>
      <c r="G282" s="3"/>
      <c r="N282" s="101"/>
      <c r="O282" s="101"/>
      <c r="P282" s="7" t="s">
        <v>345</v>
      </c>
      <c r="Q282" s="44" t="s">
        <v>275</v>
      </c>
      <c r="R282" s="19">
        <v>5.0980687356266854</v>
      </c>
      <c r="S282" s="30">
        <v>5.5722093605936607E-12</v>
      </c>
      <c r="T282" s="42">
        <v>48.793961094271992</v>
      </c>
      <c r="U282" s="43">
        <v>85.933311633328003</v>
      </c>
      <c r="V282" s="3"/>
    </row>
    <row r="283" spans="1:22">
      <c r="A283" s="101"/>
      <c r="B283" s="104" t="s">
        <v>351</v>
      </c>
      <c r="C283" s="104" t="s">
        <v>90</v>
      </c>
      <c r="D283" s="81" t="s">
        <v>88</v>
      </c>
      <c r="E283" s="61">
        <v>68</v>
      </c>
      <c r="F283" s="82">
        <v>9.0909090910000003</v>
      </c>
      <c r="G283" s="3"/>
      <c r="N283" s="101"/>
      <c r="O283" s="101"/>
      <c r="P283" s="7" t="s">
        <v>58</v>
      </c>
      <c r="Q283" s="44" t="s">
        <v>262</v>
      </c>
      <c r="R283" s="19">
        <v>5.0980687356266854</v>
      </c>
      <c r="S283" s="30">
        <v>5.5722093605936607E-12</v>
      </c>
      <c r="T283" s="42">
        <v>59.464273238871996</v>
      </c>
      <c r="U283" s="43">
        <v>96.603623777928007</v>
      </c>
      <c r="V283" s="3"/>
    </row>
    <row r="284" spans="1:22">
      <c r="A284" s="101"/>
      <c r="B284" s="101"/>
      <c r="C284" s="104"/>
      <c r="D284" s="78" t="s">
        <v>87</v>
      </c>
      <c r="E284" s="79">
        <v>69</v>
      </c>
      <c r="F284" s="80">
        <v>7.1428571429999996</v>
      </c>
      <c r="G284" s="3"/>
      <c r="N284" s="101"/>
      <c r="O284" s="101"/>
      <c r="P284" s="7" t="s">
        <v>340</v>
      </c>
      <c r="Q284" s="44" t="s">
        <v>268</v>
      </c>
      <c r="R284" s="19">
        <v>5.0980687356266854</v>
      </c>
      <c r="S284" s="30">
        <v>5.5722093605936607E-12</v>
      </c>
      <c r="T284" s="42">
        <v>59.612142913071992</v>
      </c>
      <c r="U284" s="43">
        <v>96.751493452128003</v>
      </c>
      <c r="V284" s="3"/>
    </row>
    <row r="285" spans="1:22">
      <c r="A285" s="101"/>
      <c r="B285" s="101"/>
      <c r="C285" s="104" t="s">
        <v>89</v>
      </c>
      <c r="D285" s="81" t="s">
        <v>88</v>
      </c>
      <c r="E285" s="61">
        <v>70</v>
      </c>
      <c r="F285" s="82">
        <v>0</v>
      </c>
      <c r="G285" s="3"/>
      <c r="N285" s="101"/>
      <c r="O285" s="101"/>
      <c r="P285" s="7" t="s">
        <v>339</v>
      </c>
      <c r="Q285" s="44" t="s">
        <v>269</v>
      </c>
      <c r="R285" s="19">
        <v>5.0980687356266854</v>
      </c>
      <c r="S285" s="30">
        <v>5.5722093605936607E-12</v>
      </c>
      <c r="T285" s="42">
        <v>58.054073532071996</v>
      </c>
      <c r="U285" s="43">
        <v>95.193424071128007</v>
      </c>
      <c r="V285" s="3"/>
    </row>
    <row r="286" spans="1:22">
      <c r="A286" s="101"/>
      <c r="B286" s="104"/>
      <c r="C286" s="104"/>
      <c r="D286" s="78" t="s">
        <v>87</v>
      </c>
      <c r="E286" s="79">
        <v>67</v>
      </c>
      <c r="F286" s="83" t="s">
        <v>91</v>
      </c>
      <c r="G286" s="3"/>
      <c r="N286" s="101"/>
      <c r="O286" s="101"/>
      <c r="P286" s="7" t="s">
        <v>338</v>
      </c>
      <c r="Q286" s="44" t="s">
        <v>270</v>
      </c>
      <c r="R286" s="19">
        <v>5.0980687356266854</v>
      </c>
      <c r="S286" s="30">
        <v>4.9650335561146619E-5</v>
      </c>
      <c r="T286" s="42">
        <v>10.017737320472005</v>
      </c>
      <c r="U286" s="43">
        <v>47.157087859528005</v>
      </c>
      <c r="V286" s="3"/>
    </row>
    <row r="287" spans="1:22">
      <c r="A287" s="101"/>
      <c r="B287" s="104" t="s">
        <v>350</v>
      </c>
      <c r="C287" s="104" t="s">
        <v>90</v>
      </c>
      <c r="D287" s="81" t="s">
        <v>88</v>
      </c>
      <c r="E287" s="61">
        <v>64</v>
      </c>
      <c r="F287" s="82">
        <v>10</v>
      </c>
      <c r="G287" s="3"/>
      <c r="N287" s="101"/>
      <c r="O287" s="101"/>
      <c r="P287" s="7" t="s">
        <v>343</v>
      </c>
      <c r="Q287" s="44" t="s">
        <v>276</v>
      </c>
      <c r="R287" s="19">
        <v>5.0980687356266854</v>
      </c>
      <c r="S287" s="30">
        <v>5.5722093605936607E-12</v>
      </c>
      <c r="T287" s="42">
        <v>59.127294428271995</v>
      </c>
      <c r="U287" s="43">
        <v>96.266644967328006</v>
      </c>
      <c r="V287" s="3"/>
    </row>
    <row r="288" spans="1:22">
      <c r="A288" s="101"/>
      <c r="B288" s="101"/>
      <c r="C288" s="104"/>
      <c r="D288" s="78" t="s">
        <v>87</v>
      </c>
      <c r="E288" s="79">
        <v>65</v>
      </c>
      <c r="F288" s="80">
        <v>5</v>
      </c>
      <c r="G288" s="3"/>
      <c r="N288" s="101"/>
      <c r="O288" s="101"/>
      <c r="P288" s="7" t="s">
        <v>342</v>
      </c>
      <c r="Q288" s="44" t="s">
        <v>277</v>
      </c>
      <c r="R288" s="19">
        <v>5.0980687356266854</v>
      </c>
      <c r="S288" s="30">
        <v>5.0593362220796578E-6</v>
      </c>
      <c r="T288" s="42">
        <v>12.863604900472001</v>
      </c>
      <c r="U288" s="43">
        <v>50.002955439528009</v>
      </c>
      <c r="V288" s="3"/>
    </row>
    <row r="289" spans="1:22">
      <c r="A289" s="101"/>
      <c r="B289" s="101"/>
      <c r="C289" s="104" t="s">
        <v>89</v>
      </c>
      <c r="D289" s="81" t="s">
        <v>88</v>
      </c>
      <c r="E289" s="61">
        <v>63</v>
      </c>
      <c r="F289" s="82">
        <v>0</v>
      </c>
      <c r="G289" s="3"/>
      <c r="N289" s="101"/>
      <c r="O289" s="104"/>
      <c r="P289" s="45" t="s">
        <v>341</v>
      </c>
      <c r="Q289" s="51">
        <v>-6.692993279999996</v>
      </c>
      <c r="R289" s="47">
        <v>5.0980687356266854</v>
      </c>
      <c r="S289" s="48">
        <v>0.99806329423863671</v>
      </c>
      <c r="T289" s="49">
        <v>-25.262668549527998</v>
      </c>
      <c r="U289" s="50">
        <v>11.876681989528006</v>
      </c>
      <c r="V289" s="3"/>
    </row>
    <row r="290" spans="1:22">
      <c r="A290" s="101"/>
      <c r="B290" s="104"/>
      <c r="C290" s="104"/>
      <c r="D290" s="78" t="s">
        <v>87</v>
      </c>
      <c r="E290" s="79">
        <v>62</v>
      </c>
      <c r="F290" s="83" t="s">
        <v>91</v>
      </c>
      <c r="G290" s="3"/>
      <c r="N290" s="101"/>
      <c r="O290" s="112" t="s">
        <v>58</v>
      </c>
      <c r="P290" s="96" t="s">
        <v>352</v>
      </c>
      <c r="Q290" s="18">
        <v>1.1478696741999999</v>
      </c>
      <c r="R290" s="19">
        <v>5.0980687356266854</v>
      </c>
      <c r="S290" s="30">
        <v>0.99999999999999933</v>
      </c>
      <c r="T290" s="42">
        <v>-17.421805595328003</v>
      </c>
      <c r="U290" s="43">
        <v>19.717544943728001</v>
      </c>
      <c r="V290" s="3"/>
    </row>
    <row r="291" spans="1:22">
      <c r="A291" s="101"/>
      <c r="B291" s="104" t="s">
        <v>355</v>
      </c>
      <c r="C291" s="104" t="s">
        <v>90</v>
      </c>
      <c r="D291" s="81" t="s">
        <v>88</v>
      </c>
      <c r="E291" s="61">
        <v>87</v>
      </c>
      <c r="F291" s="82">
        <v>6.25</v>
      </c>
      <c r="G291" s="3"/>
      <c r="N291" s="101"/>
      <c r="O291" s="113"/>
      <c r="P291" s="96" t="s">
        <v>351</v>
      </c>
      <c r="Q291" s="18">
        <v>0.23444976079999957</v>
      </c>
      <c r="R291" s="19">
        <v>5.0980687356266854</v>
      </c>
      <c r="S291" s="30">
        <v>1</v>
      </c>
      <c r="T291" s="42">
        <v>-18.335225508728001</v>
      </c>
      <c r="U291" s="43">
        <v>18.804125030328002</v>
      </c>
      <c r="V291" s="3"/>
    </row>
    <row r="292" spans="1:22">
      <c r="A292" s="101"/>
      <c r="B292" s="101"/>
      <c r="C292" s="104"/>
      <c r="D292" s="78" t="s">
        <v>87</v>
      </c>
      <c r="E292" s="79">
        <v>89</v>
      </c>
      <c r="F292" s="80">
        <v>5.8823529409999997</v>
      </c>
      <c r="G292" s="3"/>
      <c r="N292" s="101"/>
      <c r="O292" s="113"/>
      <c r="P292" s="96" t="s">
        <v>350</v>
      </c>
      <c r="Q292" s="18">
        <v>0.48120300759999957</v>
      </c>
      <c r="R292" s="19">
        <v>5.0980687356266854</v>
      </c>
      <c r="S292" s="30">
        <v>1</v>
      </c>
      <c r="T292" s="42">
        <v>-18.088472261928004</v>
      </c>
      <c r="U292" s="43">
        <v>19.050878277128</v>
      </c>
      <c r="V292" s="3"/>
    </row>
    <row r="293" spans="1:22">
      <c r="A293" s="101"/>
      <c r="B293" s="101"/>
      <c r="C293" s="104" t="s">
        <v>89</v>
      </c>
      <c r="D293" s="81" t="s">
        <v>88</v>
      </c>
      <c r="E293" s="61">
        <v>90</v>
      </c>
      <c r="F293" s="82">
        <v>0</v>
      </c>
      <c r="G293" s="3"/>
      <c r="N293" s="101"/>
      <c r="O293" s="113"/>
      <c r="P293" s="96" t="s">
        <v>355</v>
      </c>
      <c r="Q293" s="18">
        <v>5.4732419399999621E-2</v>
      </c>
      <c r="R293" s="19">
        <v>5.0980687356266854</v>
      </c>
      <c r="S293" s="30">
        <v>1</v>
      </c>
      <c r="T293" s="42">
        <v>-18.514942850128001</v>
      </c>
      <c r="U293" s="43">
        <v>18.624407688928002</v>
      </c>
      <c r="V293" s="3"/>
    </row>
    <row r="294" spans="1:22">
      <c r="A294" s="101"/>
      <c r="B294" s="104"/>
      <c r="C294" s="104"/>
      <c r="D294" s="78" t="s">
        <v>87</v>
      </c>
      <c r="E294" s="79">
        <v>88</v>
      </c>
      <c r="F294" s="80">
        <v>0</v>
      </c>
      <c r="G294" s="3"/>
      <c r="N294" s="101"/>
      <c r="O294" s="113"/>
      <c r="P294" s="96" t="s">
        <v>354</v>
      </c>
      <c r="Q294" s="18">
        <v>-5.0988835726000001</v>
      </c>
      <c r="R294" s="19">
        <v>5.0980687356266854</v>
      </c>
      <c r="S294" s="30">
        <v>0.99994864098748082</v>
      </c>
      <c r="T294" s="42">
        <v>-23.668558842128</v>
      </c>
      <c r="U294" s="43">
        <v>13.470791696928002</v>
      </c>
      <c r="V294" s="3"/>
    </row>
    <row r="295" spans="1:22">
      <c r="A295" s="101"/>
      <c r="B295" s="104" t="s">
        <v>354</v>
      </c>
      <c r="C295" s="104" t="s">
        <v>90</v>
      </c>
      <c r="D295" s="81" t="s">
        <v>88</v>
      </c>
      <c r="E295" s="61">
        <v>84</v>
      </c>
      <c r="F295" s="82">
        <v>10</v>
      </c>
      <c r="G295" s="3"/>
      <c r="N295" s="101"/>
      <c r="O295" s="113"/>
      <c r="P295" s="96" t="s">
        <v>353</v>
      </c>
      <c r="Q295" s="98" t="s">
        <v>156</v>
      </c>
      <c r="R295" s="19">
        <v>5.0980687356266854</v>
      </c>
      <c r="S295" s="30">
        <v>9.4555474561275332E-12</v>
      </c>
      <c r="T295" s="42">
        <v>-66.489327337928003</v>
      </c>
      <c r="U295" s="43">
        <v>-29.349976798871996</v>
      </c>
      <c r="V295" s="3"/>
    </row>
    <row r="296" spans="1:22">
      <c r="A296" s="101"/>
      <c r="B296" s="101"/>
      <c r="C296" s="104"/>
      <c r="D296" s="78" t="s">
        <v>87</v>
      </c>
      <c r="E296" s="79">
        <v>85</v>
      </c>
      <c r="F296" s="80">
        <v>10</v>
      </c>
      <c r="G296" s="3"/>
      <c r="N296" s="101"/>
      <c r="O296" s="113"/>
      <c r="P296" s="96" t="s">
        <v>349</v>
      </c>
      <c r="Q296" s="18">
        <v>0.48120300759999957</v>
      </c>
      <c r="R296" s="19">
        <v>5.0980687356266854</v>
      </c>
      <c r="S296" s="30">
        <v>1</v>
      </c>
      <c r="T296" s="42">
        <v>-18.088472261928004</v>
      </c>
      <c r="U296" s="43">
        <v>19.050878277128</v>
      </c>
      <c r="V296" s="3"/>
    </row>
    <row r="297" spans="1:22">
      <c r="A297" s="101"/>
      <c r="B297" s="101"/>
      <c r="C297" s="104" t="s">
        <v>89</v>
      </c>
      <c r="D297" s="81" t="s">
        <v>88</v>
      </c>
      <c r="E297" s="61">
        <v>82</v>
      </c>
      <c r="F297" s="82">
        <v>6.6666666670000003</v>
      </c>
      <c r="G297" s="3"/>
      <c r="N297" s="101"/>
      <c r="O297" s="113"/>
      <c r="P297" s="96" t="s">
        <v>348</v>
      </c>
      <c r="Q297" s="18">
        <v>0.40427993079999958</v>
      </c>
      <c r="R297" s="19">
        <v>5.0980687356266854</v>
      </c>
      <c r="S297" s="30">
        <v>1</v>
      </c>
      <c r="T297" s="42">
        <v>-18.165395338728004</v>
      </c>
      <c r="U297" s="43">
        <v>18.973955200328</v>
      </c>
      <c r="V297" s="3"/>
    </row>
    <row r="298" spans="1:22">
      <c r="A298" s="101"/>
      <c r="B298" s="104"/>
      <c r="C298" s="104"/>
      <c r="D298" s="78" t="s">
        <v>87</v>
      </c>
      <c r="E298" s="79">
        <v>83</v>
      </c>
      <c r="F298" s="80">
        <v>7.1428571429999996</v>
      </c>
      <c r="G298" s="3"/>
      <c r="N298" s="101"/>
      <c r="O298" s="113"/>
      <c r="P298" s="96" t="s">
        <v>347</v>
      </c>
      <c r="Q298" s="98" t="s">
        <v>154</v>
      </c>
      <c r="R298" s="19">
        <v>5.0980687356266854</v>
      </c>
      <c r="S298" s="30">
        <v>9.7143404431676572E-12</v>
      </c>
      <c r="T298" s="42">
        <v>-66.414675469928</v>
      </c>
      <c r="U298" s="43">
        <v>-29.275324930871992</v>
      </c>
      <c r="V298" s="3"/>
    </row>
    <row r="299" spans="1:22">
      <c r="A299" s="101"/>
      <c r="B299" s="104" t="s">
        <v>353</v>
      </c>
      <c r="C299" s="104" t="s">
        <v>90</v>
      </c>
      <c r="D299" s="81" t="s">
        <v>88</v>
      </c>
      <c r="E299" s="61">
        <v>76</v>
      </c>
      <c r="F299" s="82">
        <v>70.58823529</v>
      </c>
      <c r="G299" s="3"/>
      <c r="N299" s="101"/>
      <c r="O299" s="113"/>
      <c r="P299" s="96" t="s">
        <v>346</v>
      </c>
      <c r="Q299" s="18">
        <v>1.3100918963999999</v>
      </c>
      <c r="R299" s="19">
        <v>5.0980687356266854</v>
      </c>
      <c r="S299" s="30">
        <v>0.99999999999999278</v>
      </c>
      <c r="T299" s="42">
        <v>-17.259583373128002</v>
      </c>
      <c r="U299" s="43">
        <v>19.879767165928001</v>
      </c>
      <c r="V299" s="3"/>
    </row>
    <row r="300" spans="1:22">
      <c r="A300" s="101"/>
      <c r="B300" s="101"/>
      <c r="C300" s="104"/>
      <c r="D300" s="78" t="s">
        <v>87</v>
      </c>
      <c r="E300" s="79">
        <v>77</v>
      </c>
      <c r="F300" s="80">
        <v>70</v>
      </c>
      <c r="G300" s="3"/>
      <c r="N300" s="101"/>
      <c r="O300" s="113"/>
      <c r="P300" s="96" t="s">
        <v>345</v>
      </c>
      <c r="Q300" s="18">
        <v>-10.6703121446</v>
      </c>
      <c r="R300" s="19">
        <v>5.0980687356266854</v>
      </c>
      <c r="S300" s="30">
        <v>0.83176799727042727</v>
      </c>
      <c r="T300" s="42">
        <v>-29.239987414128002</v>
      </c>
      <c r="U300" s="43">
        <v>7.8993631249280014</v>
      </c>
      <c r="V300" s="3"/>
    </row>
    <row r="301" spans="1:22">
      <c r="A301" s="101"/>
      <c r="B301" s="101"/>
      <c r="C301" s="104" t="s">
        <v>89</v>
      </c>
      <c r="D301" s="81" t="s">
        <v>88</v>
      </c>
      <c r="E301" s="61">
        <v>78</v>
      </c>
      <c r="F301" s="82">
        <v>33.333333330000002</v>
      </c>
      <c r="G301" s="3"/>
      <c r="N301" s="101"/>
      <c r="O301" s="113"/>
      <c r="P301" s="96" t="s">
        <v>344</v>
      </c>
      <c r="Q301" s="98" t="s">
        <v>157</v>
      </c>
      <c r="R301" s="19">
        <v>5.0980687356266854</v>
      </c>
      <c r="S301" s="30">
        <v>5.5722093605936607E-12</v>
      </c>
      <c r="T301" s="42">
        <v>-96.603623777928007</v>
      </c>
      <c r="U301" s="43">
        <v>-59.464273238871996</v>
      </c>
      <c r="V301" s="3"/>
    </row>
    <row r="302" spans="1:22">
      <c r="A302" s="101"/>
      <c r="B302" s="104"/>
      <c r="C302" s="104"/>
      <c r="D302" s="78" t="s">
        <v>87</v>
      </c>
      <c r="E302" s="79">
        <v>79</v>
      </c>
      <c r="F302" s="80">
        <v>35.714285709999999</v>
      </c>
      <c r="G302" s="3"/>
      <c r="N302" s="101"/>
      <c r="O302" s="113"/>
      <c r="P302" s="96" t="s">
        <v>340</v>
      </c>
      <c r="Q302" s="18">
        <v>0.14786967419999986</v>
      </c>
      <c r="R302" s="19">
        <v>5.0980687356266854</v>
      </c>
      <c r="S302" s="30">
        <v>1</v>
      </c>
      <c r="T302" s="42">
        <v>-18.421805595328003</v>
      </c>
      <c r="U302" s="43">
        <v>18.717544943728001</v>
      </c>
      <c r="V302" s="3"/>
    </row>
    <row r="303" spans="1:22">
      <c r="A303" s="101"/>
      <c r="B303" s="104" t="s">
        <v>349</v>
      </c>
      <c r="C303" s="104" t="s">
        <v>90</v>
      </c>
      <c r="D303" s="81" t="s">
        <v>88</v>
      </c>
      <c r="E303" s="61">
        <v>60</v>
      </c>
      <c r="F303" s="82">
        <v>8.3333333330000006</v>
      </c>
      <c r="G303" s="3"/>
      <c r="N303" s="101"/>
      <c r="O303" s="113"/>
      <c r="P303" s="96" t="s">
        <v>339</v>
      </c>
      <c r="Q303" s="18">
        <v>-1.4101997068000003</v>
      </c>
      <c r="R303" s="19">
        <v>5.0980687356266854</v>
      </c>
      <c r="S303" s="30">
        <v>0.99999999999997324</v>
      </c>
      <c r="T303" s="42">
        <v>-19.979874976328002</v>
      </c>
      <c r="U303" s="43">
        <v>17.159475562728002</v>
      </c>
      <c r="V303" s="3"/>
    </row>
    <row r="304" spans="1:22">
      <c r="A304" s="101"/>
      <c r="B304" s="101"/>
      <c r="C304" s="104"/>
      <c r="D304" s="78" t="s">
        <v>87</v>
      </c>
      <c r="E304" s="79">
        <v>57</v>
      </c>
      <c r="F304" s="80">
        <v>6.6666666670000003</v>
      </c>
      <c r="G304" s="3"/>
      <c r="N304" s="101"/>
      <c r="O304" s="113"/>
      <c r="P304" s="96" t="s">
        <v>338</v>
      </c>
      <c r="Q304" s="98" t="s">
        <v>155</v>
      </c>
      <c r="R304" s="19">
        <v>5.0980687356266854</v>
      </c>
      <c r="S304" s="30">
        <v>6.610045844013257E-12</v>
      </c>
      <c r="T304" s="42">
        <v>-68.016211187927993</v>
      </c>
      <c r="U304" s="43">
        <v>-30.876860648871993</v>
      </c>
      <c r="V304" s="3"/>
    </row>
    <row r="305" spans="1:22">
      <c r="A305" s="101"/>
      <c r="B305" s="101"/>
      <c r="C305" s="104" t="s">
        <v>89</v>
      </c>
      <c r="D305" s="81" t="s">
        <v>88</v>
      </c>
      <c r="E305" s="61">
        <v>59</v>
      </c>
      <c r="F305" s="82">
        <v>0</v>
      </c>
      <c r="G305" s="3"/>
      <c r="N305" s="101"/>
      <c r="O305" s="113"/>
      <c r="P305" s="96" t="s">
        <v>343</v>
      </c>
      <c r="Q305" s="18">
        <v>-0.33697881060000068</v>
      </c>
      <c r="R305" s="19">
        <v>5.0980687356266854</v>
      </c>
      <c r="S305" s="30">
        <v>1</v>
      </c>
      <c r="T305" s="42">
        <v>-18.906654080128003</v>
      </c>
      <c r="U305" s="43">
        <v>18.232696458928</v>
      </c>
      <c r="V305" s="3"/>
    </row>
    <row r="306" spans="1:22">
      <c r="A306" s="101"/>
      <c r="B306" s="104"/>
      <c r="C306" s="104"/>
      <c r="D306" s="78" t="s">
        <v>87</v>
      </c>
      <c r="E306" s="79">
        <v>58</v>
      </c>
      <c r="F306" s="83" t="s">
        <v>91</v>
      </c>
      <c r="G306" s="3"/>
      <c r="N306" s="101"/>
      <c r="O306" s="113"/>
      <c r="P306" s="96" t="s">
        <v>342</v>
      </c>
      <c r="Q306" s="98" t="s">
        <v>158</v>
      </c>
      <c r="R306" s="19">
        <v>5.0980687356266854</v>
      </c>
      <c r="S306" s="30">
        <v>1.7721601963671674E-11</v>
      </c>
      <c r="T306" s="42">
        <v>-65.170343607928004</v>
      </c>
      <c r="U306" s="43">
        <v>-28.030993068871997</v>
      </c>
      <c r="V306" s="3"/>
    </row>
    <row r="307" spans="1:22">
      <c r="A307" s="101"/>
      <c r="B307" s="104" t="s">
        <v>348</v>
      </c>
      <c r="C307" s="104" t="s">
        <v>90</v>
      </c>
      <c r="D307" s="81" t="s">
        <v>88</v>
      </c>
      <c r="E307" s="61">
        <v>53</v>
      </c>
      <c r="F307" s="82">
        <v>7.692307692</v>
      </c>
      <c r="G307" s="3"/>
      <c r="N307" s="101"/>
      <c r="O307" s="112"/>
      <c r="P307" s="97" t="s">
        <v>341</v>
      </c>
      <c r="Q307" s="99" t="s">
        <v>159</v>
      </c>
      <c r="R307" s="47">
        <v>5.0980687356266854</v>
      </c>
      <c r="S307" s="48">
        <v>5.5722093605936607E-12</v>
      </c>
      <c r="T307" s="49">
        <v>-103.296617057928</v>
      </c>
      <c r="U307" s="50">
        <v>-66.157266518871992</v>
      </c>
      <c r="V307" s="3"/>
    </row>
    <row r="308" spans="1:22">
      <c r="A308" s="101"/>
      <c r="B308" s="101"/>
      <c r="C308" s="104"/>
      <c r="D308" s="78" t="s">
        <v>87</v>
      </c>
      <c r="E308" s="79">
        <v>55</v>
      </c>
      <c r="F308" s="80">
        <v>7.692307692</v>
      </c>
      <c r="G308" s="3"/>
      <c r="N308" s="101"/>
      <c r="O308" s="104" t="s">
        <v>340</v>
      </c>
      <c r="P308" s="7" t="s">
        <v>352</v>
      </c>
      <c r="Q308" s="18">
        <v>1</v>
      </c>
      <c r="R308" s="19">
        <v>5.0980687356266854</v>
      </c>
      <c r="S308" s="30">
        <v>0.99999999999999989</v>
      </c>
      <c r="T308" s="42">
        <v>-17.569675269528002</v>
      </c>
      <c r="U308" s="43">
        <v>19.569675269528002</v>
      </c>
      <c r="V308" s="3"/>
    </row>
    <row r="309" spans="1:22">
      <c r="A309" s="101"/>
      <c r="B309" s="101"/>
      <c r="C309" s="104" t="s">
        <v>89</v>
      </c>
      <c r="D309" s="81" t="s">
        <v>88</v>
      </c>
      <c r="E309" s="61">
        <v>54</v>
      </c>
      <c r="F309" s="82">
        <v>0</v>
      </c>
      <c r="G309" s="3"/>
      <c r="N309" s="101"/>
      <c r="O309" s="101"/>
      <c r="P309" s="7" t="s">
        <v>351</v>
      </c>
      <c r="Q309" s="18">
        <v>8.6580086599999717E-2</v>
      </c>
      <c r="R309" s="19">
        <v>5.0980687356266854</v>
      </c>
      <c r="S309" s="30">
        <v>1</v>
      </c>
      <c r="T309" s="42">
        <v>-18.483095182928004</v>
      </c>
      <c r="U309" s="43">
        <v>18.656255356128</v>
      </c>
      <c r="V309" s="3"/>
    </row>
    <row r="310" spans="1:22">
      <c r="A310" s="101"/>
      <c r="B310" s="104"/>
      <c r="C310" s="104"/>
      <c r="D310" s="78" t="s">
        <v>87</v>
      </c>
      <c r="E310" s="79">
        <v>52</v>
      </c>
      <c r="F310" s="83" t="s">
        <v>91</v>
      </c>
      <c r="G310" s="3"/>
      <c r="N310" s="101"/>
      <c r="O310" s="101"/>
      <c r="P310" s="7" t="s">
        <v>350</v>
      </c>
      <c r="Q310" s="18">
        <v>0.33333333339999971</v>
      </c>
      <c r="R310" s="19">
        <v>5.0980687356266854</v>
      </c>
      <c r="S310" s="30">
        <v>1</v>
      </c>
      <c r="T310" s="42">
        <v>-18.236341936128003</v>
      </c>
      <c r="U310" s="43">
        <v>18.903008602928001</v>
      </c>
      <c r="V310" s="3"/>
    </row>
    <row r="311" spans="1:22">
      <c r="A311" s="101"/>
      <c r="B311" s="104" t="s">
        <v>347</v>
      </c>
      <c r="C311" s="104" t="s">
        <v>90</v>
      </c>
      <c r="D311" s="81" t="s">
        <v>88</v>
      </c>
      <c r="E311" s="61">
        <v>47</v>
      </c>
      <c r="F311" s="82">
        <v>70</v>
      </c>
      <c r="G311" s="3"/>
      <c r="N311" s="101"/>
      <c r="O311" s="101"/>
      <c r="P311" s="7" t="s">
        <v>355</v>
      </c>
      <c r="Q311" s="18">
        <v>-9.3137254800000235E-2</v>
      </c>
      <c r="R311" s="19">
        <v>5.0980687356266854</v>
      </c>
      <c r="S311" s="30">
        <v>1</v>
      </c>
      <c r="T311" s="42">
        <v>-18.662812524328004</v>
      </c>
      <c r="U311" s="43">
        <v>18.476538014728</v>
      </c>
      <c r="V311" s="3"/>
    </row>
    <row r="312" spans="1:22">
      <c r="A312" s="101"/>
      <c r="B312" s="101"/>
      <c r="C312" s="104"/>
      <c r="D312" s="78" t="s">
        <v>87</v>
      </c>
      <c r="E312" s="79">
        <v>49</v>
      </c>
      <c r="F312" s="80">
        <v>60</v>
      </c>
      <c r="G312" s="3"/>
      <c r="N312" s="101"/>
      <c r="O312" s="101"/>
      <c r="P312" s="7" t="s">
        <v>354</v>
      </c>
      <c r="Q312" s="18">
        <v>-5.2467532468</v>
      </c>
      <c r="R312" s="19">
        <v>5.0980687356266854</v>
      </c>
      <c r="S312" s="30">
        <v>0.99992279090848246</v>
      </c>
      <c r="T312" s="42">
        <v>-23.816428516328003</v>
      </c>
      <c r="U312" s="43">
        <v>13.322922022728001</v>
      </c>
      <c r="V312" s="3"/>
    </row>
    <row r="313" spans="1:22">
      <c r="A313" s="101"/>
      <c r="B313" s="101"/>
      <c r="C313" s="104" t="s">
        <v>89</v>
      </c>
      <c r="D313" s="81" t="s">
        <v>88</v>
      </c>
      <c r="E313" s="61">
        <v>50</v>
      </c>
      <c r="F313" s="82">
        <v>40</v>
      </c>
      <c r="G313" s="3"/>
      <c r="N313" s="101"/>
      <c r="O313" s="101"/>
      <c r="P313" s="7" t="s">
        <v>353</v>
      </c>
      <c r="Q313" s="44" t="s">
        <v>200</v>
      </c>
      <c r="R313" s="19">
        <v>5.0980687356266854</v>
      </c>
      <c r="S313" s="30">
        <v>8.9894758303898925E-12</v>
      </c>
      <c r="T313" s="42">
        <v>-66.637197012127999</v>
      </c>
      <c r="U313" s="43">
        <v>-29.497846473071998</v>
      </c>
      <c r="V313" s="3"/>
    </row>
    <row r="314" spans="1:22">
      <c r="A314" s="101"/>
      <c r="B314" s="104"/>
      <c r="C314" s="104"/>
      <c r="D314" s="78" t="s">
        <v>87</v>
      </c>
      <c r="E314" s="79">
        <v>46</v>
      </c>
      <c r="F314" s="80">
        <v>41.176470590000001</v>
      </c>
      <c r="G314" s="3"/>
      <c r="N314" s="101"/>
      <c r="O314" s="101"/>
      <c r="P314" s="7" t="s">
        <v>349</v>
      </c>
      <c r="Q314" s="18">
        <v>0.33333333339999971</v>
      </c>
      <c r="R314" s="19">
        <v>5.0980687356266854</v>
      </c>
      <c r="S314" s="30">
        <v>1</v>
      </c>
      <c r="T314" s="42">
        <v>-18.236341936128003</v>
      </c>
      <c r="U314" s="43">
        <v>18.903008602928001</v>
      </c>
      <c r="V314" s="3"/>
    </row>
    <row r="315" spans="1:22">
      <c r="A315" s="101"/>
      <c r="B315" s="104" t="s">
        <v>346</v>
      </c>
      <c r="C315" s="104" t="s">
        <v>90</v>
      </c>
      <c r="D315" s="81" t="s">
        <v>88</v>
      </c>
      <c r="E315" s="61">
        <v>43</v>
      </c>
      <c r="F315" s="82">
        <v>5.5555555559999998</v>
      </c>
      <c r="G315" s="3"/>
      <c r="N315" s="101"/>
      <c r="O315" s="101"/>
      <c r="P315" s="7" t="s">
        <v>348</v>
      </c>
      <c r="Q315" s="18">
        <v>0.25641025659999972</v>
      </c>
      <c r="R315" s="19">
        <v>5.0980687356266854</v>
      </c>
      <c r="S315" s="30">
        <v>1</v>
      </c>
      <c r="T315" s="42">
        <v>-18.313265012928003</v>
      </c>
      <c r="U315" s="43">
        <v>18.826085526128001</v>
      </c>
      <c r="V315" s="3"/>
    </row>
    <row r="316" spans="1:22">
      <c r="A316" s="101"/>
      <c r="B316" s="101"/>
      <c r="C316" s="104"/>
      <c r="D316" s="78" t="s">
        <v>87</v>
      </c>
      <c r="E316" s="79">
        <v>41</v>
      </c>
      <c r="F316" s="80">
        <v>5.3</v>
      </c>
      <c r="G316" s="3"/>
      <c r="N316" s="101"/>
      <c r="O316" s="101"/>
      <c r="P316" s="7" t="s">
        <v>347</v>
      </c>
      <c r="Q316" s="44" t="s">
        <v>198</v>
      </c>
      <c r="R316" s="19">
        <v>5.0980687356266854</v>
      </c>
      <c r="S316" s="30">
        <v>9.2171825727405121E-12</v>
      </c>
      <c r="T316" s="42">
        <v>-66.562545144127995</v>
      </c>
      <c r="U316" s="43">
        <v>-29.423194605071995</v>
      </c>
      <c r="V316" s="3"/>
    </row>
    <row r="317" spans="1:22">
      <c r="A317" s="101"/>
      <c r="B317" s="101"/>
      <c r="C317" s="104" t="s">
        <v>89</v>
      </c>
      <c r="D317" s="81" t="s">
        <v>88</v>
      </c>
      <c r="E317" s="61">
        <v>45</v>
      </c>
      <c r="F317" s="82">
        <v>0</v>
      </c>
      <c r="G317" s="3"/>
      <c r="N317" s="101"/>
      <c r="O317" s="101"/>
      <c r="P317" s="7" t="s">
        <v>346</v>
      </c>
      <c r="Q317" s="18">
        <v>1.1622222222</v>
      </c>
      <c r="R317" s="19">
        <v>5.0980687356266854</v>
      </c>
      <c r="S317" s="30">
        <v>0.99999999999999911</v>
      </c>
      <c r="T317" s="42">
        <v>-17.407453047328001</v>
      </c>
      <c r="U317" s="43">
        <v>19.731897491728002</v>
      </c>
      <c r="V317" s="3"/>
    </row>
    <row r="318" spans="1:22">
      <c r="A318" s="101"/>
      <c r="B318" s="104"/>
      <c r="C318" s="104"/>
      <c r="D318" s="78" t="s">
        <v>87</v>
      </c>
      <c r="E318" s="79">
        <v>44</v>
      </c>
      <c r="F318" s="83" t="s">
        <v>91</v>
      </c>
      <c r="G318" s="3"/>
      <c r="N318" s="101"/>
      <c r="O318" s="101"/>
      <c r="P318" s="7" t="s">
        <v>345</v>
      </c>
      <c r="Q318" s="18">
        <v>-10.818181818799999</v>
      </c>
      <c r="R318" s="19">
        <v>5.0980687356266854</v>
      </c>
      <c r="S318" s="30">
        <v>0.81602029203782078</v>
      </c>
      <c r="T318" s="42">
        <v>-29.387857088328001</v>
      </c>
      <c r="U318" s="43">
        <v>7.7514934507280024</v>
      </c>
      <c r="V318" s="3"/>
    </row>
    <row r="319" spans="1:22">
      <c r="A319" s="101"/>
      <c r="B319" s="104" t="s">
        <v>345</v>
      </c>
      <c r="C319" s="104" t="s">
        <v>90</v>
      </c>
      <c r="D319" s="81" t="s">
        <v>88</v>
      </c>
      <c r="E319" s="61">
        <v>38</v>
      </c>
      <c r="F319" s="82">
        <v>20</v>
      </c>
      <c r="G319" s="3"/>
      <c r="N319" s="101"/>
      <c r="O319" s="101"/>
      <c r="P319" s="7" t="s">
        <v>344</v>
      </c>
      <c r="Q319" s="44" t="s">
        <v>201</v>
      </c>
      <c r="R319" s="19">
        <v>5.0980687356266854</v>
      </c>
      <c r="S319" s="30">
        <v>5.5722093605936607E-12</v>
      </c>
      <c r="T319" s="42">
        <v>-96.751493452128003</v>
      </c>
      <c r="U319" s="43">
        <v>-59.612142913071992</v>
      </c>
      <c r="V319" s="3"/>
    </row>
    <row r="320" spans="1:22">
      <c r="A320" s="101"/>
      <c r="B320" s="101"/>
      <c r="C320" s="104"/>
      <c r="D320" s="78" t="s">
        <v>87</v>
      </c>
      <c r="E320" s="79">
        <v>36</v>
      </c>
      <c r="F320" s="80">
        <v>16.666666670000001</v>
      </c>
      <c r="G320" s="3"/>
      <c r="N320" s="101"/>
      <c r="O320" s="101"/>
      <c r="P320" s="7" t="s">
        <v>58</v>
      </c>
      <c r="Q320" s="18">
        <v>-0.14786967419999986</v>
      </c>
      <c r="R320" s="19">
        <v>5.0980687356266854</v>
      </c>
      <c r="S320" s="30">
        <v>1</v>
      </c>
      <c r="T320" s="42">
        <v>-18.717544943728001</v>
      </c>
      <c r="U320" s="43">
        <v>18.421805595328003</v>
      </c>
      <c r="V320" s="3"/>
    </row>
    <row r="321" spans="1:22">
      <c r="A321" s="101"/>
      <c r="B321" s="101"/>
      <c r="C321" s="104" t="s">
        <v>89</v>
      </c>
      <c r="D321" s="81" t="s">
        <v>88</v>
      </c>
      <c r="E321" s="61">
        <v>40</v>
      </c>
      <c r="F321" s="82">
        <v>9.0909090910000003</v>
      </c>
      <c r="G321" s="3"/>
      <c r="N321" s="101"/>
      <c r="O321" s="101"/>
      <c r="P321" s="7" t="s">
        <v>339</v>
      </c>
      <c r="Q321" s="18">
        <v>-1.5580693810000001</v>
      </c>
      <c r="R321" s="19">
        <v>5.0980687356266854</v>
      </c>
      <c r="S321" s="30">
        <v>0.99999999999984446</v>
      </c>
      <c r="T321" s="42">
        <v>-20.127744650528001</v>
      </c>
      <c r="U321" s="43">
        <v>17.011605888528003</v>
      </c>
      <c r="V321" s="3"/>
    </row>
    <row r="322" spans="1:22">
      <c r="A322" s="101"/>
      <c r="B322" s="104"/>
      <c r="C322" s="104"/>
      <c r="D322" s="78" t="s">
        <v>87</v>
      </c>
      <c r="E322" s="79">
        <v>37</v>
      </c>
      <c r="F322" s="80">
        <v>10</v>
      </c>
      <c r="G322" s="3"/>
      <c r="N322" s="101"/>
      <c r="O322" s="101"/>
      <c r="P322" s="7" t="s">
        <v>338</v>
      </c>
      <c r="Q322" s="44" t="s">
        <v>199</v>
      </c>
      <c r="R322" s="19">
        <v>5.0980687356266854</v>
      </c>
      <c r="S322" s="30">
        <v>6.485589842952777E-12</v>
      </c>
      <c r="T322" s="42">
        <v>-68.164080862128003</v>
      </c>
      <c r="U322" s="43">
        <v>-31.024730323071996</v>
      </c>
      <c r="V322" s="3"/>
    </row>
    <row r="323" spans="1:22">
      <c r="A323" s="101"/>
      <c r="B323" s="104" t="s">
        <v>344</v>
      </c>
      <c r="C323" s="104" t="s">
        <v>90</v>
      </c>
      <c r="D323" s="81" t="s">
        <v>88</v>
      </c>
      <c r="E323" s="61">
        <v>33</v>
      </c>
      <c r="F323" s="82">
        <v>90.909090910000003</v>
      </c>
      <c r="G323" s="3"/>
      <c r="N323" s="101"/>
      <c r="O323" s="101"/>
      <c r="P323" s="7" t="s">
        <v>343</v>
      </c>
      <c r="Q323" s="18">
        <v>-0.48484848480000053</v>
      </c>
      <c r="R323" s="19">
        <v>5.0980687356266854</v>
      </c>
      <c r="S323" s="30">
        <v>1</v>
      </c>
      <c r="T323" s="42">
        <v>-19.054523754328002</v>
      </c>
      <c r="U323" s="43">
        <v>18.084826784728001</v>
      </c>
      <c r="V323" s="3"/>
    </row>
    <row r="324" spans="1:22">
      <c r="A324" s="101"/>
      <c r="B324" s="101"/>
      <c r="C324" s="104"/>
      <c r="D324" s="78" t="s">
        <v>87</v>
      </c>
      <c r="E324" s="79">
        <v>35</v>
      </c>
      <c r="F324" s="80">
        <v>90</v>
      </c>
      <c r="G324" s="3"/>
      <c r="N324" s="101"/>
      <c r="O324" s="101"/>
      <c r="P324" s="7" t="s">
        <v>342</v>
      </c>
      <c r="Q324" s="44" t="s">
        <v>202</v>
      </c>
      <c r="R324" s="19">
        <v>5.0980687356266854</v>
      </c>
      <c r="S324" s="30">
        <v>1.6262879931616681E-11</v>
      </c>
      <c r="T324" s="42">
        <v>-65.318213282127999</v>
      </c>
      <c r="U324" s="43">
        <v>-28.178862743071999</v>
      </c>
      <c r="V324" s="3"/>
    </row>
    <row r="325" spans="1:22">
      <c r="A325" s="101"/>
      <c r="B325" s="101"/>
      <c r="C325" s="104" t="s">
        <v>89</v>
      </c>
      <c r="D325" s="81" t="s">
        <v>88</v>
      </c>
      <c r="E325" s="61">
        <v>31</v>
      </c>
      <c r="F325" s="82">
        <v>66.666666669999998</v>
      </c>
      <c r="G325" s="3"/>
      <c r="N325" s="101"/>
      <c r="O325" s="104"/>
      <c r="P325" s="45" t="s">
        <v>341</v>
      </c>
      <c r="Q325" s="46" t="s">
        <v>203</v>
      </c>
      <c r="R325" s="47">
        <v>5.0980687356266854</v>
      </c>
      <c r="S325" s="48">
        <v>5.5722093605936607E-12</v>
      </c>
      <c r="T325" s="49">
        <v>-103.444486732128</v>
      </c>
      <c r="U325" s="50">
        <v>-66.305136193071988</v>
      </c>
      <c r="V325" s="3"/>
    </row>
    <row r="326" spans="1:22">
      <c r="A326" s="101"/>
      <c r="B326" s="104"/>
      <c r="C326" s="104"/>
      <c r="D326" s="78" t="s">
        <v>87</v>
      </c>
      <c r="E326" s="79">
        <v>34</v>
      </c>
      <c r="F326" s="83" t="s">
        <v>358</v>
      </c>
      <c r="G326" s="3"/>
      <c r="N326" s="101"/>
      <c r="O326" s="104" t="s">
        <v>339</v>
      </c>
      <c r="P326" s="7" t="s">
        <v>352</v>
      </c>
      <c r="Q326" s="18">
        <v>2.5580693810000001</v>
      </c>
      <c r="R326" s="19">
        <v>5.0980687356266854</v>
      </c>
      <c r="S326" s="30">
        <v>0.99999999913487092</v>
      </c>
      <c r="T326" s="42">
        <v>-16.011605888528003</v>
      </c>
      <c r="U326" s="43">
        <v>21.127744650528001</v>
      </c>
      <c r="V326" s="3"/>
    </row>
    <row r="327" spans="1:22">
      <c r="A327" s="101"/>
      <c r="B327" s="104" t="s">
        <v>58</v>
      </c>
      <c r="C327" s="104" t="s">
        <v>90</v>
      </c>
      <c r="D327" s="81" t="s">
        <v>88</v>
      </c>
      <c r="E327" s="61">
        <v>92</v>
      </c>
      <c r="F327" s="82">
        <v>7.1428571429999996</v>
      </c>
      <c r="G327" s="3"/>
      <c r="N327" s="101"/>
      <c r="O327" s="101"/>
      <c r="P327" s="7" t="s">
        <v>351</v>
      </c>
      <c r="Q327" s="18">
        <v>1.6446494675999999</v>
      </c>
      <c r="R327" s="19">
        <v>5.0980687356266854</v>
      </c>
      <c r="S327" s="30">
        <v>0.99999999999959721</v>
      </c>
      <c r="T327" s="42">
        <v>-16.925025801928001</v>
      </c>
      <c r="U327" s="43">
        <v>20.214324737128003</v>
      </c>
      <c r="V327" s="3"/>
    </row>
    <row r="328" spans="1:22">
      <c r="A328" s="101"/>
      <c r="B328" s="101"/>
      <c r="C328" s="104"/>
      <c r="D328" s="78" t="s">
        <v>87</v>
      </c>
      <c r="E328" s="79">
        <v>95</v>
      </c>
      <c r="F328" s="80">
        <v>5.263157895</v>
      </c>
      <c r="G328" s="3"/>
      <c r="N328" s="101"/>
      <c r="O328" s="101"/>
      <c r="P328" s="7" t="s">
        <v>350</v>
      </c>
      <c r="Q328" s="18">
        <v>1.8914027143999999</v>
      </c>
      <c r="R328" s="19">
        <v>5.0980687356266854</v>
      </c>
      <c r="S328" s="30">
        <v>0.99999999999534184</v>
      </c>
      <c r="T328" s="42">
        <v>-16.678272555128004</v>
      </c>
      <c r="U328" s="43">
        <v>20.461077983928</v>
      </c>
      <c r="V328" s="3"/>
    </row>
    <row r="329" spans="1:22">
      <c r="A329" s="101"/>
      <c r="B329" s="101"/>
      <c r="C329" s="104" t="s">
        <v>89</v>
      </c>
      <c r="D329" s="81" t="s">
        <v>88</v>
      </c>
      <c r="E329" s="61">
        <v>94</v>
      </c>
      <c r="F329" s="82">
        <v>0</v>
      </c>
      <c r="G329" s="3"/>
      <c r="N329" s="101"/>
      <c r="O329" s="101"/>
      <c r="P329" s="7" t="s">
        <v>355</v>
      </c>
      <c r="Q329" s="18">
        <v>1.4649321261999999</v>
      </c>
      <c r="R329" s="19">
        <v>5.0980687356266854</v>
      </c>
      <c r="S329" s="30">
        <v>0.9999999999999476</v>
      </c>
      <c r="T329" s="42">
        <v>-17.104743143328001</v>
      </c>
      <c r="U329" s="43">
        <v>20.034607395728003</v>
      </c>
      <c r="V329" s="3"/>
    </row>
    <row r="330" spans="1:22">
      <c r="A330" s="101"/>
      <c r="B330" s="104"/>
      <c r="C330" s="104"/>
      <c r="D330" s="78" t="s">
        <v>87</v>
      </c>
      <c r="E330" s="79">
        <v>91</v>
      </c>
      <c r="F330" s="80">
        <v>0</v>
      </c>
      <c r="G330" s="3"/>
      <c r="N330" s="101"/>
      <c r="O330" s="101"/>
      <c r="P330" s="7" t="s">
        <v>354</v>
      </c>
      <c r="Q330" s="18">
        <v>-3.6886838657999999</v>
      </c>
      <c r="R330" s="19">
        <v>5.0980687356266854</v>
      </c>
      <c r="S330" s="30">
        <v>0.99999963056405794</v>
      </c>
      <c r="T330" s="42">
        <v>-22.258359135328</v>
      </c>
      <c r="U330" s="43">
        <v>14.880991403728002</v>
      </c>
      <c r="V330" s="3"/>
    </row>
    <row r="331" spans="1:22">
      <c r="A331" s="101"/>
      <c r="B331" s="104" t="s">
        <v>340</v>
      </c>
      <c r="C331" s="104" t="s">
        <v>90</v>
      </c>
      <c r="D331" s="81" t="s">
        <v>88</v>
      </c>
      <c r="E331" s="61">
        <v>12</v>
      </c>
      <c r="F331" s="82">
        <v>6.6666666670000003</v>
      </c>
      <c r="G331" s="3"/>
      <c r="N331" s="101"/>
      <c r="O331" s="101"/>
      <c r="P331" s="7" t="s">
        <v>353</v>
      </c>
      <c r="Q331" s="44" t="s">
        <v>206</v>
      </c>
      <c r="R331" s="19">
        <v>5.0980687356266854</v>
      </c>
      <c r="S331" s="30">
        <v>1.8719026328994914E-11</v>
      </c>
      <c r="T331" s="42">
        <v>-65.079127631128003</v>
      </c>
      <c r="U331" s="43">
        <v>-27.939777092071996</v>
      </c>
      <c r="V331" s="3"/>
    </row>
    <row r="332" spans="1:22">
      <c r="A332" s="101"/>
      <c r="B332" s="101"/>
      <c r="C332" s="104"/>
      <c r="D332" s="78" t="s">
        <v>87</v>
      </c>
      <c r="E332" s="79">
        <v>13</v>
      </c>
      <c r="F332" s="83" t="s">
        <v>359</v>
      </c>
      <c r="G332" s="3"/>
      <c r="N332" s="101"/>
      <c r="O332" s="101"/>
      <c r="P332" s="7" t="s">
        <v>349</v>
      </c>
      <c r="Q332" s="18">
        <v>1.8914027143999999</v>
      </c>
      <c r="R332" s="19">
        <v>5.0980687356266854</v>
      </c>
      <c r="S332" s="30">
        <v>0.99999999999534184</v>
      </c>
      <c r="T332" s="42">
        <v>-16.678272555128004</v>
      </c>
      <c r="U332" s="43">
        <v>20.461077983928</v>
      </c>
      <c r="V332" s="3"/>
    </row>
    <row r="333" spans="1:22">
      <c r="A333" s="101"/>
      <c r="B333" s="101"/>
      <c r="C333" s="104" t="s">
        <v>89</v>
      </c>
      <c r="D333" s="81" t="s">
        <v>88</v>
      </c>
      <c r="E333" s="61">
        <v>14</v>
      </c>
      <c r="F333" s="82">
        <v>0</v>
      </c>
      <c r="G333" s="3"/>
      <c r="N333" s="101"/>
      <c r="O333" s="101"/>
      <c r="P333" s="7" t="s">
        <v>348</v>
      </c>
      <c r="Q333" s="18">
        <v>1.8144796375999999</v>
      </c>
      <c r="R333" s="19">
        <v>5.0980687356266854</v>
      </c>
      <c r="S333" s="30">
        <v>0.99999999999774414</v>
      </c>
      <c r="T333" s="42">
        <v>-16.755195631928004</v>
      </c>
      <c r="U333" s="43">
        <v>20.384154907128</v>
      </c>
      <c r="V333" s="3"/>
    </row>
    <row r="334" spans="1:22">
      <c r="A334" s="101"/>
      <c r="B334" s="104"/>
      <c r="C334" s="104"/>
      <c r="D334" s="78" t="s">
        <v>87</v>
      </c>
      <c r="E334" s="79">
        <v>11</v>
      </c>
      <c r="F334" s="80">
        <v>0</v>
      </c>
      <c r="G334" s="3"/>
      <c r="N334" s="101"/>
      <c r="O334" s="101"/>
      <c r="P334" s="7" t="s">
        <v>347</v>
      </c>
      <c r="Q334" s="44" t="s">
        <v>204</v>
      </c>
      <c r="R334" s="19">
        <v>5.0980687356266854</v>
      </c>
      <c r="S334" s="30">
        <v>1.9596102518448788E-11</v>
      </c>
      <c r="T334" s="42">
        <v>-65.004475763127999</v>
      </c>
      <c r="U334" s="43">
        <v>-27.865125224071992</v>
      </c>
      <c r="V334" s="3"/>
    </row>
    <row r="335" spans="1:22">
      <c r="A335" s="101"/>
      <c r="B335" s="104" t="s">
        <v>339</v>
      </c>
      <c r="C335" s="104" t="s">
        <v>90</v>
      </c>
      <c r="D335" s="81" t="s">
        <v>88</v>
      </c>
      <c r="E335" s="61">
        <v>9</v>
      </c>
      <c r="F335" s="82">
        <v>11.764705879999999</v>
      </c>
      <c r="G335" s="3"/>
      <c r="N335" s="101"/>
      <c r="O335" s="101"/>
      <c r="P335" s="7" t="s">
        <v>346</v>
      </c>
      <c r="Q335" s="18">
        <v>2.7202916032000002</v>
      </c>
      <c r="R335" s="19">
        <v>5.0980687356266854</v>
      </c>
      <c r="S335" s="30">
        <v>0.99999999754872737</v>
      </c>
      <c r="T335" s="42">
        <v>-15.849383666328002</v>
      </c>
      <c r="U335" s="43">
        <v>21.289966872728002</v>
      </c>
      <c r="V335" s="3"/>
    </row>
    <row r="336" spans="1:22">
      <c r="A336" s="101"/>
      <c r="B336" s="101"/>
      <c r="C336" s="104"/>
      <c r="D336" s="78" t="s">
        <v>87</v>
      </c>
      <c r="E336" s="79">
        <v>6</v>
      </c>
      <c r="F336" s="80">
        <v>7.692307692</v>
      </c>
      <c r="G336" s="3"/>
      <c r="N336" s="101"/>
      <c r="O336" s="101"/>
      <c r="P336" s="7" t="s">
        <v>345</v>
      </c>
      <c r="Q336" s="18">
        <v>-9.2601124378000002</v>
      </c>
      <c r="R336" s="19">
        <v>5.0980687356266854</v>
      </c>
      <c r="S336" s="30">
        <v>0.94241099287939312</v>
      </c>
      <c r="T336" s="42">
        <v>-27.829787707328002</v>
      </c>
      <c r="U336" s="43">
        <v>9.3095628317280017</v>
      </c>
      <c r="V336" s="3"/>
    </row>
    <row r="337" spans="1:22">
      <c r="A337" s="101"/>
      <c r="B337" s="101"/>
      <c r="C337" s="104" t="s">
        <v>89</v>
      </c>
      <c r="D337" s="81" t="s">
        <v>88</v>
      </c>
      <c r="E337" s="61">
        <v>8</v>
      </c>
      <c r="F337" s="82">
        <v>0</v>
      </c>
      <c r="G337" s="3"/>
      <c r="N337" s="101"/>
      <c r="O337" s="101"/>
      <c r="P337" s="7" t="s">
        <v>344</v>
      </c>
      <c r="Q337" s="44" t="s">
        <v>207</v>
      </c>
      <c r="R337" s="19">
        <v>5.0980687356266854</v>
      </c>
      <c r="S337" s="30">
        <v>5.5722093605936607E-12</v>
      </c>
      <c r="T337" s="42">
        <v>-95.193424071128007</v>
      </c>
      <c r="U337" s="43">
        <v>-58.054073532071996</v>
      </c>
      <c r="V337" s="3"/>
    </row>
    <row r="338" spans="1:22">
      <c r="A338" s="101"/>
      <c r="B338" s="104"/>
      <c r="C338" s="104"/>
      <c r="D338" s="78" t="s">
        <v>87</v>
      </c>
      <c r="E338" s="79">
        <v>7</v>
      </c>
      <c r="F338" s="80">
        <v>0</v>
      </c>
      <c r="G338" s="3"/>
      <c r="N338" s="101"/>
      <c r="O338" s="101"/>
      <c r="P338" s="7" t="s">
        <v>58</v>
      </c>
      <c r="Q338" s="18">
        <v>1.4101997068000003</v>
      </c>
      <c r="R338" s="19">
        <v>5.0980687356266854</v>
      </c>
      <c r="S338" s="30">
        <v>0.99999999999997324</v>
      </c>
      <c r="T338" s="42">
        <v>-17.159475562728002</v>
      </c>
      <c r="U338" s="43">
        <v>19.979874976328002</v>
      </c>
      <c r="V338" s="3"/>
    </row>
    <row r="339" spans="1:22">
      <c r="A339" s="101"/>
      <c r="B339" s="104" t="s">
        <v>338</v>
      </c>
      <c r="C339" s="104" t="s">
        <v>90</v>
      </c>
      <c r="D339" s="81" t="s">
        <v>88</v>
      </c>
      <c r="E339" s="61">
        <v>2</v>
      </c>
      <c r="F339" s="82">
        <v>70</v>
      </c>
      <c r="G339" s="3"/>
      <c r="N339" s="101"/>
      <c r="O339" s="101"/>
      <c r="P339" s="7" t="s">
        <v>340</v>
      </c>
      <c r="Q339" s="18">
        <v>1.5580693810000001</v>
      </c>
      <c r="R339" s="19">
        <v>5.0980687356266854</v>
      </c>
      <c r="S339" s="30">
        <v>0.99999999999984446</v>
      </c>
      <c r="T339" s="42">
        <v>-17.011605888528003</v>
      </c>
      <c r="U339" s="43">
        <v>20.127744650528001</v>
      </c>
      <c r="V339" s="3"/>
    </row>
    <row r="340" spans="1:22">
      <c r="A340" s="101"/>
      <c r="B340" s="101"/>
      <c r="C340" s="104"/>
      <c r="D340" s="78" t="s">
        <v>87</v>
      </c>
      <c r="E340" s="79">
        <v>3</v>
      </c>
      <c r="F340" s="80">
        <v>66.666666669999998</v>
      </c>
      <c r="G340" s="3"/>
      <c r="N340" s="101"/>
      <c r="O340" s="101"/>
      <c r="P340" s="7" t="s">
        <v>338</v>
      </c>
      <c r="Q340" s="44" t="s">
        <v>205</v>
      </c>
      <c r="R340" s="19">
        <v>5.0980687356266854</v>
      </c>
      <c r="S340" s="30">
        <v>9.0830676313657932E-12</v>
      </c>
      <c r="T340" s="42">
        <v>-66.606011481127993</v>
      </c>
      <c r="U340" s="43">
        <v>-29.466660942071993</v>
      </c>
      <c r="V340" s="3"/>
    </row>
    <row r="341" spans="1:22">
      <c r="A341" s="101"/>
      <c r="B341" s="101"/>
      <c r="C341" s="104" t="s">
        <v>89</v>
      </c>
      <c r="D341" s="81" t="s">
        <v>88</v>
      </c>
      <c r="E341" s="61">
        <v>4</v>
      </c>
      <c r="F341" s="82">
        <v>36.363636360000001</v>
      </c>
      <c r="G341" s="3"/>
      <c r="N341" s="101"/>
      <c r="O341" s="101"/>
      <c r="P341" s="7" t="s">
        <v>343</v>
      </c>
      <c r="Q341" s="18">
        <v>1.0732208961999996</v>
      </c>
      <c r="R341" s="19">
        <v>5.0980687356266854</v>
      </c>
      <c r="S341" s="30">
        <v>0.99999999999999978</v>
      </c>
      <c r="T341" s="42">
        <v>-17.496454373328003</v>
      </c>
      <c r="U341" s="43">
        <v>19.642896165728001</v>
      </c>
      <c r="V341" s="3"/>
    </row>
    <row r="342" spans="1:22">
      <c r="A342" s="101"/>
      <c r="B342" s="104"/>
      <c r="C342" s="104"/>
      <c r="D342" s="78" t="s">
        <v>87</v>
      </c>
      <c r="E342" s="79">
        <v>5</v>
      </c>
      <c r="F342" s="80">
        <v>45.454545449999998</v>
      </c>
      <c r="G342" s="3"/>
      <c r="N342" s="101"/>
      <c r="O342" s="101"/>
      <c r="P342" s="7" t="s">
        <v>342</v>
      </c>
      <c r="Q342" s="44" t="s">
        <v>208</v>
      </c>
      <c r="R342" s="19">
        <v>5.0980687356266854</v>
      </c>
      <c r="S342" s="30">
        <v>4.6738724002182153E-11</v>
      </c>
      <c r="T342" s="42">
        <v>-63.760143901128004</v>
      </c>
      <c r="U342" s="43">
        <v>-26.620793362071996</v>
      </c>
      <c r="V342" s="3"/>
    </row>
    <row r="343" spans="1:22">
      <c r="A343" s="101"/>
      <c r="B343" s="104" t="s">
        <v>343</v>
      </c>
      <c r="C343" s="104" t="s">
        <v>90</v>
      </c>
      <c r="D343" s="81" t="s">
        <v>88</v>
      </c>
      <c r="E343" s="61">
        <v>28</v>
      </c>
      <c r="F343" s="82">
        <v>10</v>
      </c>
      <c r="G343" s="3"/>
      <c r="N343" s="101"/>
      <c r="O343" s="104"/>
      <c r="P343" s="45" t="s">
        <v>341</v>
      </c>
      <c r="Q343" s="46" t="s">
        <v>209</v>
      </c>
      <c r="R343" s="47">
        <v>5.0980687356266854</v>
      </c>
      <c r="S343" s="48">
        <v>5.5722093605936607E-12</v>
      </c>
      <c r="T343" s="49">
        <v>-101.886417351128</v>
      </c>
      <c r="U343" s="50">
        <v>-64.747066812071992</v>
      </c>
      <c r="V343" s="3"/>
    </row>
    <row r="344" spans="1:22">
      <c r="A344" s="101"/>
      <c r="B344" s="101"/>
      <c r="C344" s="104"/>
      <c r="D344" s="78" t="s">
        <v>87</v>
      </c>
      <c r="E344" s="79">
        <v>30</v>
      </c>
      <c r="F344" s="80">
        <v>9.0909090910000003</v>
      </c>
      <c r="G344" s="3"/>
      <c r="N344" s="101"/>
      <c r="O344" s="104" t="s">
        <v>338</v>
      </c>
      <c r="P344" s="7" t="s">
        <v>352</v>
      </c>
      <c r="Q344" s="44" t="s">
        <v>211</v>
      </c>
      <c r="R344" s="19">
        <v>5.0980687356266854</v>
      </c>
      <c r="S344" s="30">
        <v>5.9571236832312024E-12</v>
      </c>
      <c r="T344" s="42">
        <v>32.024730323071992</v>
      </c>
      <c r="U344" s="43">
        <v>69.164080862128003</v>
      </c>
      <c r="V344" s="3"/>
    </row>
    <row r="345" spans="1:22">
      <c r="A345" s="101"/>
      <c r="B345" s="101"/>
      <c r="C345" s="104" t="s">
        <v>89</v>
      </c>
      <c r="D345" s="81" t="s">
        <v>88</v>
      </c>
      <c r="E345" s="61">
        <v>29</v>
      </c>
      <c r="F345" s="82">
        <v>0</v>
      </c>
      <c r="G345" s="3"/>
      <c r="N345" s="101"/>
      <c r="O345" s="101"/>
      <c r="P345" s="7" t="s">
        <v>351</v>
      </c>
      <c r="Q345" s="44" t="s">
        <v>212</v>
      </c>
      <c r="R345" s="19">
        <v>5.0980687356266854</v>
      </c>
      <c r="S345" s="30">
        <v>6.4196425952900427E-12</v>
      </c>
      <c r="T345" s="42">
        <v>31.111310409671997</v>
      </c>
      <c r="U345" s="43">
        <v>68.250660948727997</v>
      </c>
      <c r="V345" s="3"/>
    </row>
    <row r="346" spans="1:22">
      <c r="A346" s="101"/>
      <c r="B346" s="104"/>
      <c r="C346" s="104"/>
      <c r="D346" s="78" t="s">
        <v>87</v>
      </c>
      <c r="E346" s="79">
        <v>27</v>
      </c>
      <c r="F346" s="83" t="s">
        <v>91</v>
      </c>
      <c r="G346" s="3"/>
      <c r="N346" s="101"/>
      <c r="O346" s="101"/>
      <c r="P346" s="7" t="s">
        <v>350</v>
      </c>
      <c r="Q346" s="44" t="s">
        <v>213</v>
      </c>
      <c r="R346" s="19">
        <v>5.0980687356266854</v>
      </c>
      <c r="S346" s="30">
        <v>6.2568838998799947E-12</v>
      </c>
      <c r="T346" s="42">
        <v>31.358063656471995</v>
      </c>
      <c r="U346" s="43">
        <v>68.497414195527995</v>
      </c>
      <c r="V346" s="3"/>
    </row>
    <row r="347" spans="1:22">
      <c r="A347" s="101"/>
      <c r="B347" s="104" t="s">
        <v>342</v>
      </c>
      <c r="C347" s="104" t="s">
        <v>90</v>
      </c>
      <c r="D347" s="81" t="s">
        <v>88</v>
      </c>
      <c r="E347" s="61">
        <v>22</v>
      </c>
      <c r="F347" s="82">
        <v>61.111111110000003</v>
      </c>
      <c r="G347" s="3"/>
      <c r="N347" s="101"/>
      <c r="O347" s="101"/>
      <c r="P347" s="7" t="s">
        <v>355</v>
      </c>
      <c r="Q347" s="44" t="s">
        <v>217</v>
      </c>
      <c r="R347" s="19">
        <v>5.0980687356266854</v>
      </c>
      <c r="S347" s="30">
        <v>6.5621952316519128E-12</v>
      </c>
      <c r="T347" s="42">
        <v>30.931593068271997</v>
      </c>
      <c r="U347" s="43">
        <v>68.070943607328005</v>
      </c>
      <c r="V347" s="3"/>
    </row>
    <row r="348" spans="1:22">
      <c r="A348" s="101"/>
      <c r="B348" s="101"/>
      <c r="C348" s="104"/>
      <c r="D348" s="78" t="s">
        <v>87</v>
      </c>
      <c r="E348" s="79">
        <v>21</v>
      </c>
      <c r="F348" s="80">
        <v>60</v>
      </c>
      <c r="G348" s="3"/>
      <c r="N348" s="101"/>
      <c r="O348" s="101"/>
      <c r="P348" s="7" t="s">
        <v>354</v>
      </c>
      <c r="Q348" s="44" t="s">
        <v>218</v>
      </c>
      <c r="R348" s="19">
        <v>5.0980687356266854</v>
      </c>
      <c r="S348" s="30">
        <v>9.0930263318966809E-11</v>
      </c>
      <c r="T348" s="42">
        <v>25.777977076271998</v>
      </c>
      <c r="U348" s="43">
        <v>62.917327615328006</v>
      </c>
      <c r="V348" s="3"/>
    </row>
    <row r="349" spans="1:22">
      <c r="A349" s="101"/>
      <c r="B349" s="101"/>
      <c r="C349" s="104" t="s">
        <v>89</v>
      </c>
      <c r="D349" s="81" t="s">
        <v>88</v>
      </c>
      <c r="E349" s="61">
        <v>24</v>
      </c>
      <c r="F349" s="82">
        <v>35</v>
      </c>
      <c r="G349" s="3"/>
      <c r="N349" s="101"/>
      <c r="O349" s="101"/>
      <c r="P349" s="7" t="s">
        <v>353</v>
      </c>
      <c r="Q349" s="18">
        <v>1.5268838499999973</v>
      </c>
      <c r="R349" s="19">
        <v>5.0980687356266854</v>
      </c>
      <c r="S349" s="30">
        <v>0.99999999999989109</v>
      </c>
      <c r="T349" s="42">
        <v>-17.042791419528005</v>
      </c>
      <c r="U349" s="43">
        <v>20.096559119527999</v>
      </c>
      <c r="V349" s="3"/>
    </row>
    <row r="350" spans="1:22">
      <c r="A350" s="101"/>
      <c r="B350" s="104"/>
      <c r="C350" s="104"/>
      <c r="D350" s="78" t="s">
        <v>87</v>
      </c>
      <c r="E350" s="79">
        <v>23</v>
      </c>
      <c r="F350" s="80">
        <v>41.666666669999998</v>
      </c>
      <c r="G350" s="3"/>
      <c r="N350" s="101"/>
      <c r="O350" s="101"/>
      <c r="P350" s="7" t="s">
        <v>349</v>
      </c>
      <c r="Q350" s="44" t="s">
        <v>213</v>
      </c>
      <c r="R350" s="19">
        <v>5.0980687356266854</v>
      </c>
      <c r="S350" s="30">
        <v>6.2568838998799947E-12</v>
      </c>
      <c r="T350" s="42">
        <v>31.358063656471995</v>
      </c>
      <c r="U350" s="43">
        <v>68.497414195527995</v>
      </c>
      <c r="V350" s="3"/>
    </row>
    <row r="351" spans="1:22">
      <c r="A351" s="101"/>
      <c r="B351" s="104" t="s">
        <v>341</v>
      </c>
      <c r="C351" s="104" t="s">
        <v>90</v>
      </c>
      <c r="D351" s="81" t="s">
        <v>88</v>
      </c>
      <c r="E351" s="61">
        <v>18</v>
      </c>
      <c r="F351" s="82">
        <v>100</v>
      </c>
      <c r="G351" s="3"/>
      <c r="N351" s="101"/>
      <c r="O351" s="101"/>
      <c r="P351" s="7" t="s">
        <v>348</v>
      </c>
      <c r="Q351" s="44" t="s">
        <v>214</v>
      </c>
      <c r="R351" s="19">
        <v>5.0980687356266854</v>
      </c>
      <c r="S351" s="30">
        <v>6.3037353115191763E-12</v>
      </c>
      <c r="T351" s="42">
        <v>31.281140579671995</v>
      </c>
      <c r="U351" s="43">
        <v>68.420491118727995</v>
      </c>
      <c r="V351" s="3"/>
    </row>
    <row r="352" spans="1:22">
      <c r="A352" s="101"/>
      <c r="B352" s="101"/>
      <c r="C352" s="104"/>
      <c r="D352" s="78" t="s">
        <v>87</v>
      </c>
      <c r="E352" s="79">
        <v>16</v>
      </c>
      <c r="F352" s="80">
        <v>94.117647059999996</v>
      </c>
      <c r="G352" s="3"/>
      <c r="N352" s="101"/>
      <c r="O352" s="101"/>
      <c r="P352" s="7" t="s">
        <v>347</v>
      </c>
      <c r="Q352" s="18">
        <v>1.6015357180000009</v>
      </c>
      <c r="R352" s="19">
        <v>5.0980687356266854</v>
      </c>
      <c r="S352" s="30">
        <v>0.99999999999974754</v>
      </c>
      <c r="T352" s="42">
        <v>-16.968139551528001</v>
      </c>
      <c r="U352" s="43">
        <v>20.171210987528003</v>
      </c>
      <c r="V352" s="3"/>
    </row>
    <row r="353" spans="1:22">
      <c r="A353" s="101"/>
      <c r="B353" s="101"/>
      <c r="C353" s="104" t="s">
        <v>89</v>
      </c>
      <c r="D353" s="81" t="s">
        <v>88</v>
      </c>
      <c r="E353" s="61">
        <v>19</v>
      </c>
      <c r="F353" s="82">
        <v>76.92307692</v>
      </c>
      <c r="G353" s="3"/>
      <c r="N353" s="101"/>
      <c r="O353" s="101"/>
      <c r="P353" s="7" t="s">
        <v>346</v>
      </c>
      <c r="Q353" s="44" t="s">
        <v>219</v>
      </c>
      <c r="R353" s="19">
        <v>5.0980687356266854</v>
      </c>
      <c r="S353" s="30">
        <v>5.9067195579132203E-12</v>
      </c>
      <c r="T353" s="42">
        <v>32.186952545271993</v>
      </c>
      <c r="U353" s="43">
        <v>69.326303084328003</v>
      </c>
      <c r="V353" s="3"/>
    </row>
    <row r="354" spans="1:22">
      <c r="A354" s="102"/>
      <c r="B354" s="102"/>
      <c r="C354" s="102"/>
      <c r="D354" s="84" t="s">
        <v>87</v>
      </c>
      <c r="E354" s="66">
        <v>20</v>
      </c>
      <c r="F354" s="85">
        <v>80</v>
      </c>
      <c r="G354" s="3"/>
      <c r="N354" s="101"/>
      <c r="O354" s="101"/>
      <c r="P354" s="7" t="s">
        <v>345</v>
      </c>
      <c r="Q354" s="44" t="s">
        <v>220</v>
      </c>
      <c r="R354" s="19">
        <v>5.0980687356266854</v>
      </c>
      <c r="S354" s="30">
        <v>1.0473730216453703E-8</v>
      </c>
      <c r="T354" s="42">
        <v>20.206548504271996</v>
      </c>
      <c r="U354" s="43">
        <v>57.345899043328004</v>
      </c>
      <c r="V354" s="3"/>
    </row>
    <row r="355" spans="1:22">
      <c r="A355" s="103" t="s">
        <v>86</v>
      </c>
      <c r="B355" s="103"/>
      <c r="C355" s="103"/>
      <c r="D355" s="103"/>
      <c r="E355" s="103"/>
      <c r="F355" s="103"/>
      <c r="G355" s="3"/>
      <c r="N355" s="101"/>
      <c r="O355" s="101"/>
      <c r="P355" s="7" t="s">
        <v>344</v>
      </c>
      <c r="Q355" s="44" t="s">
        <v>221</v>
      </c>
      <c r="R355" s="19">
        <v>5.0980687356266854</v>
      </c>
      <c r="S355" s="30">
        <v>4.9650335561146619E-5</v>
      </c>
      <c r="T355" s="42">
        <v>-47.157087859528005</v>
      </c>
      <c r="U355" s="43">
        <v>-10.017737320472005</v>
      </c>
      <c r="V355" s="3"/>
    </row>
    <row r="356" spans="1:22">
      <c r="A356" s="103" t="s">
        <v>85</v>
      </c>
      <c r="B356" s="103"/>
      <c r="C356" s="103"/>
      <c r="D356" s="103"/>
      <c r="E356" s="103"/>
      <c r="F356" s="103"/>
      <c r="G356" s="3"/>
      <c r="N356" s="101"/>
      <c r="O356" s="101"/>
      <c r="P356" s="7" t="s">
        <v>58</v>
      </c>
      <c r="Q356" s="44" t="s">
        <v>210</v>
      </c>
      <c r="R356" s="19">
        <v>5.0980687356266854</v>
      </c>
      <c r="S356" s="30">
        <v>6.610045844013257E-12</v>
      </c>
      <c r="T356" s="42">
        <v>30.876860648871993</v>
      </c>
      <c r="U356" s="43">
        <v>68.016211187927993</v>
      </c>
      <c r="V356" s="3"/>
    </row>
    <row r="357" spans="1:22">
      <c r="A357" s="103" t="s">
        <v>356</v>
      </c>
      <c r="B357" s="103"/>
      <c r="C357" s="103"/>
      <c r="D357" s="103"/>
      <c r="E357" s="103"/>
      <c r="F357" s="103"/>
      <c r="G357" s="3"/>
      <c r="N357" s="101"/>
      <c r="O357" s="101"/>
      <c r="P357" s="7" t="s">
        <v>340</v>
      </c>
      <c r="Q357" s="44" t="s">
        <v>215</v>
      </c>
      <c r="R357" s="19">
        <v>5.0980687356266854</v>
      </c>
      <c r="S357" s="30">
        <v>6.485589842952777E-12</v>
      </c>
      <c r="T357" s="42">
        <v>31.024730323071996</v>
      </c>
      <c r="U357" s="43">
        <v>68.164080862128003</v>
      </c>
      <c r="V357" s="3"/>
    </row>
    <row r="358" spans="1:22">
      <c r="A358" s="103" t="s">
        <v>357</v>
      </c>
      <c r="B358" s="103"/>
      <c r="C358" s="103"/>
      <c r="D358" s="103"/>
      <c r="E358" s="103"/>
      <c r="F358" s="103"/>
      <c r="G358" s="3"/>
      <c r="N358" s="101"/>
      <c r="O358" s="101"/>
      <c r="P358" s="7" t="s">
        <v>339</v>
      </c>
      <c r="Q358" s="44" t="s">
        <v>216</v>
      </c>
      <c r="R358" s="19">
        <v>5.0980687356266854</v>
      </c>
      <c r="S358" s="30">
        <v>9.0830676313657932E-12</v>
      </c>
      <c r="T358" s="42">
        <v>29.466660942071993</v>
      </c>
      <c r="U358" s="43">
        <v>66.606011481127993</v>
      </c>
      <c r="V358" s="3"/>
    </row>
    <row r="359" spans="1:22">
      <c r="N359" s="101"/>
      <c r="O359" s="101"/>
      <c r="P359" s="7" t="s">
        <v>343</v>
      </c>
      <c r="Q359" s="44" t="s">
        <v>222</v>
      </c>
      <c r="R359" s="19">
        <v>5.0980687356266854</v>
      </c>
      <c r="S359" s="30">
        <v>6.960987342097269E-12</v>
      </c>
      <c r="T359" s="42">
        <v>30.539881838271992</v>
      </c>
      <c r="U359" s="43">
        <v>67.679232377327992</v>
      </c>
      <c r="V359" s="3"/>
    </row>
    <row r="360" spans="1:22">
      <c r="A360" s="105" t="s">
        <v>84</v>
      </c>
      <c r="B360" s="105"/>
      <c r="C360" s="105"/>
      <c r="D360" s="105"/>
      <c r="E360" s="105"/>
      <c r="F360" s="105"/>
      <c r="G360" s="105"/>
      <c r="H360" s="105"/>
      <c r="I360" s="3"/>
      <c r="N360" s="101"/>
      <c r="O360" s="101"/>
      <c r="P360" s="7" t="s">
        <v>342</v>
      </c>
      <c r="Q360" s="18">
        <v>2.8458675799999966</v>
      </c>
      <c r="R360" s="19">
        <v>5.0980687356266854</v>
      </c>
      <c r="S360" s="30">
        <v>0.99999999476287271</v>
      </c>
      <c r="T360" s="42">
        <v>-15.723807689528005</v>
      </c>
      <c r="U360" s="43">
        <v>21.415542849527998</v>
      </c>
      <c r="V360" s="3"/>
    </row>
    <row r="361" spans="1:22">
      <c r="A361" s="106" t="s">
        <v>83</v>
      </c>
      <c r="B361" s="106"/>
      <c r="C361" s="118" t="s">
        <v>82</v>
      </c>
      <c r="D361" s="110"/>
      <c r="E361" s="111"/>
      <c r="F361" s="111" t="s">
        <v>81</v>
      </c>
      <c r="G361" s="110"/>
      <c r="H361" s="111"/>
      <c r="I361" s="3"/>
      <c r="N361" s="101"/>
      <c r="O361" s="104"/>
      <c r="P361" s="45" t="s">
        <v>341</v>
      </c>
      <c r="Q361" s="46" t="s">
        <v>223</v>
      </c>
      <c r="R361" s="47">
        <v>5.0980687356266854</v>
      </c>
      <c r="S361" s="48">
        <v>2.0600618455546282E-7</v>
      </c>
      <c r="T361" s="49">
        <v>-53.850081139528001</v>
      </c>
      <c r="U361" s="50">
        <v>-16.710730600472001</v>
      </c>
      <c r="V361" s="3"/>
    </row>
    <row r="362" spans="1:22">
      <c r="A362" s="107"/>
      <c r="B362" s="107"/>
      <c r="C362" s="12" t="s">
        <v>80</v>
      </c>
      <c r="D362" s="13" t="s">
        <v>79</v>
      </c>
      <c r="E362" s="14" t="s">
        <v>78</v>
      </c>
      <c r="F362" s="13" t="s">
        <v>80</v>
      </c>
      <c r="G362" s="13" t="s">
        <v>79</v>
      </c>
      <c r="H362" s="14" t="s">
        <v>78</v>
      </c>
      <c r="I362" s="3"/>
      <c r="N362" s="101"/>
      <c r="O362" s="104" t="s">
        <v>343</v>
      </c>
      <c r="P362" s="7" t="s">
        <v>352</v>
      </c>
      <c r="Q362" s="18">
        <v>1.4848484848000005</v>
      </c>
      <c r="R362" s="19">
        <v>5.0980687356266854</v>
      </c>
      <c r="S362" s="30">
        <v>0.9999999999999335</v>
      </c>
      <c r="T362" s="42">
        <v>-17.084826784728001</v>
      </c>
      <c r="U362" s="43">
        <v>20.054523754328002</v>
      </c>
      <c r="V362" s="3"/>
    </row>
    <row r="363" spans="1:22">
      <c r="A363" s="100" t="s">
        <v>77</v>
      </c>
      <c r="B363" s="5" t="s">
        <v>352</v>
      </c>
      <c r="C363" s="24">
        <v>0.36367833991312676</v>
      </c>
      <c r="D363" s="25">
        <v>5</v>
      </c>
      <c r="E363" s="26">
        <v>2.938346365711457E-2</v>
      </c>
      <c r="F363" s="35">
        <v>0.75277852109654242</v>
      </c>
      <c r="G363" s="25">
        <v>5</v>
      </c>
      <c r="H363" s="26">
        <v>3.1573206168516985E-2</v>
      </c>
      <c r="I363" s="3"/>
      <c r="N363" s="101"/>
      <c r="O363" s="101"/>
      <c r="P363" s="7" t="s">
        <v>351</v>
      </c>
      <c r="Q363" s="18">
        <v>0.57142857140000025</v>
      </c>
      <c r="R363" s="19">
        <v>5.0980687356266854</v>
      </c>
      <c r="S363" s="30">
        <v>1</v>
      </c>
      <c r="T363" s="42">
        <v>-17.998246698128</v>
      </c>
      <c r="U363" s="43">
        <v>19.141103840928004</v>
      </c>
      <c r="V363" s="3"/>
    </row>
    <row r="364" spans="1:22">
      <c r="A364" s="101"/>
      <c r="B364" s="7" t="s">
        <v>351</v>
      </c>
      <c r="C364" s="27">
        <v>0.36475678897081876</v>
      </c>
      <c r="D364" s="28">
        <v>5</v>
      </c>
      <c r="E364" s="29">
        <v>2.8405519530682974E-2</v>
      </c>
      <c r="F364" s="30">
        <v>0.74499708788589658</v>
      </c>
      <c r="G364" s="28">
        <v>5</v>
      </c>
      <c r="H364" s="29">
        <v>2.6734169205469158E-2</v>
      </c>
      <c r="I364" s="3"/>
      <c r="N364" s="101"/>
      <c r="O364" s="101"/>
      <c r="P364" s="7" t="s">
        <v>350</v>
      </c>
      <c r="Q364" s="18">
        <v>0.81818181820000024</v>
      </c>
      <c r="R364" s="19">
        <v>5.0980687356266854</v>
      </c>
      <c r="S364" s="30">
        <v>1</v>
      </c>
      <c r="T364" s="42">
        <v>-17.751493451328002</v>
      </c>
      <c r="U364" s="43">
        <v>19.387857087728001</v>
      </c>
      <c r="V364" s="3"/>
    </row>
    <row r="365" spans="1:22">
      <c r="A365" s="101"/>
      <c r="B365" s="7" t="s">
        <v>350</v>
      </c>
      <c r="C365" s="27">
        <v>0.34883252281974891</v>
      </c>
      <c r="D365" s="28">
        <v>5</v>
      </c>
      <c r="E365" s="29">
        <v>4.6223569462854157E-2</v>
      </c>
      <c r="F365" s="30">
        <v>0.77090793394353085</v>
      </c>
      <c r="G365" s="28">
        <v>5</v>
      </c>
      <c r="H365" s="29">
        <v>4.5954318010991646E-2</v>
      </c>
      <c r="I365" s="3"/>
      <c r="N365" s="101"/>
      <c r="O365" s="101"/>
      <c r="P365" s="7" t="s">
        <v>355</v>
      </c>
      <c r="Q365" s="18">
        <v>0.3917112300000003</v>
      </c>
      <c r="R365" s="19">
        <v>5.0980687356266854</v>
      </c>
      <c r="S365" s="30">
        <v>1</v>
      </c>
      <c r="T365" s="42">
        <v>-18.177964039528</v>
      </c>
      <c r="U365" s="43">
        <v>18.961386499528004</v>
      </c>
      <c r="V365" s="3"/>
    </row>
    <row r="366" spans="1:22">
      <c r="A366" s="101"/>
      <c r="B366" s="7" t="s">
        <v>355</v>
      </c>
      <c r="C366" s="27">
        <v>0.29070017753361166</v>
      </c>
      <c r="D366" s="28">
        <v>5</v>
      </c>
      <c r="E366" s="29">
        <v>0.19392793737995831</v>
      </c>
      <c r="F366" s="30">
        <v>0.77742662871937651</v>
      </c>
      <c r="G366" s="28">
        <v>5</v>
      </c>
      <c r="H366" s="29">
        <v>5.2377216221268647E-2</v>
      </c>
      <c r="I366" s="3"/>
      <c r="N366" s="101"/>
      <c r="O366" s="101"/>
      <c r="P366" s="7" t="s">
        <v>354</v>
      </c>
      <c r="Q366" s="18">
        <v>-4.7619047619999995</v>
      </c>
      <c r="R366" s="19">
        <v>5.0980687356266854</v>
      </c>
      <c r="S366" s="30">
        <v>0.99998103160420437</v>
      </c>
      <c r="T366" s="42">
        <v>-23.331580031528002</v>
      </c>
      <c r="U366" s="43">
        <v>13.807770507528002</v>
      </c>
      <c r="V366" s="3"/>
    </row>
    <row r="367" spans="1:22">
      <c r="A367" s="101"/>
      <c r="B367" s="7" t="s">
        <v>354</v>
      </c>
      <c r="C367" s="27">
        <v>0.2265573661825897</v>
      </c>
      <c r="D367" s="28">
        <v>5</v>
      </c>
      <c r="E367" s="86" t="s">
        <v>76</v>
      </c>
      <c r="F367" s="30">
        <v>0.8422509250885335</v>
      </c>
      <c r="G367" s="28">
        <v>5</v>
      </c>
      <c r="H367" s="29">
        <v>0.17124057067516302</v>
      </c>
      <c r="I367" s="3"/>
      <c r="N367" s="101"/>
      <c r="O367" s="101"/>
      <c r="P367" s="7" t="s">
        <v>353</v>
      </c>
      <c r="Q367" s="44" t="s">
        <v>280</v>
      </c>
      <c r="R367" s="19">
        <v>5.0980687356266854</v>
      </c>
      <c r="S367" s="30">
        <v>1.0769052316561556E-11</v>
      </c>
      <c r="T367" s="42">
        <v>-66.152348527328002</v>
      </c>
      <c r="U367" s="43">
        <v>-29.012997988271994</v>
      </c>
      <c r="V367" s="3"/>
    </row>
    <row r="368" spans="1:22">
      <c r="A368" s="101"/>
      <c r="B368" s="7" t="s">
        <v>353</v>
      </c>
      <c r="C368" s="27">
        <v>0.24862796001239562</v>
      </c>
      <c r="D368" s="28">
        <v>5</v>
      </c>
      <c r="E368" s="86" t="s">
        <v>76</v>
      </c>
      <c r="F368" s="30">
        <v>0.83769950320616393</v>
      </c>
      <c r="G368" s="28">
        <v>5</v>
      </c>
      <c r="H368" s="29">
        <v>0.15866274208034978</v>
      </c>
      <c r="I368" s="3"/>
      <c r="N368" s="101"/>
      <c r="O368" s="101"/>
      <c r="P368" s="7" t="s">
        <v>349</v>
      </c>
      <c r="Q368" s="18">
        <v>0.81818181820000024</v>
      </c>
      <c r="R368" s="19">
        <v>5.0980687356266854</v>
      </c>
      <c r="S368" s="30">
        <v>1</v>
      </c>
      <c r="T368" s="42">
        <v>-17.751493451328002</v>
      </c>
      <c r="U368" s="43">
        <v>19.387857087728001</v>
      </c>
      <c r="V368" s="3"/>
    </row>
    <row r="369" spans="1:22">
      <c r="A369" s="101"/>
      <c r="B369" s="7" t="s">
        <v>349</v>
      </c>
      <c r="C369" s="27">
        <v>0.36512853826016972</v>
      </c>
      <c r="D369" s="28">
        <v>5</v>
      </c>
      <c r="E369" s="29">
        <v>2.8075188347642169E-2</v>
      </c>
      <c r="F369" s="30">
        <v>0.74162909717353009</v>
      </c>
      <c r="G369" s="28">
        <v>5</v>
      </c>
      <c r="H369" s="29">
        <v>2.4852040788820577E-2</v>
      </c>
      <c r="I369" s="3"/>
      <c r="N369" s="101"/>
      <c r="O369" s="101"/>
      <c r="P369" s="7" t="s">
        <v>348</v>
      </c>
      <c r="Q369" s="18">
        <v>0.74125874140000025</v>
      </c>
      <c r="R369" s="19">
        <v>5.0980687356266854</v>
      </c>
      <c r="S369" s="30">
        <v>1</v>
      </c>
      <c r="T369" s="42">
        <v>-17.828416528128002</v>
      </c>
      <c r="U369" s="43">
        <v>19.310934010928001</v>
      </c>
      <c r="V369" s="3"/>
    </row>
    <row r="370" spans="1:22">
      <c r="A370" s="101"/>
      <c r="B370" s="7" t="s">
        <v>348</v>
      </c>
      <c r="C370" s="27">
        <v>0.36739559077392914</v>
      </c>
      <c r="D370" s="28">
        <v>5</v>
      </c>
      <c r="E370" s="29">
        <v>2.6133707198158974E-2</v>
      </c>
      <c r="F370" s="30">
        <v>0.68402889550447077</v>
      </c>
      <c r="G370" s="28">
        <v>5</v>
      </c>
      <c r="H370" s="29">
        <v>6.4700007516654938E-3</v>
      </c>
      <c r="I370" s="3"/>
      <c r="N370" s="101"/>
      <c r="O370" s="101"/>
      <c r="P370" s="7" t="s">
        <v>347</v>
      </c>
      <c r="Q370" s="44" t="s">
        <v>278</v>
      </c>
      <c r="R370" s="19">
        <v>5.0980687356266854</v>
      </c>
      <c r="S370" s="30">
        <v>1.1115774967151992E-11</v>
      </c>
      <c r="T370" s="42">
        <v>-66.077696659327998</v>
      </c>
      <c r="U370" s="43">
        <v>-28.938346120271991</v>
      </c>
      <c r="V370" s="3"/>
    </row>
    <row r="371" spans="1:22">
      <c r="A371" s="101"/>
      <c r="B371" s="7" t="s">
        <v>347</v>
      </c>
      <c r="C371" s="27">
        <v>0.27261681804820626</v>
      </c>
      <c r="D371" s="28">
        <v>5</v>
      </c>
      <c r="E371" s="86" t="s">
        <v>76</v>
      </c>
      <c r="F371" s="30">
        <v>0.86903034729770812</v>
      </c>
      <c r="G371" s="28">
        <v>5</v>
      </c>
      <c r="H371" s="29">
        <v>0.26251959366842081</v>
      </c>
      <c r="I371" s="3"/>
      <c r="N371" s="101"/>
      <c r="O371" s="101"/>
      <c r="P371" s="7" t="s">
        <v>346</v>
      </c>
      <c r="Q371" s="18">
        <v>1.6470707070000006</v>
      </c>
      <c r="R371" s="19">
        <v>5.0980687356266854</v>
      </c>
      <c r="S371" s="30">
        <v>0.99999999999958666</v>
      </c>
      <c r="T371" s="42">
        <v>-16.922604562528001</v>
      </c>
      <c r="U371" s="43">
        <v>20.216745976528003</v>
      </c>
      <c r="V371" s="3"/>
    </row>
    <row r="372" spans="1:22">
      <c r="A372" s="101"/>
      <c r="B372" s="7" t="s">
        <v>346</v>
      </c>
      <c r="C372" s="27">
        <v>0.3672925911641447</v>
      </c>
      <c r="D372" s="28">
        <v>5</v>
      </c>
      <c r="E372" s="29">
        <v>2.621924979122876E-2</v>
      </c>
      <c r="F372" s="30">
        <v>0.69851299399583244</v>
      </c>
      <c r="G372" s="28">
        <v>5</v>
      </c>
      <c r="H372" s="29">
        <v>9.2391254438463962E-3</v>
      </c>
      <c r="I372" s="3"/>
      <c r="N372" s="101"/>
      <c r="O372" s="101"/>
      <c r="P372" s="7" t="s">
        <v>345</v>
      </c>
      <c r="Q372" s="18">
        <v>-10.333333333999999</v>
      </c>
      <c r="R372" s="19">
        <v>5.0980687356266854</v>
      </c>
      <c r="S372" s="30">
        <v>0.86482853915322211</v>
      </c>
      <c r="T372" s="42">
        <v>-28.903008603528001</v>
      </c>
      <c r="U372" s="43">
        <v>8.236341935528003</v>
      </c>
      <c r="V372" s="3"/>
    </row>
    <row r="373" spans="1:22">
      <c r="A373" s="101"/>
      <c r="B373" s="7" t="s">
        <v>345</v>
      </c>
      <c r="C373" s="27">
        <v>0.21737862610279979</v>
      </c>
      <c r="D373" s="28">
        <v>5</v>
      </c>
      <c r="E373" s="86" t="s">
        <v>76</v>
      </c>
      <c r="F373" s="30">
        <v>0.93338969600699262</v>
      </c>
      <c r="G373" s="28">
        <v>5</v>
      </c>
      <c r="H373" s="29">
        <v>0.61966109788259338</v>
      </c>
      <c r="I373" s="3"/>
      <c r="N373" s="101"/>
      <c r="O373" s="101"/>
      <c r="P373" s="7" t="s">
        <v>344</v>
      </c>
      <c r="Q373" s="44" t="s">
        <v>281</v>
      </c>
      <c r="R373" s="19">
        <v>5.0980687356266854</v>
      </c>
      <c r="S373" s="30">
        <v>5.5722093605936607E-12</v>
      </c>
      <c r="T373" s="42">
        <v>-96.266644967328006</v>
      </c>
      <c r="U373" s="43">
        <v>-59.127294428271995</v>
      </c>
      <c r="V373" s="3"/>
    </row>
    <row r="374" spans="1:22">
      <c r="A374" s="101"/>
      <c r="B374" s="7" t="s">
        <v>344</v>
      </c>
      <c r="C374" s="27">
        <v>0.23865629095383423</v>
      </c>
      <c r="D374" s="28">
        <v>5</v>
      </c>
      <c r="E374" s="86" t="s">
        <v>76</v>
      </c>
      <c r="F374" s="30">
        <v>0.89075621453818399</v>
      </c>
      <c r="G374" s="28">
        <v>5</v>
      </c>
      <c r="H374" s="29">
        <v>0.360920047628771</v>
      </c>
      <c r="I374" s="3"/>
      <c r="N374" s="101"/>
      <c r="O374" s="101"/>
      <c r="P374" s="7" t="s">
        <v>58</v>
      </c>
      <c r="Q374" s="18">
        <v>0.33697881060000068</v>
      </c>
      <c r="R374" s="19">
        <v>5.0980687356266854</v>
      </c>
      <c r="S374" s="30">
        <v>1</v>
      </c>
      <c r="T374" s="42">
        <v>-18.232696458928</v>
      </c>
      <c r="U374" s="43">
        <v>18.906654080128003</v>
      </c>
      <c r="V374" s="3"/>
    </row>
    <row r="375" spans="1:22">
      <c r="A375" s="101"/>
      <c r="B375" s="7" t="s">
        <v>58</v>
      </c>
      <c r="C375" s="27">
        <v>0.27815444747635321</v>
      </c>
      <c r="D375" s="28">
        <v>5</v>
      </c>
      <c r="E375" s="86" t="s">
        <v>76</v>
      </c>
      <c r="F375" s="30">
        <v>0.83967991562960509</v>
      </c>
      <c r="G375" s="28">
        <v>5</v>
      </c>
      <c r="H375" s="29">
        <v>0.16403906508068497</v>
      </c>
      <c r="I375" s="3"/>
      <c r="N375" s="101"/>
      <c r="O375" s="101"/>
      <c r="P375" s="7" t="s">
        <v>340</v>
      </c>
      <c r="Q375" s="18">
        <v>0.48484848480000053</v>
      </c>
      <c r="R375" s="19">
        <v>5.0980687356266854</v>
      </c>
      <c r="S375" s="30">
        <v>1</v>
      </c>
      <c r="T375" s="42">
        <v>-18.084826784728001</v>
      </c>
      <c r="U375" s="43">
        <v>19.054523754328002</v>
      </c>
      <c r="V375" s="3"/>
    </row>
    <row r="376" spans="1:22">
      <c r="A376" s="101"/>
      <c r="B376" s="7" t="s">
        <v>340</v>
      </c>
      <c r="C376" s="27">
        <v>0.30350995097861067</v>
      </c>
      <c r="D376" s="28">
        <v>5</v>
      </c>
      <c r="E376" s="29">
        <v>0.148620479084591</v>
      </c>
      <c r="F376" s="30">
        <v>0.81730239434260654</v>
      </c>
      <c r="G376" s="28">
        <v>5</v>
      </c>
      <c r="H376" s="29">
        <v>0.11128310571236057</v>
      </c>
      <c r="I376" s="3"/>
      <c r="N376" s="101"/>
      <c r="O376" s="101"/>
      <c r="P376" s="7" t="s">
        <v>339</v>
      </c>
      <c r="Q376" s="18">
        <v>-1.0732208961999996</v>
      </c>
      <c r="R376" s="19">
        <v>5.0980687356266854</v>
      </c>
      <c r="S376" s="30">
        <v>0.99999999999999978</v>
      </c>
      <c r="T376" s="42">
        <v>-19.642896165728001</v>
      </c>
      <c r="U376" s="43">
        <v>17.496454373328003</v>
      </c>
      <c r="V376" s="3"/>
    </row>
    <row r="377" spans="1:22">
      <c r="A377" s="101"/>
      <c r="B377" s="7" t="s">
        <v>339</v>
      </c>
      <c r="C377" s="27">
        <v>0.23251683309667989</v>
      </c>
      <c r="D377" s="28">
        <v>5</v>
      </c>
      <c r="E377" s="86" t="s">
        <v>76</v>
      </c>
      <c r="F377" s="30">
        <v>0.90939611881692994</v>
      </c>
      <c r="G377" s="28">
        <v>5</v>
      </c>
      <c r="H377" s="29">
        <v>0.46396992912076696</v>
      </c>
      <c r="I377" s="3"/>
      <c r="N377" s="101"/>
      <c r="O377" s="101"/>
      <c r="P377" s="7" t="s">
        <v>338</v>
      </c>
      <c r="Q377" s="44" t="s">
        <v>279</v>
      </c>
      <c r="R377" s="19">
        <v>5.0980687356266854</v>
      </c>
      <c r="S377" s="30">
        <v>6.960987342097269E-12</v>
      </c>
      <c r="T377" s="42">
        <v>-67.679232377327992</v>
      </c>
      <c r="U377" s="43">
        <v>-30.539881838271992</v>
      </c>
      <c r="V377" s="3"/>
    </row>
    <row r="378" spans="1:22">
      <c r="A378" s="101"/>
      <c r="B378" s="7" t="s">
        <v>338</v>
      </c>
      <c r="C378" s="27">
        <v>0.2783056939772115</v>
      </c>
      <c r="D378" s="28">
        <v>5</v>
      </c>
      <c r="E378" s="86" t="s">
        <v>76</v>
      </c>
      <c r="F378" s="30">
        <v>0.88158210973532247</v>
      </c>
      <c r="G378" s="28">
        <v>5</v>
      </c>
      <c r="H378" s="29">
        <v>0.3165419514602833</v>
      </c>
      <c r="I378" s="3"/>
      <c r="N378" s="101"/>
      <c r="O378" s="101"/>
      <c r="P378" s="7" t="s">
        <v>342</v>
      </c>
      <c r="Q378" s="44" t="s">
        <v>282</v>
      </c>
      <c r="R378" s="19">
        <v>5.0980687356266854</v>
      </c>
      <c r="S378" s="30">
        <v>2.1833534979975866E-11</v>
      </c>
      <c r="T378" s="42">
        <v>-64.833364797328002</v>
      </c>
      <c r="U378" s="43">
        <v>-27.694014258271995</v>
      </c>
      <c r="V378" s="3"/>
    </row>
    <row r="379" spans="1:22">
      <c r="A379" s="101"/>
      <c r="B379" s="7" t="s">
        <v>343</v>
      </c>
      <c r="C379" s="27">
        <v>0.36697489614031481</v>
      </c>
      <c r="D379" s="28">
        <v>5</v>
      </c>
      <c r="E379" s="29">
        <v>2.6484674530834192E-2</v>
      </c>
      <c r="F379" s="30">
        <v>0.71211194640130659</v>
      </c>
      <c r="G379" s="28">
        <v>5</v>
      </c>
      <c r="H379" s="29">
        <v>1.2765955311844287E-2</v>
      </c>
      <c r="I379" s="3"/>
      <c r="N379" s="101"/>
      <c r="O379" s="104"/>
      <c r="P379" s="45" t="s">
        <v>341</v>
      </c>
      <c r="Q379" s="46" t="s">
        <v>283</v>
      </c>
      <c r="R379" s="47">
        <v>5.0980687356266854</v>
      </c>
      <c r="S379" s="48">
        <v>5.5722093605936607E-12</v>
      </c>
      <c r="T379" s="49">
        <v>-102.959638247328</v>
      </c>
      <c r="U379" s="50">
        <v>-65.820287708271991</v>
      </c>
      <c r="V379" s="3"/>
    </row>
    <row r="380" spans="1:22">
      <c r="A380" s="101"/>
      <c r="B380" s="7" t="s">
        <v>342</v>
      </c>
      <c r="C380" s="27">
        <v>0.20672640860909086</v>
      </c>
      <c r="D380" s="28">
        <v>5</v>
      </c>
      <c r="E380" s="86" t="s">
        <v>76</v>
      </c>
      <c r="F380" s="30">
        <v>0.90386583462406578</v>
      </c>
      <c r="G380" s="28">
        <v>5</v>
      </c>
      <c r="H380" s="29">
        <v>0.43161950348550387</v>
      </c>
      <c r="I380" s="3"/>
      <c r="N380" s="101"/>
      <c r="O380" s="104" t="s">
        <v>342</v>
      </c>
      <c r="P380" s="7" t="s">
        <v>352</v>
      </c>
      <c r="Q380" s="44" t="s">
        <v>285</v>
      </c>
      <c r="R380" s="19">
        <v>5.0980687356266854</v>
      </c>
      <c r="S380" s="30">
        <v>1.0074829859263446E-11</v>
      </c>
      <c r="T380" s="42">
        <v>29.178862743071999</v>
      </c>
      <c r="U380" s="43">
        <v>66.318213282127999</v>
      </c>
      <c r="V380" s="3"/>
    </row>
    <row r="381" spans="1:22">
      <c r="A381" s="102"/>
      <c r="B381" s="9" t="s">
        <v>341</v>
      </c>
      <c r="C381" s="31">
        <v>0.20268506974536174</v>
      </c>
      <c r="D381" s="32">
        <v>5</v>
      </c>
      <c r="E381" s="87" t="s">
        <v>76</v>
      </c>
      <c r="F381" s="53">
        <v>0.94481884836526675</v>
      </c>
      <c r="G381" s="32">
        <v>5</v>
      </c>
      <c r="H381" s="33">
        <v>0.70017601356564541</v>
      </c>
      <c r="I381" s="3"/>
      <c r="N381" s="101"/>
      <c r="O381" s="101"/>
      <c r="P381" s="7" t="s">
        <v>351</v>
      </c>
      <c r="Q381" s="44" t="s">
        <v>286</v>
      </c>
      <c r="R381" s="19">
        <v>5.0980687356266854</v>
      </c>
      <c r="S381" s="30">
        <v>1.5491496974107122E-11</v>
      </c>
      <c r="T381" s="42">
        <v>28.265442829672001</v>
      </c>
      <c r="U381" s="43">
        <v>65.404793368728008</v>
      </c>
      <c r="V381" s="3"/>
    </row>
    <row r="382" spans="1:22">
      <c r="A382" s="103" t="s">
        <v>75</v>
      </c>
      <c r="B382" s="103"/>
      <c r="C382" s="103"/>
      <c r="D382" s="103"/>
      <c r="E382" s="103"/>
      <c r="F382" s="103"/>
      <c r="G382" s="103"/>
      <c r="H382" s="103"/>
      <c r="I382" s="3"/>
      <c r="N382" s="101"/>
      <c r="O382" s="101"/>
      <c r="P382" s="7" t="s">
        <v>350</v>
      </c>
      <c r="Q382" s="44" t="s">
        <v>287</v>
      </c>
      <c r="R382" s="19">
        <v>5.0980687356266854</v>
      </c>
      <c r="S382" s="30">
        <v>1.3585355063128191E-11</v>
      </c>
      <c r="T382" s="42">
        <v>28.512196076471998</v>
      </c>
      <c r="U382" s="43">
        <v>65.651546615528005</v>
      </c>
      <c r="V382" s="3"/>
    </row>
    <row r="383" spans="1:22">
      <c r="A383" s="103" t="s">
        <v>74</v>
      </c>
      <c r="B383" s="103"/>
      <c r="C383" s="103"/>
      <c r="D383" s="103"/>
      <c r="E383" s="103"/>
      <c r="F383" s="103"/>
      <c r="G383" s="103"/>
      <c r="H383" s="103"/>
      <c r="I383" s="3"/>
      <c r="N383" s="101"/>
      <c r="O383" s="101"/>
      <c r="P383" s="7" t="s">
        <v>355</v>
      </c>
      <c r="Q383" s="44" t="s">
        <v>291</v>
      </c>
      <c r="R383" s="19">
        <v>5.0980687356266854</v>
      </c>
      <c r="S383" s="30">
        <v>1.7159829113211345E-11</v>
      </c>
      <c r="T383" s="42">
        <v>28.085725488272001</v>
      </c>
      <c r="U383" s="43">
        <v>65.225076027328001</v>
      </c>
      <c r="V383" s="3"/>
    </row>
    <row r="384" spans="1:22">
      <c r="N384" s="101"/>
      <c r="O384" s="101"/>
      <c r="P384" s="7" t="s">
        <v>354</v>
      </c>
      <c r="Q384" s="44" t="s">
        <v>292</v>
      </c>
      <c r="R384" s="19">
        <v>5.0980687356266854</v>
      </c>
      <c r="S384" s="30">
        <v>1.0058709420945888E-9</v>
      </c>
      <c r="T384" s="42">
        <v>22.932109496271995</v>
      </c>
      <c r="U384" s="43">
        <v>60.071460035328002</v>
      </c>
      <c r="V384" s="3"/>
    </row>
    <row r="385" spans="14:22">
      <c r="N385" s="101"/>
      <c r="O385" s="101"/>
      <c r="P385" s="7" t="s">
        <v>353</v>
      </c>
      <c r="Q385" s="18">
        <v>-1.3189837299999994</v>
      </c>
      <c r="R385" s="19">
        <v>5.0980687356266854</v>
      </c>
      <c r="S385" s="30">
        <v>0.99999999999999178</v>
      </c>
      <c r="T385" s="42">
        <v>-19.888658999528001</v>
      </c>
      <c r="U385" s="43">
        <v>17.250691539528002</v>
      </c>
      <c r="V385" s="3"/>
    </row>
    <row r="386" spans="14:22">
      <c r="N386" s="101"/>
      <c r="O386" s="101"/>
      <c r="P386" s="7" t="s">
        <v>349</v>
      </c>
      <c r="Q386" s="44" t="s">
        <v>287</v>
      </c>
      <c r="R386" s="19">
        <v>5.0980687356266854</v>
      </c>
      <c r="S386" s="30">
        <v>1.3585355063128191E-11</v>
      </c>
      <c r="T386" s="42">
        <v>28.512196076471998</v>
      </c>
      <c r="U386" s="43">
        <v>65.651546615528005</v>
      </c>
      <c r="V386" s="3"/>
    </row>
    <row r="387" spans="14:22">
      <c r="N387" s="101"/>
      <c r="O387" s="101"/>
      <c r="P387" s="7" t="s">
        <v>348</v>
      </c>
      <c r="Q387" s="44" t="s">
        <v>288</v>
      </c>
      <c r="R387" s="19">
        <v>5.0980687356266854</v>
      </c>
      <c r="S387" s="30">
        <v>1.4136580794854581E-11</v>
      </c>
      <c r="T387" s="42">
        <v>28.435272999671998</v>
      </c>
      <c r="U387" s="43">
        <v>65.574623538728005</v>
      </c>
      <c r="V387" s="3"/>
    </row>
    <row r="388" spans="14:22">
      <c r="N388" s="101"/>
      <c r="O388" s="101"/>
      <c r="P388" s="7" t="s">
        <v>347</v>
      </c>
      <c r="Q388" s="18">
        <v>-1.2443318619999957</v>
      </c>
      <c r="R388" s="19">
        <v>5.0980687356266854</v>
      </c>
      <c r="S388" s="30">
        <v>0.99999999999999711</v>
      </c>
      <c r="T388" s="42">
        <v>-19.814007131527998</v>
      </c>
      <c r="U388" s="43">
        <v>17.325343407528006</v>
      </c>
      <c r="V388" s="3"/>
    </row>
    <row r="389" spans="14:22">
      <c r="N389" s="101"/>
      <c r="O389" s="101"/>
      <c r="P389" s="7" t="s">
        <v>346</v>
      </c>
      <c r="Q389" s="44" t="s">
        <v>293</v>
      </c>
      <c r="R389" s="19">
        <v>5.0980687356266854</v>
      </c>
      <c r="S389" s="30">
        <v>9.4855234777924125E-12</v>
      </c>
      <c r="T389" s="42">
        <v>29.341084965272</v>
      </c>
      <c r="U389" s="43">
        <v>66.480435504328</v>
      </c>
      <c r="V389" s="3"/>
    </row>
    <row r="390" spans="14:22">
      <c r="N390" s="101"/>
      <c r="O390" s="101"/>
      <c r="P390" s="7" t="s">
        <v>345</v>
      </c>
      <c r="Q390" s="44" t="s">
        <v>294</v>
      </c>
      <c r="R390" s="19">
        <v>5.0980687356266854</v>
      </c>
      <c r="S390" s="30">
        <v>1.1885296546942925E-7</v>
      </c>
      <c r="T390" s="42">
        <v>17.360680924272</v>
      </c>
      <c r="U390" s="43">
        <v>54.500031463328</v>
      </c>
      <c r="V390" s="3"/>
    </row>
    <row r="391" spans="14:22">
      <c r="N391" s="101"/>
      <c r="O391" s="101"/>
      <c r="P391" s="7" t="s">
        <v>344</v>
      </c>
      <c r="Q391" s="44" t="s">
        <v>295</v>
      </c>
      <c r="R391" s="19">
        <v>5.0980687356266854</v>
      </c>
      <c r="S391" s="30">
        <v>5.0593362220796578E-6</v>
      </c>
      <c r="T391" s="42">
        <v>-50.002955439528009</v>
      </c>
      <c r="U391" s="43">
        <v>-12.863604900472001</v>
      </c>
      <c r="V391" s="3"/>
    </row>
    <row r="392" spans="14:22">
      <c r="N392" s="101"/>
      <c r="O392" s="101"/>
      <c r="P392" s="7" t="s">
        <v>58</v>
      </c>
      <c r="Q392" s="44" t="s">
        <v>284</v>
      </c>
      <c r="R392" s="19">
        <v>5.0980687356266854</v>
      </c>
      <c r="S392" s="30">
        <v>1.7721601963671674E-11</v>
      </c>
      <c r="T392" s="42">
        <v>28.030993068871997</v>
      </c>
      <c r="U392" s="43">
        <v>65.170343607928004</v>
      </c>
      <c r="V392" s="3"/>
    </row>
    <row r="393" spans="14:22">
      <c r="N393" s="101"/>
      <c r="O393" s="101"/>
      <c r="P393" s="7" t="s">
        <v>340</v>
      </c>
      <c r="Q393" s="44" t="s">
        <v>289</v>
      </c>
      <c r="R393" s="19">
        <v>5.0980687356266854</v>
      </c>
      <c r="S393" s="30">
        <v>1.6262879931616681E-11</v>
      </c>
      <c r="T393" s="42">
        <v>28.178862743071999</v>
      </c>
      <c r="U393" s="43">
        <v>65.318213282127999</v>
      </c>
      <c r="V393" s="3"/>
    </row>
    <row r="394" spans="14:22">
      <c r="N394" s="101"/>
      <c r="O394" s="101"/>
      <c r="P394" s="7" t="s">
        <v>339</v>
      </c>
      <c r="Q394" s="44" t="s">
        <v>290</v>
      </c>
      <c r="R394" s="19">
        <v>5.0980687356266854</v>
      </c>
      <c r="S394" s="30">
        <v>4.6738724002182153E-11</v>
      </c>
      <c r="T394" s="42">
        <v>26.620793362071996</v>
      </c>
      <c r="U394" s="43">
        <v>63.760143901128004</v>
      </c>
      <c r="V394" s="3"/>
    </row>
    <row r="395" spans="14:22">
      <c r="N395" s="101"/>
      <c r="O395" s="101"/>
      <c r="P395" s="7" t="s">
        <v>338</v>
      </c>
      <c r="Q395" s="18">
        <v>-2.8458675799999966</v>
      </c>
      <c r="R395" s="19">
        <v>5.0980687356266854</v>
      </c>
      <c r="S395" s="30">
        <v>0.99999999476287271</v>
      </c>
      <c r="T395" s="42">
        <v>-21.415542849527998</v>
      </c>
      <c r="U395" s="43">
        <v>15.723807689528005</v>
      </c>
      <c r="V395" s="3"/>
    </row>
    <row r="396" spans="14:22">
      <c r="N396" s="101"/>
      <c r="O396" s="101"/>
      <c r="P396" s="7" t="s">
        <v>343</v>
      </c>
      <c r="Q396" s="44" t="s">
        <v>296</v>
      </c>
      <c r="R396" s="19">
        <v>5.0980687356266854</v>
      </c>
      <c r="S396" s="30">
        <v>2.1833534979975866E-11</v>
      </c>
      <c r="T396" s="42">
        <v>27.694014258271995</v>
      </c>
      <c r="U396" s="43">
        <v>64.833364797328002</v>
      </c>
      <c r="V396" s="3"/>
    </row>
    <row r="397" spans="14:22">
      <c r="N397" s="101"/>
      <c r="O397" s="104"/>
      <c r="P397" s="45" t="s">
        <v>341</v>
      </c>
      <c r="Q397" s="46" t="s">
        <v>297</v>
      </c>
      <c r="R397" s="47">
        <v>5.0980687356266854</v>
      </c>
      <c r="S397" s="48">
        <v>1.8283993430401324E-8</v>
      </c>
      <c r="T397" s="49">
        <v>-56.695948719528005</v>
      </c>
      <c r="U397" s="50">
        <v>-19.556598180471997</v>
      </c>
      <c r="V397" s="3"/>
    </row>
    <row r="398" spans="14:22">
      <c r="N398" s="101"/>
      <c r="O398" s="104" t="s">
        <v>341</v>
      </c>
      <c r="P398" s="7" t="s">
        <v>352</v>
      </c>
      <c r="Q398" s="44" t="s">
        <v>299</v>
      </c>
      <c r="R398" s="19">
        <v>5.0980687356266854</v>
      </c>
      <c r="S398" s="30">
        <v>5.5722093605936607E-12</v>
      </c>
      <c r="T398" s="42">
        <v>67.305136193071988</v>
      </c>
      <c r="U398" s="43">
        <v>104.444486732128</v>
      </c>
      <c r="V398" s="3"/>
    </row>
    <row r="399" spans="14:22">
      <c r="N399" s="101"/>
      <c r="O399" s="101"/>
      <c r="P399" s="7" t="s">
        <v>351</v>
      </c>
      <c r="Q399" s="44" t="s">
        <v>300</v>
      </c>
      <c r="R399" s="19">
        <v>5.0980687356266854</v>
      </c>
      <c r="S399" s="30">
        <v>5.5722093605936607E-12</v>
      </c>
      <c r="T399" s="42">
        <v>66.391716279671996</v>
      </c>
      <c r="U399" s="43">
        <v>103.53106681872801</v>
      </c>
      <c r="V399" s="3"/>
    </row>
    <row r="400" spans="14:22">
      <c r="N400" s="101"/>
      <c r="O400" s="101"/>
      <c r="P400" s="7" t="s">
        <v>350</v>
      </c>
      <c r="Q400" s="44" t="s">
        <v>301</v>
      </c>
      <c r="R400" s="19">
        <v>5.0980687356266854</v>
      </c>
      <c r="S400" s="30">
        <v>5.5722093605936607E-12</v>
      </c>
      <c r="T400" s="42">
        <v>66.638469526471994</v>
      </c>
      <c r="U400" s="43">
        <v>103.777820065528</v>
      </c>
      <c r="V400" s="3"/>
    </row>
    <row r="401" spans="14:22">
      <c r="N401" s="101"/>
      <c r="O401" s="101"/>
      <c r="P401" s="7" t="s">
        <v>355</v>
      </c>
      <c r="Q401" s="44" t="s">
        <v>307</v>
      </c>
      <c r="R401" s="19">
        <v>5.0980687356266854</v>
      </c>
      <c r="S401" s="30">
        <v>5.5722093605936607E-12</v>
      </c>
      <c r="T401" s="42">
        <v>66.211998938271989</v>
      </c>
      <c r="U401" s="43">
        <v>103.351349477328</v>
      </c>
      <c r="V401" s="3"/>
    </row>
    <row r="402" spans="14:22">
      <c r="N402" s="101"/>
      <c r="O402" s="101"/>
      <c r="P402" s="7" t="s">
        <v>354</v>
      </c>
      <c r="Q402" s="44" t="s">
        <v>308</v>
      </c>
      <c r="R402" s="19">
        <v>5.0980687356266854</v>
      </c>
      <c r="S402" s="30">
        <v>5.5722093605936607E-12</v>
      </c>
      <c r="T402" s="42">
        <v>61.05838294627199</v>
      </c>
      <c r="U402" s="43">
        <v>98.197733485328001</v>
      </c>
      <c r="V402" s="3"/>
    </row>
    <row r="403" spans="14:22">
      <c r="N403" s="101"/>
      <c r="O403" s="101"/>
      <c r="P403" s="7" t="s">
        <v>353</v>
      </c>
      <c r="Q403" s="44" t="s">
        <v>309</v>
      </c>
      <c r="R403" s="19">
        <v>5.0980687356266854</v>
      </c>
      <c r="S403" s="30">
        <v>5.640925904160099E-8</v>
      </c>
      <c r="T403" s="42">
        <v>18.237614450471998</v>
      </c>
      <c r="U403" s="43">
        <v>55.376964989528005</v>
      </c>
      <c r="V403" s="3"/>
    </row>
    <row r="404" spans="14:22">
      <c r="N404" s="101"/>
      <c r="O404" s="101"/>
      <c r="P404" s="7" t="s">
        <v>349</v>
      </c>
      <c r="Q404" s="44" t="s">
        <v>301</v>
      </c>
      <c r="R404" s="19">
        <v>5.0980687356266854</v>
      </c>
      <c r="S404" s="30">
        <v>5.5722093605936607E-12</v>
      </c>
      <c r="T404" s="42">
        <v>66.638469526471994</v>
      </c>
      <c r="U404" s="43">
        <v>103.777820065528</v>
      </c>
      <c r="V404" s="3"/>
    </row>
    <row r="405" spans="14:22">
      <c r="N405" s="101"/>
      <c r="O405" s="101"/>
      <c r="P405" s="7" t="s">
        <v>348</v>
      </c>
      <c r="Q405" s="44" t="s">
        <v>302</v>
      </c>
      <c r="R405" s="19">
        <v>5.0980687356266854</v>
      </c>
      <c r="S405" s="30">
        <v>5.5722093605936607E-12</v>
      </c>
      <c r="T405" s="42">
        <v>66.561546449671994</v>
      </c>
      <c r="U405" s="43">
        <v>103.700896988728</v>
      </c>
      <c r="V405" s="3"/>
    </row>
    <row r="406" spans="14:22">
      <c r="N406" s="101"/>
      <c r="O406" s="101"/>
      <c r="P406" s="7" t="s">
        <v>347</v>
      </c>
      <c r="Q406" s="44" t="s">
        <v>303</v>
      </c>
      <c r="R406" s="19">
        <v>5.0980687356266854</v>
      </c>
      <c r="S406" s="30">
        <v>5.2933670113830544E-8</v>
      </c>
      <c r="T406" s="42">
        <v>18.312266318472002</v>
      </c>
      <c r="U406" s="43">
        <v>55.451616857528009</v>
      </c>
      <c r="V406" s="3"/>
    </row>
    <row r="407" spans="14:22">
      <c r="N407" s="101"/>
      <c r="O407" s="101"/>
      <c r="P407" s="7" t="s">
        <v>346</v>
      </c>
      <c r="Q407" s="44" t="s">
        <v>310</v>
      </c>
      <c r="R407" s="19">
        <v>5.0980687356266854</v>
      </c>
      <c r="S407" s="30">
        <v>5.5722093605936607E-12</v>
      </c>
      <c r="T407" s="42">
        <v>67.467358415271988</v>
      </c>
      <c r="U407" s="43">
        <v>104.606708954328</v>
      </c>
      <c r="V407" s="3"/>
    </row>
    <row r="408" spans="14:22">
      <c r="N408" s="101"/>
      <c r="O408" s="101"/>
      <c r="P408" s="7" t="s">
        <v>345</v>
      </c>
      <c r="Q408" s="44" t="s">
        <v>311</v>
      </c>
      <c r="R408" s="19">
        <v>5.0980687356266854</v>
      </c>
      <c r="S408" s="30">
        <v>5.5722093605936607E-12</v>
      </c>
      <c r="T408" s="42">
        <v>55.486954374271988</v>
      </c>
      <c r="U408" s="43">
        <v>92.626304913327999</v>
      </c>
      <c r="V408" s="3"/>
    </row>
    <row r="409" spans="14:22">
      <c r="N409" s="101"/>
      <c r="O409" s="101"/>
      <c r="P409" s="7" t="s">
        <v>344</v>
      </c>
      <c r="Q409" s="18">
        <v>6.692993279999996</v>
      </c>
      <c r="R409" s="19">
        <v>5.0980687356266854</v>
      </c>
      <c r="S409" s="30">
        <v>0.99806329423863671</v>
      </c>
      <c r="T409" s="42">
        <v>-11.876681989528006</v>
      </c>
      <c r="U409" s="43">
        <v>25.262668549527998</v>
      </c>
      <c r="V409" s="3"/>
    </row>
    <row r="410" spans="14:22">
      <c r="N410" s="101"/>
      <c r="O410" s="101"/>
      <c r="P410" s="7" t="s">
        <v>58</v>
      </c>
      <c r="Q410" s="44" t="s">
        <v>298</v>
      </c>
      <c r="R410" s="19">
        <v>5.0980687356266854</v>
      </c>
      <c r="S410" s="30">
        <v>5.5722093605936607E-12</v>
      </c>
      <c r="T410" s="42">
        <v>66.157266518871992</v>
      </c>
      <c r="U410" s="43">
        <v>103.296617057928</v>
      </c>
      <c r="V410" s="3"/>
    </row>
    <row r="411" spans="14:22">
      <c r="N411" s="101"/>
      <c r="O411" s="101"/>
      <c r="P411" s="7" t="s">
        <v>340</v>
      </c>
      <c r="Q411" s="44" t="s">
        <v>304</v>
      </c>
      <c r="R411" s="19">
        <v>5.0980687356266854</v>
      </c>
      <c r="S411" s="30">
        <v>5.5722093605936607E-12</v>
      </c>
      <c r="T411" s="42">
        <v>66.305136193071988</v>
      </c>
      <c r="U411" s="43">
        <v>103.444486732128</v>
      </c>
      <c r="V411" s="3"/>
    </row>
    <row r="412" spans="14:22">
      <c r="N412" s="101"/>
      <c r="O412" s="101"/>
      <c r="P412" s="7" t="s">
        <v>339</v>
      </c>
      <c r="Q412" s="44" t="s">
        <v>305</v>
      </c>
      <c r="R412" s="19">
        <v>5.0980687356266854</v>
      </c>
      <c r="S412" s="30">
        <v>5.5722093605936607E-12</v>
      </c>
      <c r="T412" s="42">
        <v>64.747066812071992</v>
      </c>
      <c r="U412" s="43">
        <v>101.886417351128</v>
      </c>
      <c r="V412" s="3"/>
    </row>
    <row r="413" spans="14:22">
      <c r="N413" s="101"/>
      <c r="O413" s="101"/>
      <c r="P413" s="7" t="s">
        <v>338</v>
      </c>
      <c r="Q413" s="44" t="s">
        <v>306</v>
      </c>
      <c r="R413" s="19">
        <v>5.0980687356266854</v>
      </c>
      <c r="S413" s="30">
        <v>2.0600618455546282E-7</v>
      </c>
      <c r="T413" s="42">
        <v>16.710730600472001</v>
      </c>
      <c r="U413" s="43">
        <v>53.850081139528001</v>
      </c>
      <c r="V413" s="3"/>
    </row>
    <row r="414" spans="14:22">
      <c r="N414" s="101"/>
      <c r="O414" s="101"/>
      <c r="P414" s="7" t="s">
        <v>343</v>
      </c>
      <c r="Q414" s="44" t="s">
        <v>312</v>
      </c>
      <c r="R414" s="19">
        <v>5.0980687356266854</v>
      </c>
      <c r="S414" s="30">
        <v>5.5722093605936607E-12</v>
      </c>
      <c r="T414" s="42">
        <v>65.820287708271991</v>
      </c>
      <c r="U414" s="43">
        <v>102.959638247328</v>
      </c>
      <c r="V414" s="3"/>
    </row>
    <row r="415" spans="14:22">
      <c r="N415" s="104"/>
      <c r="O415" s="104"/>
      <c r="P415" s="45" t="s">
        <v>342</v>
      </c>
      <c r="Q415" s="46" t="s">
        <v>313</v>
      </c>
      <c r="R415" s="47">
        <v>5.0980687356266854</v>
      </c>
      <c r="S415" s="48">
        <v>1.8283993430401324E-8</v>
      </c>
      <c r="T415" s="49">
        <v>19.556598180471997</v>
      </c>
      <c r="U415" s="50">
        <v>56.695948719528005</v>
      </c>
      <c r="V415" s="3"/>
    </row>
    <row r="416" spans="14:22">
      <c r="N416" s="104" t="s">
        <v>151</v>
      </c>
      <c r="O416" s="104" t="s">
        <v>352</v>
      </c>
      <c r="P416" s="7" t="s">
        <v>351</v>
      </c>
      <c r="Q416" s="18">
        <v>-0.91341991340000028</v>
      </c>
      <c r="R416" s="19">
        <v>2.4817355344920613</v>
      </c>
      <c r="S416" s="30">
        <v>0.99999999952643115</v>
      </c>
      <c r="T416" s="42">
        <v>-13.205694982383113</v>
      </c>
      <c r="U416" s="43">
        <v>11.378855155583112</v>
      </c>
      <c r="V416" s="3"/>
    </row>
    <row r="417" spans="14:22">
      <c r="N417" s="101"/>
      <c r="O417" s="101"/>
      <c r="P417" s="7" t="s">
        <v>350</v>
      </c>
      <c r="Q417" s="18">
        <v>-0.66666666660000029</v>
      </c>
      <c r="R417" s="19">
        <v>2.4720661623944364</v>
      </c>
      <c r="S417" s="30">
        <v>0.99999999999757028</v>
      </c>
      <c r="T417" s="42">
        <v>-12.898854319262664</v>
      </c>
      <c r="U417" s="43">
        <v>11.565520986062662</v>
      </c>
      <c r="V417" s="3"/>
    </row>
    <row r="418" spans="14:22">
      <c r="N418" s="101"/>
      <c r="O418" s="101"/>
      <c r="P418" s="7" t="s">
        <v>355</v>
      </c>
      <c r="Q418" s="18">
        <v>-1.0931372548000002</v>
      </c>
      <c r="R418" s="19">
        <v>2.0271074822096162</v>
      </c>
      <c r="S418" s="30">
        <v>0.99999984260468355</v>
      </c>
      <c r="T418" s="42">
        <v>-10.844242140392813</v>
      </c>
      <c r="U418" s="43">
        <v>8.6579676307928128</v>
      </c>
      <c r="V418" s="3"/>
    </row>
    <row r="419" spans="14:22">
      <c r="N419" s="101"/>
      <c r="O419" s="101"/>
      <c r="P419" s="7" t="s">
        <v>354</v>
      </c>
      <c r="Q419" s="18">
        <v>-6.2467532468</v>
      </c>
      <c r="R419" s="19">
        <v>1.6162034884489622</v>
      </c>
      <c r="S419" s="30">
        <v>0.18811400924297461</v>
      </c>
      <c r="T419" s="42">
        <v>-14.946322767691861</v>
      </c>
      <c r="U419" s="43">
        <v>2.4528162740918615</v>
      </c>
      <c r="V419" s="3"/>
    </row>
    <row r="420" spans="14:22">
      <c r="N420" s="101"/>
      <c r="O420" s="101"/>
      <c r="P420" s="7" t="s">
        <v>353</v>
      </c>
      <c r="Q420" s="18">
        <v>-49.0675217426</v>
      </c>
      <c r="R420" s="19">
        <v>8.2008240387665321</v>
      </c>
      <c r="S420" s="30">
        <v>5.7845140247674287E-2</v>
      </c>
      <c r="T420" s="42">
        <v>-100.17341855529091</v>
      </c>
      <c r="U420" s="43">
        <v>2.0383750700909076</v>
      </c>
      <c r="V420" s="3"/>
    </row>
    <row r="421" spans="14:22">
      <c r="N421" s="101"/>
      <c r="O421" s="101"/>
      <c r="P421" s="7" t="s">
        <v>349</v>
      </c>
      <c r="Q421" s="18">
        <v>-0.66666666660000029</v>
      </c>
      <c r="R421" s="19">
        <v>2.3570226039740145</v>
      </c>
      <c r="S421" s="30">
        <v>0.99999999999517586</v>
      </c>
      <c r="T421" s="42">
        <v>-12.198649604401123</v>
      </c>
      <c r="U421" s="43">
        <v>10.86531627120112</v>
      </c>
      <c r="V421" s="3"/>
    </row>
    <row r="422" spans="14:22">
      <c r="N422" s="101"/>
      <c r="O422" s="101"/>
      <c r="P422" s="7" t="s">
        <v>348</v>
      </c>
      <c r="Q422" s="18">
        <v>-0.74358974340000028</v>
      </c>
      <c r="R422" s="19">
        <v>2.3793711288825241</v>
      </c>
      <c r="S422" s="30">
        <v>0.99999999997288269</v>
      </c>
      <c r="T422" s="42">
        <v>-12.409289128248567</v>
      </c>
      <c r="U422" s="43">
        <v>10.922109641448564</v>
      </c>
      <c r="V422" s="3"/>
    </row>
    <row r="423" spans="14:22">
      <c r="N423" s="101"/>
      <c r="O423" s="101"/>
      <c r="P423" s="7" t="s">
        <v>347</v>
      </c>
      <c r="Q423" s="44" t="s">
        <v>160</v>
      </c>
      <c r="R423" s="19">
        <v>6.0495618675893148</v>
      </c>
      <c r="S423" s="30">
        <v>1.6079613110151492E-2</v>
      </c>
      <c r="T423" s="42">
        <v>-85.647349989129793</v>
      </c>
      <c r="U423" s="43">
        <v>-12.3383897600702</v>
      </c>
      <c r="V423" s="3"/>
    </row>
    <row r="424" spans="14:22">
      <c r="N424" s="101"/>
      <c r="O424" s="101"/>
      <c r="P424" s="7" t="s">
        <v>346</v>
      </c>
      <c r="Q424" s="18">
        <v>0.16222222220000004</v>
      </c>
      <c r="R424" s="19">
        <v>1.9698705855338958</v>
      </c>
      <c r="S424" s="30">
        <v>1</v>
      </c>
      <c r="T424" s="42">
        <v>-9.3333903359300781</v>
      </c>
      <c r="U424" s="43">
        <v>9.657834780330079</v>
      </c>
      <c r="V424" s="3"/>
    </row>
    <row r="425" spans="14:22">
      <c r="N425" s="101"/>
      <c r="O425" s="101"/>
      <c r="P425" s="7" t="s">
        <v>345</v>
      </c>
      <c r="Q425" s="18">
        <v>-11.818181818799999</v>
      </c>
      <c r="R425" s="19">
        <v>2.5131426809882433</v>
      </c>
      <c r="S425" s="30">
        <v>6.5792573216712169E-2</v>
      </c>
      <c r="T425" s="42">
        <v>-24.30678915794779</v>
      </c>
      <c r="U425" s="43">
        <v>0.67042552034779312</v>
      </c>
      <c r="V425" s="3"/>
    </row>
    <row r="426" spans="14:22">
      <c r="N426" s="101"/>
      <c r="O426" s="101"/>
      <c r="P426" s="7" t="s">
        <v>344</v>
      </c>
      <c r="Q426" s="44" t="s">
        <v>163</v>
      </c>
      <c r="R426" s="19">
        <v>4.6234718762768487</v>
      </c>
      <c r="S426" s="30">
        <v>3.9846592904424494E-4</v>
      </c>
      <c r="T426" s="42">
        <v>-106.07868617127787</v>
      </c>
      <c r="U426" s="43">
        <v>-52.284950193922135</v>
      </c>
      <c r="V426" s="3"/>
    </row>
    <row r="427" spans="14:22">
      <c r="N427" s="101"/>
      <c r="O427" s="101"/>
      <c r="P427" s="7" t="s">
        <v>58</v>
      </c>
      <c r="Q427" s="18">
        <v>-1.1478696741999999</v>
      </c>
      <c r="R427" s="19">
        <v>2.0657878583908564</v>
      </c>
      <c r="S427" s="30">
        <v>0.99999975174516409</v>
      </c>
      <c r="T427" s="42">
        <v>-11.083128119058024</v>
      </c>
      <c r="U427" s="43">
        <v>8.7873887706580227</v>
      </c>
      <c r="V427" s="3"/>
    </row>
    <row r="428" spans="14:22">
      <c r="N428" s="101"/>
      <c r="O428" s="101"/>
      <c r="P428" s="7" t="s">
        <v>340</v>
      </c>
      <c r="Q428" s="18">
        <v>-1</v>
      </c>
      <c r="R428" s="19">
        <v>2.0138409956625449</v>
      </c>
      <c r="S428" s="30">
        <v>0.9999999561345958</v>
      </c>
      <c r="T428" s="42">
        <v>-10.689984910243197</v>
      </c>
      <c r="U428" s="43">
        <v>8.6899849102431972</v>
      </c>
      <c r="V428" s="3"/>
    </row>
    <row r="429" spans="14:22">
      <c r="N429" s="101"/>
      <c r="O429" s="101"/>
      <c r="P429" s="7" t="s">
        <v>339</v>
      </c>
      <c r="Q429" s="18">
        <v>-2.5580693810000001</v>
      </c>
      <c r="R429" s="19">
        <v>2.6941883910022106</v>
      </c>
      <c r="S429" s="30">
        <v>0.99950088444462004</v>
      </c>
      <c r="T429" s="42">
        <v>-16.207614673167647</v>
      </c>
      <c r="U429" s="43">
        <v>11.091475911167645</v>
      </c>
      <c r="V429" s="3"/>
    </row>
    <row r="430" spans="14:22">
      <c r="N430" s="101"/>
      <c r="O430" s="101"/>
      <c r="P430" s="7" t="s">
        <v>338</v>
      </c>
      <c r="Q430" s="44" t="s">
        <v>161</v>
      </c>
      <c r="R430" s="19">
        <v>6.702783727102573</v>
      </c>
      <c r="S430" s="30">
        <v>2.2608819672954361E-2</v>
      </c>
      <c r="T430" s="42">
        <v>-91.665865456161981</v>
      </c>
      <c r="U430" s="43">
        <v>-9.522945729038014</v>
      </c>
      <c r="V430" s="3"/>
    </row>
    <row r="431" spans="14:22">
      <c r="N431" s="101"/>
      <c r="O431" s="101"/>
      <c r="P431" s="7" t="s">
        <v>343</v>
      </c>
      <c r="Q431" s="18">
        <v>-1.4848484848000005</v>
      </c>
      <c r="R431" s="19">
        <v>2.7565765755894778</v>
      </c>
      <c r="S431" s="30">
        <v>0.99999972928768699</v>
      </c>
      <c r="T431" s="42">
        <v>-15.543735522670785</v>
      </c>
      <c r="U431" s="43">
        <v>12.574038553070784</v>
      </c>
      <c r="V431" s="3"/>
    </row>
    <row r="432" spans="14:22">
      <c r="N432" s="101"/>
      <c r="O432" s="101"/>
      <c r="P432" s="7" t="s">
        <v>342</v>
      </c>
      <c r="Q432" s="44" t="s">
        <v>164</v>
      </c>
      <c r="R432" s="19">
        <v>5.3245429376443623</v>
      </c>
      <c r="S432" s="30">
        <v>9.4529239425404921E-3</v>
      </c>
      <c r="T432" s="42">
        <v>-79.463261526292683</v>
      </c>
      <c r="U432" s="43">
        <v>-16.033814498907326</v>
      </c>
      <c r="V432" s="3"/>
    </row>
    <row r="433" spans="14:22">
      <c r="N433" s="101"/>
      <c r="O433" s="104"/>
      <c r="P433" s="45" t="s">
        <v>341</v>
      </c>
      <c r="Q433" s="46" t="s">
        <v>165</v>
      </c>
      <c r="R433" s="47">
        <v>4.5504364154197621</v>
      </c>
      <c r="S433" s="48">
        <v>2.4032397934525829E-4</v>
      </c>
      <c r="T433" s="49">
        <v>-112.26748030159533</v>
      </c>
      <c r="U433" s="50">
        <v>-59.482142623604659</v>
      </c>
      <c r="V433" s="3"/>
    </row>
    <row r="434" spans="14:22">
      <c r="N434" s="101"/>
      <c r="O434" s="104" t="s">
        <v>351</v>
      </c>
      <c r="P434" s="7" t="s">
        <v>352</v>
      </c>
      <c r="Q434" s="18">
        <v>0.91341991340000028</v>
      </c>
      <c r="R434" s="19">
        <v>2.4817355344920613</v>
      </c>
      <c r="S434" s="30">
        <v>0.99999999952643115</v>
      </c>
      <c r="T434" s="42">
        <v>-11.378855155583112</v>
      </c>
      <c r="U434" s="43">
        <v>13.205694982383113</v>
      </c>
      <c r="V434" s="3"/>
    </row>
    <row r="435" spans="14:22">
      <c r="N435" s="101"/>
      <c r="O435" s="101"/>
      <c r="P435" s="7" t="s">
        <v>350</v>
      </c>
      <c r="Q435" s="18">
        <v>0.24675324679999999</v>
      </c>
      <c r="R435" s="19">
        <v>2.8368821180840498</v>
      </c>
      <c r="S435" s="30">
        <v>1</v>
      </c>
      <c r="T435" s="42">
        <v>-13.396713737779692</v>
      </c>
      <c r="U435" s="43">
        <v>13.890220231379693</v>
      </c>
      <c r="V435" s="3"/>
    </row>
    <row r="436" spans="14:22">
      <c r="N436" s="101"/>
      <c r="O436" s="101"/>
      <c r="P436" s="7" t="s">
        <v>355</v>
      </c>
      <c r="Q436" s="18">
        <v>-0.17971734139999995</v>
      </c>
      <c r="R436" s="19">
        <v>2.4588521275342479</v>
      </c>
      <c r="S436" s="30">
        <v>1</v>
      </c>
      <c r="T436" s="42">
        <v>-12.41694187505562</v>
      </c>
      <c r="U436" s="43">
        <v>12.057507192255621</v>
      </c>
      <c r="V436" s="3"/>
    </row>
    <row r="437" spans="14:22">
      <c r="N437" s="101"/>
      <c r="O437" s="101"/>
      <c r="P437" s="7" t="s">
        <v>354</v>
      </c>
      <c r="Q437" s="18">
        <v>-5.3333333333999997</v>
      </c>
      <c r="R437" s="19">
        <v>2.1328156874713957</v>
      </c>
      <c r="S437" s="30">
        <v>0.60638889770181559</v>
      </c>
      <c r="T437" s="42">
        <v>-17.610367306512071</v>
      </c>
      <c r="U437" s="43">
        <v>6.9437006397120724</v>
      </c>
      <c r="V437" s="3"/>
    </row>
    <row r="438" spans="14:22">
      <c r="N438" s="101"/>
      <c r="O438" s="101"/>
      <c r="P438" s="7" t="s">
        <v>353</v>
      </c>
      <c r="Q438" s="18">
        <v>-48.154101829200002</v>
      </c>
      <c r="R438" s="19">
        <v>8.318070927532446</v>
      </c>
      <c r="S438" s="30">
        <v>5.904082688863066E-2</v>
      </c>
      <c r="T438" s="42">
        <v>-98.510749945543481</v>
      </c>
      <c r="U438" s="43">
        <v>2.2025462871434769</v>
      </c>
      <c r="V438" s="3"/>
    </row>
    <row r="439" spans="14:22">
      <c r="N439" s="101"/>
      <c r="O439" s="101"/>
      <c r="P439" s="7" t="s">
        <v>349</v>
      </c>
      <c r="Q439" s="18">
        <v>0.24675324679999999</v>
      </c>
      <c r="R439" s="19">
        <v>2.7372147515848901</v>
      </c>
      <c r="S439" s="30">
        <v>1</v>
      </c>
      <c r="T439" s="42">
        <v>-12.942769585509559</v>
      </c>
      <c r="U439" s="43">
        <v>13.436276079109561</v>
      </c>
      <c r="V439" s="3"/>
    </row>
    <row r="440" spans="14:22">
      <c r="N440" s="101"/>
      <c r="O440" s="101"/>
      <c r="P440" s="7" t="s">
        <v>348</v>
      </c>
      <c r="Q440" s="18">
        <v>0.16983017</v>
      </c>
      <c r="R440" s="19">
        <v>2.7564825429538251</v>
      </c>
      <c r="S440" s="30">
        <v>1</v>
      </c>
      <c r="T440" s="42">
        <v>-13.103820558201054</v>
      </c>
      <c r="U440" s="43">
        <v>13.443480898201056</v>
      </c>
      <c r="V440" s="3"/>
    </row>
    <row r="441" spans="14:22">
      <c r="N441" s="101"/>
      <c r="O441" s="101"/>
      <c r="P441" s="7" t="s">
        <v>347</v>
      </c>
      <c r="Q441" s="44" t="s">
        <v>166</v>
      </c>
      <c r="R441" s="19">
        <v>6.2075750362311535</v>
      </c>
      <c r="S441" s="30">
        <v>1.4656888721555461E-2</v>
      </c>
      <c r="T441" s="42">
        <v>-83.97995263228222</v>
      </c>
      <c r="U441" s="43">
        <v>-12.178947290117776</v>
      </c>
      <c r="V441" s="3"/>
    </row>
    <row r="442" spans="14:22">
      <c r="N442" s="101"/>
      <c r="O442" s="101"/>
      <c r="P442" s="7" t="s">
        <v>346</v>
      </c>
      <c r="Q442" s="18">
        <v>1.0756421356000003</v>
      </c>
      <c r="R442" s="19">
        <v>2.411882908517978</v>
      </c>
      <c r="S442" s="30">
        <v>0.99999998723471673</v>
      </c>
      <c r="T442" s="42">
        <v>-11.065777200866256</v>
      </c>
      <c r="U442" s="43">
        <v>13.217061472066257</v>
      </c>
      <c r="V442" s="3"/>
    </row>
    <row r="443" spans="14:22">
      <c r="N443" s="101"/>
      <c r="O443" s="101"/>
      <c r="P443" s="7" t="s">
        <v>345</v>
      </c>
      <c r="Q443" s="18">
        <v>-10.904761905400001</v>
      </c>
      <c r="R443" s="19">
        <v>2.8727469738308424</v>
      </c>
      <c r="S443" s="30">
        <v>0.15768781880893712</v>
      </c>
      <c r="T443" s="42">
        <v>-24.722059336464994</v>
      </c>
      <c r="U443" s="43">
        <v>2.9125355256649925</v>
      </c>
      <c r="V443" s="3"/>
    </row>
    <row r="444" spans="14:22">
      <c r="N444" s="101"/>
      <c r="O444" s="101"/>
      <c r="P444" s="7" t="s">
        <v>344</v>
      </c>
      <c r="Q444" s="44" t="s">
        <v>169</v>
      </c>
      <c r="R444" s="19">
        <v>4.8283828795335246</v>
      </c>
      <c r="S444" s="30">
        <v>2.0159480294645871E-4</v>
      </c>
      <c r="T444" s="42">
        <v>-104.61384242095257</v>
      </c>
      <c r="U444" s="43">
        <v>-51.922954117447446</v>
      </c>
      <c r="V444" s="3"/>
    </row>
    <row r="445" spans="14:22">
      <c r="N445" s="101"/>
      <c r="O445" s="101"/>
      <c r="P445" s="7" t="s">
        <v>58</v>
      </c>
      <c r="Q445" s="18">
        <v>-0.23444976079999957</v>
      </c>
      <c r="R445" s="19">
        <v>2.4908369108644122</v>
      </c>
      <c r="S445" s="30">
        <v>1</v>
      </c>
      <c r="T445" s="42">
        <v>-12.55003553093745</v>
      </c>
      <c r="U445" s="43">
        <v>12.081136009337449</v>
      </c>
      <c r="V445" s="3"/>
    </row>
    <row r="446" spans="14:22">
      <c r="N446" s="101"/>
      <c r="O446" s="101"/>
      <c r="P446" s="7" t="s">
        <v>340</v>
      </c>
      <c r="Q446" s="18">
        <v>-8.6580086599999717E-2</v>
      </c>
      <c r="R446" s="19">
        <v>2.447926591313677</v>
      </c>
      <c r="S446" s="30">
        <v>1</v>
      </c>
      <c r="T446" s="42">
        <v>-12.299390175392444</v>
      </c>
      <c r="U446" s="43">
        <v>12.126230002192445</v>
      </c>
      <c r="V446" s="3"/>
    </row>
    <row r="447" spans="14:22">
      <c r="N447" s="101"/>
      <c r="O447" s="101"/>
      <c r="P447" s="7" t="s">
        <v>339</v>
      </c>
      <c r="Q447" s="18">
        <v>-1.6446494675999999</v>
      </c>
      <c r="R447" s="19">
        <v>3.0323984116307288</v>
      </c>
      <c r="S447" s="30">
        <v>0.99999982101569795</v>
      </c>
      <c r="T447" s="42">
        <v>-16.290664939798823</v>
      </c>
      <c r="U447" s="43">
        <v>13.001366004598822</v>
      </c>
      <c r="V447" s="3"/>
    </row>
    <row r="448" spans="14:22">
      <c r="N448" s="101"/>
      <c r="O448" s="101"/>
      <c r="P448" s="7" t="s">
        <v>338</v>
      </c>
      <c r="Q448" s="44" t="s">
        <v>167</v>
      </c>
      <c r="R448" s="19">
        <v>6.8457358065412182</v>
      </c>
      <c r="S448" s="30">
        <v>2.1479013814219239E-2</v>
      </c>
      <c r="T448" s="42">
        <v>-89.980622994297875</v>
      </c>
      <c r="U448" s="43">
        <v>-9.3813483641021307</v>
      </c>
      <c r="V448" s="3"/>
    </row>
    <row r="449" spans="14:22">
      <c r="N449" s="101"/>
      <c r="O449" s="101"/>
      <c r="P449" s="7" t="s">
        <v>343</v>
      </c>
      <c r="Q449" s="18">
        <v>-0.57142857140000025</v>
      </c>
      <c r="R449" s="19">
        <v>3.0879610518492777</v>
      </c>
      <c r="S449" s="30">
        <v>0.99999999999999734</v>
      </c>
      <c r="T449" s="42">
        <v>-15.52366069379047</v>
      </c>
      <c r="U449" s="43">
        <v>14.380803550990469</v>
      </c>
      <c r="V449" s="3"/>
    </row>
    <row r="450" spans="14:22">
      <c r="N450" s="101"/>
      <c r="O450" s="101"/>
      <c r="P450" s="7" t="s">
        <v>342</v>
      </c>
      <c r="Q450" s="44" t="s">
        <v>170</v>
      </c>
      <c r="R450" s="19">
        <v>5.5034122629027111</v>
      </c>
      <c r="S450" s="30">
        <v>7.978365961323397E-3</v>
      </c>
      <c r="T450" s="42">
        <v>-77.858865970958604</v>
      </c>
      <c r="U450" s="43">
        <v>-15.811370227441401</v>
      </c>
      <c r="V450" s="3"/>
    </row>
    <row r="451" spans="14:22">
      <c r="N451" s="101"/>
      <c r="O451" s="104"/>
      <c r="P451" s="45" t="s">
        <v>341</v>
      </c>
      <c r="Q451" s="46" t="s">
        <v>171</v>
      </c>
      <c r="R451" s="47">
        <v>4.7584935233146792</v>
      </c>
      <c r="S451" s="48">
        <v>1.1078114127194283E-4</v>
      </c>
      <c r="T451" s="49">
        <v>-110.8238979253474</v>
      </c>
      <c r="U451" s="50">
        <v>-59.098885173052608</v>
      </c>
      <c r="V451" s="3"/>
    </row>
    <row r="452" spans="14:22">
      <c r="N452" s="101"/>
      <c r="O452" s="104" t="s">
        <v>350</v>
      </c>
      <c r="P452" s="7" t="s">
        <v>352</v>
      </c>
      <c r="Q452" s="18">
        <v>0.66666666660000029</v>
      </c>
      <c r="R452" s="19">
        <v>2.4720661623944364</v>
      </c>
      <c r="S452" s="30">
        <v>0.99999999999757028</v>
      </c>
      <c r="T452" s="42">
        <v>-11.565520986062662</v>
      </c>
      <c r="U452" s="43">
        <v>12.898854319262664</v>
      </c>
      <c r="V452" s="3"/>
    </row>
    <row r="453" spans="14:22">
      <c r="N453" s="101"/>
      <c r="O453" s="101"/>
      <c r="P453" s="7" t="s">
        <v>351</v>
      </c>
      <c r="Q453" s="18">
        <v>-0.24675324679999999</v>
      </c>
      <c r="R453" s="19">
        <v>2.8368821180840498</v>
      </c>
      <c r="S453" s="30">
        <v>1</v>
      </c>
      <c r="T453" s="42">
        <v>-13.890220231379693</v>
      </c>
      <c r="U453" s="43">
        <v>13.396713737779692</v>
      </c>
      <c r="V453" s="3"/>
    </row>
    <row r="454" spans="14:22">
      <c r="N454" s="101"/>
      <c r="O454" s="101"/>
      <c r="P454" s="7" t="s">
        <v>355</v>
      </c>
      <c r="Q454" s="18">
        <v>-0.42647058819999994</v>
      </c>
      <c r="R454" s="19">
        <v>2.4490924100929012</v>
      </c>
      <c r="S454" s="30">
        <v>0.99999999999999878</v>
      </c>
      <c r="T454" s="42">
        <v>-12.6022657303857</v>
      </c>
      <c r="U454" s="43">
        <v>11.749324553985698</v>
      </c>
      <c r="V454" s="3"/>
    </row>
    <row r="455" spans="14:22">
      <c r="N455" s="101"/>
      <c r="O455" s="101"/>
      <c r="P455" s="7" t="s">
        <v>354</v>
      </c>
      <c r="Q455" s="18">
        <v>-5.5800865801999997</v>
      </c>
      <c r="R455" s="19">
        <v>2.121556646620363</v>
      </c>
      <c r="S455" s="30">
        <v>0.55435035026441493</v>
      </c>
      <c r="T455" s="42">
        <v>-17.779221227585726</v>
      </c>
      <c r="U455" s="43">
        <v>6.6190480671857266</v>
      </c>
      <c r="V455" s="3"/>
    </row>
    <row r="456" spans="14:22">
      <c r="N456" s="101"/>
      <c r="O456" s="101"/>
      <c r="P456" s="7" t="s">
        <v>353</v>
      </c>
      <c r="Q456" s="18">
        <v>-48.400855075999999</v>
      </c>
      <c r="R456" s="19">
        <v>8.3151911465435031</v>
      </c>
      <c r="S456" s="30">
        <v>5.8001192943485713E-2</v>
      </c>
      <c r="T456" s="42">
        <v>-98.774139505821324</v>
      </c>
      <c r="U456" s="43">
        <v>1.972429353821326</v>
      </c>
      <c r="V456" s="3"/>
    </row>
    <row r="457" spans="14:22">
      <c r="N457" s="101"/>
      <c r="O457" s="101"/>
      <c r="P457" s="7" t="s">
        <v>349</v>
      </c>
      <c r="Q457" s="18">
        <v>0</v>
      </c>
      <c r="R457" s="19">
        <v>2.7284509239473027</v>
      </c>
      <c r="S457" s="30">
        <v>1</v>
      </c>
      <c r="T457" s="42">
        <v>-13.143690224716476</v>
      </c>
      <c r="U457" s="43">
        <v>13.143690224716476</v>
      </c>
      <c r="V457" s="3"/>
    </row>
    <row r="458" spans="14:22">
      <c r="N458" s="101"/>
      <c r="O458" s="101"/>
      <c r="P458" s="7" t="s">
        <v>348</v>
      </c>
      <c r="Q458" s="18">
        <v>-7.692307679999999E-2</v>
      </c>
      <c r="R458" s="19">
        <v>2.7477801691008952</v>
      </c>
      <c r="S458" s="30">
        <v>1</v>
      </c>
      <c r="T458" s="42">
        <v>-13.305739007543185</v>
      </c>
      <c r="U458" s="43">
        <v>13.151892853943185</v>
      </c>
      <c r="V458" s="3"/>
    </row>
    <row r="459" spans="14:22">
      <c r="N459" s="101"/>
      <c r="O459" s="101"/>
      <c r="P459" s="7" t="s">
        <v>347</v>
      </c>
      <c r="Q459" s="44" t="s">
        <v>172</v>
      </c>
      <c r="R459" s="19">
        <v>6.2037156348864961</v>
      </c>
      <c r="S459" s="30">
        <v>1.4387300842404804E-2</v>
      </c>
      <c r="T459" s="42">
        <v>-84.241548003509834</v>
      </c>
      <c r="U459" s="43">
        <v>-12.410858412490157</v>
      </c>
      <c r="V459" s="3"/>
    </row>
    <row r="460" spans="14:22">
      <c r="N460" s="101"/>
      <c r="O460" s="101"/>
      <c r="P460" s="7" t="s">
        <v>346</v>
      </c>
      <c r="Q460" s="18">
        <v>0.82888888880000033</v>
      </c>
      <c r="R460" s="19">
        <v>2.4019323496918266</v>
      </c>
      <c r="S460" s="30">
        <v>0.99999999980887533</v>
      </c>
      <c r="T460" s="42">
        <v>-11.248342364707765</v>
      </c>
      <c r="U460" s="43">
        <v>12.906120142307765</v>
      </c>
      <c r="V460" s="3"/>
    </row>
    <row r="461" spans="14:22">
      <c r="N461" s="101"/>
      <c r="O461" s="101"/>
      <c r="P461" s="7" t="s">
        <v>345</v>
      </c>
      <c r="Q461" s="18">
        <v>-11.1515151522</v>
      </c>
      <c r="R461" s="19">
        <v>2.864397846624875</v>
      </c>
      <c r="S461" s="30">
        <v>0.1412834863043374</v>
      </c>
      <c r="T461" s="42">
        <v>-24.929731407383969</v>
      </c>
      <c r="U461" s="43">
        <v>2.6267011029839704</v>
      </c>
      <c r="V461" s="3"/>
    </row>
    <row r="462" spans="14:22">
      <c r="N462" s="101"/>
      <c r="O462" s="101"/>
      <c r="P462" s="7" t="s">
        <v>344</v>
      </c>
      <c r="Q462" s="44" t="s">
        <v>175</v>
      </c>
      <c r="R462" s="19">
        <v>4.8234200604412854</v>
      </c>
      <c r="S462" s="30">
        <v>2.0142466042061269E-4</v>
      </c>
      <c r="T462" s="42">
        <v>-104.86806375899988</v>
      </c>
      <c r="U462" s="43">
        <v>-52.162239273000125</v>
      </c>
      <c r="V462" s="3"/>
    </row>
    <row r="463" spans="14:22">
      <c r="N463" s="101"/>
      <c r="O463" s="101"/>
      <c r="P463" s="7" t="s">
        <v>58</v>
      </c>
      <c r="Q463" s="18">
        <v>-0.48120300759999957</v>
      </c>
      <c r="R463" s="19">
        <v>2.4812030075387881</v>
      </c>
      <c r="S463" s="30">
        <v>0.99999999999999234</v>
      </c>
      <c r="T463" s="42">
        <v>-12.73723380388823</v>
      </c>
      <c r="U463" s="43">
        <v>11.774827788688231</v>
      </c>
      <c r="V463" s="3"/>
    </row>
    <row r="464" spans="14:22">
      <c r="N464" s="101"/>
      <c r="O464" s="101"/>
      <c r="P464" s="7" t="s">
        <v>340</v>
      </c>
      <c r="Q464" s="18">
        <v>-0.33333333339999971</v>
      </c>
      <c r="R464" s="19">
        <v>2.4381231397440852</v>
      </c>
      <c r="S464" s="30">
        <v>1</v>
      </c>
      <c r="T464" s="42">
        <v>-12.484072259847053</v>
      </c>
      <c r="U464" s="43">
        <v>11.817405593047056</v>
      </c>
      <c r="V464" s="3"/>
    </row>
    <row r="465" spans="14:22">
      <c r="N465" s="101"/>
      <c r="O465" s="101"/>
      <c r="P465" s="7" t="s">
        <v>339</v>
      </c>
      <c r="Q465" s="18">
        <v>-1.8914027143999999</v>
      </c>
      <c r="R465" s="19">
        <v>3.0244900355192983</v>
      </c>
      <c r="S465" s="30">
        <v>0.99999848913624778</v>
      </c>
      <c r="T465" s="42">
        <v>-16.505486414874923</v>
      </c>
      <c r="U465" s="43">
        <v>12.722680986074925</v>
      </c>
      <c r="V465" s="3"/>
    </row>
    <row r="466" spans="14:22">
      <c r="N466" s="101"/>
      <c r="O466" s="101"/>
      <c r="P466" s="7" t="s">
        <v>338</v>
      </c>
      <c r="Q466" s="44" t="s">
        <v>173</v>
      </c>
      <c r="R466" s="19">
        <v>6.842236372784523</v>
      </c>
      <c r="S466" s="30">
        <v>2.1099973962859453E-2</v>
      </c>
      <c r="T466" s="42">
        <v>-90.243414170703687</v>
      </c>
      <c r="U466" s="43">
        <v>-9.6120636812963056</v>
      </c>
      <c r="V466" s="3"/>
    </row>
    <row r="467" spans="14:22">
      <c r="N467" s="101"/>
      <c r="O467" s="101"/>
      <c r="P467" s="7" t="s">
        <v>343</v>
      </c>
      <c r="Q467" s="18">
        <v>-0.81818181820000024</v>
      </c>
      <c r="R467" s="19">
        <v>3.0801953356618568</v>
      </c>
      <c r="S467" s="30">
        <v>0.99999999999854472</v>
      </c>
      <c r="T467" s="42">
        <v>-15.74077177269546</v>
      </c>
      <c r="U467" s="43">
        <v>14.104408136295458</v>
      </c>
      <c r="V467" s="3"/>
    </row>
    <row r="468" spans="14:22">
      <c r="N468" s="101"/>
      <c r="O468" s="101"/>
      <c r="P468" s="7" t="s">
        <v>342</v>
      </c>
      <c r="Q468" s="44" t="s">
        <v>176</v>
      </c>
      <c r="R468" s="19">
        <v>5.4990586815893225</v>
      </c>
      <c r="S468" s="30">
        <v>7.8271931189652921E-3</v>
      </c>
      <c r="T468" s="42">
        <v>-78.117826080634401</v>
      </c>
      <c r="U468" s="43">
        <v>-16.045916611365595</v>
      </c>
      <c r="V468" s="3"/>
    </row>
    <row r="469" spans="14:22">
      <c r="N469" s="101"/>
      <c r="O469" s="104"/>
      <c r="P469" s="45" t="s">
        <v>341</v>
      </c>
      <c r="Q469" s="46" t="s">
        <v>177</v>
      </c>
      <c r="R469" s="47">
        <v>4.7534577372185298</v>
      </c>
      <c r="S469" s="48">
        <v>1.110268742048337E-4</v>
      </c>
      <c r="T469" s="49">
        <v>-111.0774488798552</v>
      </c>
      <c r="U469" s="50">
        <v>-59.338840712144801</v>
      </c>
      <c r="V469" s="3"/>
    </row>
    <row r="470" spans="14:22">
      <c r="N470" s="101"/>
      <c r="O470" s="104" t="s">
        <v>355</v>
      </c>
      <c r="P470" s="7" t="s">
        <v>352</v>
      </c>
      <c r="Q470" s="18">
        <v>1.0931372548000002</v>
      </c>
      <c r="R470" s="19">
        <v>2.0271074822096162</v>
      </c>
      <c r="S470" s="30">
        <v>0.99999984260468355</v>
      </c>
      <c r="T470" s="42">
        <v>-8.6579676307928128</v>
      </c>
      <c r="U470" s="43">
        <v>10.844242140392813</v>
      </c>
      <c r="V470" s="3"/>
    </row>
    <row r="471" spans="14:22">
      <c r="N471" s="101"/>
      <c r="O471" s="101"/>
      <c r="P471" s="7" t="s">
        <v>351</v>
      </c>
      <c r="Q471" s="18">
        <v>0.17971734139999995</v>
      </c>
      <c r="R471" s="19">
        <v>2.4588521275342479</v>
      </c>
      <c r="S471" s="30">
        <v>1</v>
      </c>
      <c r="T471" s="42">
        <v>-12.057507192255621</v>
      </c>
      <c r="U471" s="43">
        <v>12.41694187505562</v>
      </c>
      <c r="V471" s="3"/>
    </row>
    <row r="472" spans="14:22">
      <c r="N472" s="101"/>
      <c r="O472" s="101"/>
      <c r="P472" s="7" t="s">
        <v>350</v>
      </c>
      <c r="Q472" s="18">
        <v>0.42647058819999994</v>
      </c>
      <c r="R472" s="19">
        <v>2.4490924100929012</v>
      </c>
      <c r="S472" s="30">
        <v>0.99999999999999878</v>
      </c>
      <c r="T472" s="42">
        <v>-11.749324553985698</v>
      </c>
      <c r="U472" s="43">
        <v>12.6022657303857</v>
      </c>
      <c r="V472" s="3"/>
    </row>
    <row r="473" spans="14:22">
      <c r="N473" s="101"/>
      <c r="O473" s="101"/>
      <c r="P473" s="7" t="s">
        <v>354</v>
      </c>
      <c r="Q473" s="18">
        <v>-5.1536159919999998</v>
      </c>
      <c r="R473" s="19">
        <v>1.580840358161979</v>
      </c>
      <c r="S473" s="30">
        <v>0.32176861728021378</v>
      </c>
      <c r="T473" s="42">
        <v>-13.610072348757008</v>
      </c>
      <c r="U473" s="43">
        <v>3.3028403647570075</v>
      </c>
      <c r="V473" s="3"/>
    </row>
    <row r="474" spans="14:22">
      <c r="N474" s="101"/>
      <c r="O474" s="101"/>
      <c r="P474" s="7" t="s">
        <v>353</v>
      </c>
      <c r="Q474" s="18">
        <v>-47.974384487800002</v>
      </c>
      <c r="R474" s="19">
        <v>8.1939280834487498</v>
      </c>
      <c r="S474" s="30">
        <v>6.2827673973439357E-2</v>
      </c>
      <c r="T474" s="42">
        <v>-99.129169371982726</v>
      </c>
      <c r="U474" s="43">
        <v>3.1804003963827228</v>
      </c>
      <c r="V474" s="3"/>
    </row>
    <row r="475" spans="14:22">
      <c r="N475" s="101"/>
      <c r="O475" s="101"/>
      <c r="P475" s="7" t="s">
        <v>349</v>
      </c>
      <c r="Q475" s="18">
        <v>0.42647058819999994</v>
      </c>
      <c r="R475" s="19">
        <v>2.3329162174333531</v>
      </c>
      <c r="S475" s="30">
        <v>0.99999999999999745</v>
      </c>
      <c r="T475" s="42">
        <v>-11.031936569382601</v>
      </c>
      <c r="U475" s="43">
        <v>11.8848777457826</v>
      </c>
      <c r="V475" s="3"/>
    </row>
    <row r="476" spans="14:22">
      <c r="N476" s="101"/>
      <c r="O476" s="101"/>
      <c r="P476" s="7" t="s">
        <v>348</v>
      </c>
      <c r="Q476" s="18">
        <v>0.34954751139999996</v>
      </c>
      <c r="R476" s="19">
        <v>2.3554934707782142</v>
      </c>
      <c r="S476" s="30">
        <v>0.99999999999999989</v>
      </c>
      <c r="T476" s="42">
        <v>-11.246096219871362</v>
      </c>
      <c r="U476" s="43">
        <v>11.945191242671363</v>
      </c>
      <c r="V476" s="3"/>
    </row>
    <row r="477" spans="14:22">
      <c r="N477" s="101"/>
      <c r="O477" s="101"/>
      <c r="P477" s="7" t="s">
        <v>347</v>
      </c>
      <c r="Q477" s="44" t="s">
        <v>224</v>
      </c>
      <c r="R477" s="19">
        <v>6.0402103698223808</v>
      </c>
      <c r="S477" s="30">
        <v>1.7804332022468117E-2</v>
      </c>
      <c r="T477" s="42">
        <v>-84.609064401606389</v>
      </c>
      <c r="U477" s="43">
        <v>-11.190400837993614</v>
      </c>
      <c r="V477" s="3"/>
    </row>
    <row r="478" spans="14:22">
      <c r="N478" s="101"/>
      <c r="O478" s="101"/>
      <c r="P478" s="7" t="s">
        <v>346</v>
      </c>
      <c r="Q478" s="18">
        <v>1.2553594770000003</v>
      </c>
      <c r="R478" s="19">
        <v>1.9409617836708564</v>
      </c>
      <c r="S478" s="30">
        <v>0.99999761867287584</v>
      </c>
      <c r="T478" s="42">
        <v>-8.0895294521906624</v>
      </c>
      <c r="U478" s="43">
        <v>10.600248406190664</v>
      </c>
      <c r="V478" s="3"/>
    </row>
    <row r="479" spans="14:22">
      <c r="N479" s="101"/>
      <c r="O479" s="101"/>
      <c r="P479" s="7" t="s">
        <v>345</v>
      </c>
      <c r="Q479" s="18">
        <v>-10.725044564000001</v>
      </c>
      <c r="R479" s="19">
        <v>2.4905478628052653</v>
      </c>
      <c r="S479" s="30">
        <v>0.10128667425818372</v>
      </c>
      <c r="T479" s="42">
        <v>-23.162856806006989</v>
      </c>
      <c r="U479" s="43">
        <v>1.7127676780069869</v>
      </c>
      <c r="V479" s="3"/>
    </row>
    <row r="480" spans="14:22">
      <c r="N480" s="101"/>
      <c r="O480" s="101"/>
      <c r="P480" s="7" t="s">
        <v>344</v>
      </c>
      <c r="Q480" s="44" t="s">
        <v>227</v>
      </c>
      <c r="R480" s="19">
        <v>4.6112291975830111</v>
      </c>
      <c r="S480" s="30">
        <v>4.4643501348340386E-4</v>
      </c>
      <c r="T480" s="42">
        <v>-105.03650710669608</v>
      </c>
      <c r="U480" s="43">
        <v>-51.140854748903919</v>
      </c>
      <c r="V480" s="3"/>
    </row>
    <row r="481" spans="14:22">
      <c r="N481" s="101"/>
      <c r="O481" s="101"/>
      <c r="P481" s="7" t="s">
        <v>58</v>
      </c>
      <c r="Q481" s="18">
        <v>-5.4732419399999621E-2</v>
      </c>
      <c r="R481" s="19">
        <v>2.0382399264547293</v>
      </c>
      <c r="S481" s="30">
        <v>1</v>
      </c>
      <c r="T481" s="42">
        <v>-9.8614242475672711</v>
      </c>
      <c r="U481" s="43">
        <v>9.7519594087672701</v>
      </c>
      <c r="V481" s="3"/>
    </row>
    <row r="482" spans="14:22">
      <c r="N482" s="101"/>
      <c r="O482" s="101"/>
      <c r="P482" s="7" t="s">
        <v>340</v>
      </c>
      <c r="Q482" s="18">
        <v>9.3137254800000235E-2</v>
      </c>
      <c r="R482" s="19">
        <v>1.9855724811072017</v>
      </c>
      <c r="S482" s="30">
        <v>1</v>
      </c>
      <c r="T482" s="42">
        <v>-9.4565376795132998</v>
      </c>
      <c r="U482" s="43">
        <v>9.6428121891133003</v>
      </c>
      <c r="V482" s="3"/>
    </row>
    <row r="483" spans="14:22">
      <c r="N483" s="101"/>
      <c r="O483" s="101"/>
      <c r="P483" s="7" t="s">
        <v>339</v>
      </c>
      <c r="Q483" s="18">
        <v>-1.4649321261999999</v>
      </c>
      <c r="R483" s="19">
        <v>2.6731243158764948</v>
      </c>
      <c r="S483" s="30">
        <v>0.99999965220150788</v>
      </c>
      <c r="T483" s="42">
        <v>-15.085368310557794</v>
      </c>
      <c r="U483" s="43">
        <v>12.155504058157792</v>
      </c>
      <c r="V483" s="3"/>
    </row>
    <row r="484" spans="14:22">
      <c r="N484" s="101"/>
      <c r="O484" s="101"/>
      <c r="P484" s="7" t="s">
        <v>338</v>
      </c>
      <c r="Q484" s="44" t="s">
        <v>225</v>
      </c>
      <c r="R484" s="19">
        <v>6.6943447934977298</v>
      </c>
      <c r="S484" s="30">
        <v>2.480896768720442E-2</v>
      </c>
      <c r="T484" s="42">
        <v>-90.626314317309721</v>
      </c>
      <c r="U484" s="43">
        <v>-8.3762223582902848</v>
      </c>
      <c r="V484" s="3"/>
    </row>
    <row r="485" spans="14:22">
      <c r="N485" s="101"/>
      <c r="O485" s="101"/>
      <c r="P485" s="7" t="s">
        <v>343</v>
      </c>
      <c r="Q485" s="18">
        <v>-0.3917112300000003</v>
      </c>
      <c r="R485" s="19">
        <v>2.7359928616514537</v>
      </c>
      <c r="S485" s="30">
        <v>0.99999999999999989</v>
      </c>
      <c r="T485" s="42">
        <v>-14.427949245334599</v>
      </c>
      <c r="U485" s="43">
        <v>13.644526785334598</v>
      </c>
      <c r="V485" s="3"/>
    </row>
    <row r="486" spans="14:22">
      <c r="N486" s="101"/>
      <c r="O486" s="101"/>
      <c r="P486" s="7" t="s">
        <v>342</v>
      </c>
      <c r="Q486" s="44" t="s">
        <v>228</v>
      </c>
      <c r="R486" s="19">
        <v>5.3139156952982942</v>
      </c>
      <c r="S486" s="30">
        <v>1.0602646417106509E-2</v>
      </c>
      <c r="T486" s="42">
        <v>-78.424757435504034</v>
      </c>
      <c r="U486" s="43">
        <v>-14.886044080095967</v>
      </c>
      <c r="V486" s="3"/>
    </row>
    <row r="487" spans="14:22">
      <c r="N487" s="101"/>
      <c r="O487" s="104"/>
      <c r="P487" s="45" t="s">
        <v>341</v>
      </c>
      <c r="Q487" s="46" t="s">
        <v>229</v>
      </c>
      <c r="R487" s="47">
        <v>4.5379967047913725</v>
      </c>
      <c r="S487" s="48">
        <v>2.6960728991065608E-4</v>
      </c>
      <c r="T487" s="49">
        <v>-111.2245931286426</v>
      </c>
      <c r="U487" s="50">
        <v>-58.338755286957401</v>
      </c>
      <c r="V487" s="3"/>
    </row>
    <row r="488" spans="14:22">
      <c r="N488" s="101"/>
      <c r="O488" s="104" t="s">
        <v>354</v>
      </c>
      <c r="P488" s="7" t="s">
        <v>352</v>
      </c>
      <c r="Q488" s="18">
        <v>6.2467532468</v>
      </c>
      <c r="R488" s="19">
        <v>1.6162034884489622</v>
      </c>
      <c r="S488" s="30">
        <v>0.18811400924297461</v>
      </c>
      <c r="T488" s="42">
        <v>-2.4528162740918615</v>
      </c>
      <c r="U488" s="43">
        <v>14.946322767691861</v>
      </c>
      <c r="V488" s="3"/>
    </row>
    <row r="489" spans="14:22">
      <c r="N489" s="101"/>
      <c r="O489" s="101"/>
      <c r="P489" s="7" t="s">
        <v>351</v>
      </c>
      <c r="Q489" s="18">
        <v>5.3333333333999997</v>
      </c>
      <c r="R489" s="19">
        <v>2.1328156874713957</v>
      </c>
      <c r="S489" s="30">
        <v>0.60638889770181559</v>
      </c>
      <c r="T489" s="42">
        <v>-6.9437006397120724</v>
      </c>
      <c r="U489" s="43">
        <v>17.610367306512071</v>
      </c>
      <c r="V489" s="3"/>
    </row>
    <row r="490" spans="14:22">
      <c r="N490" s="101"/>
      <c r="O490" s="101"/>
      <c r="P490" s="7" t="s">
        <v>350</v>
      </c>
      <c r="Q490" s="18">
        <v>5.5800865801999997</v>
      </c>
      <c r="R490" s="19">
        <v>2.121556646620363</v>
      </c>
      <c r="S490" s="30">
        <v>0.55435035026441493</v>
      </c>
      <c r="T490" s="42">
        <v>-6.6190480671857266</v>
      </c>
      <c r="U490" s="43">
        <v>17.779221227585726</v>
      </c>
      <c r="V490" s="3"/>
    </row>
    <row r="491" spans="14:22">
      <c r="N491" s="101"/>
      <c r="O491" s="101"/>
      <c r="P491" s="7" t="s">
        <v>355</v>
      </c>
      <c r="Q491" s="18">
        <v>5.1536159919999998</v>
      </c>
      <c r="R491" s="19">
        <v>1.580840358161979</v>
      </c>
      <c r="S491" s="30">
        <v>0.32176861728021378</v>
      </c>
      <c r="T491" s="42">
        <v>-3.3028403647570075</v>
      </c>
      <c r="U491" s="43">
        <v>13.610072348757008</v>
      </c>
      <c r="V491" s="3"/>
    </row>
    <row r="492" spans="14:22">
      <c r="N492" s="101"/>
      <c r="O492" s="101"/>
      <c r="P492" s="7" t="s">
        <v>353</v>
      </c>
      <c r="Q492" s="18">
        <v>-42.820768495799996</v>
      </c>
      <c r="R492" s="19">
        <v>8.1020618615494708</v>
      </c>
      <c r="S492" s="30">
        <v>9.5352815801673874E-2</v>
      </c>
      <c r="T492" s="42">
        <v>-94.682632108225363</v>
      </c>
      <c r="U492" s="43">
        <v>9.0410951166253639</v>
      </c>
      <c r="V492" s="3"/>
    </row>
    <row r="493" spans="14:22">
      <c r="N493" s="101"/>
      <c r="O493" s="101"/>
      <c r="P493" s="7" t="s">
        <v>349</v>
      </c>
      <c r="Q493" s="18">
        <v>5.5800865801999997</v>
      </c>
      <c r="R493" s="19">
        <v>1.9863149420995478</v>
      </c>
      <c r="S493" s="30">
        <v>0.48416126672436155</v>
      </c>
      <c r="T493" s="42">
        <v>-5.6822284332884152</v>
      </c>
      <c r="U493" s="43">
        <v>16.842401593688415</v>
      </c>
      <c r="V493" s="3"/>
    </row>
    <row r="494" spans="14:22">
      <c r="N494" s="101"/>
      <c r="O494" s="101"/>
      <c r="P494" s="7" t="s">
        <v>348</v>
      </c>
      <c r="Q494" s="18">
        <v>5.5031635033999997</v>
      </c>
      <c r="R494" s="19">
        <v>2.0127837595040314</v>
      </c>
      <c r="S494" s="30">
        <v>0.51271474115638305</v>
      </c>
      <c r="T494" s="42">
        <v>-5.9426374632527601</v>
      </c>
      <c r="U494" s="43">
        <v>16.948964470052758</v>
      </c>
      <c r="V494" s="3"/>
    </row>
    <row r="495" spans="14:22">
      <c r="N495" s="101"/>
      <c r="O495" s="101"/>
      <c r="P495" s="7" t="s">
        <v>347</v>
      </c>
      <c r="Q495" s="44" t="s">
        <v>230</v>
      </c>
      <c r="R495" s="19">
        <v>5.9149886122759527</v>
      </c>
      <c r="S495" s="30">
        <v>3.149332374731717E-2</v>
      </c>
      <c r="T495" s="42">
        <v>-80.318772902061539</v>
      </c>
      <c r="U495" s="43">
        <v>-5.173460353538438</v>
      </c>
      <c r="V495" s="3"/>
    </row>
    <row r="496" spans="14:22">
      <c r="N496" s="101"/>
      <c r="O496" s="101"/>
      <c r="P496" s="7" t="s">
        <v>346</v>
      </c>
      <c r="Q496" s="18">
        <v>6.4089754689999996</v>
      </c>
      <c r="R496" s="19">
        <v>1.506745372422009</v>
      </c>
      <c r="S496" s="30">
        <v>0.12588815459625147</v>
      </c>
      <c r="T496" s="42">
        <v>-1.5406230084781898</v>
      </c>
      <c r="U496" s="43">
        <v>14.358573946478188</v>
      </c>
      <c r="V496" s="3"/>
    </row>
    <row r="497" spans="14:22">
      <c r="N497" s="101"/>
      <c r="O497" s="101"/>
      <c r="P497" s="7" t="s">
        <v>345</v>
      </c>
      <c r="Q497" s="18">
        <v>-5.5714285720000003</v>
      </c>
      <c r="R497" s="19">
        <v>2.1692804402769736</v>
      </c>
      <c r="S497" s="30">
        <v>0.57931833827491452</v>
      </c>
      <c r="T497" s="42">
        <v>-18.100639983142255</v>
      </c>
      <c r="U497" s="43">
        <v>6.9577828391422543</v>
      </c>
      <c r="V497" s="3"/>
    </row>
    <row r="498" spans="14:22">
      <c r="N498" s="101"/>
      <c r="O498" s="101"/>
      <c r="P498" s="7" t="s">
        <v>344</v>
      </c>
      <c r="Q498" s="44" t="s">
        <v>233</v>
      </c>
      <c r="R498" s="19">
        <v>4.4459401350317851</v>
      </c>
      <c r="S498" s="30">
        <v>1.1599871068944667E-3</v>
      </c>
      <c r="T498" s="42">
        <v>-100.82730553844551</v>
      </c>
      <c r="U498" s="43">
        <v>-45.042824333154485</v>
      </c>
      <c r="V498" s="3"/>
    </row>
    <row r="499" spans="14:22">
      <c r="N499" s="101"/>
      <c r="O499" s="101"/>
      <c r="P499" s="7" t="s">
        <v>58</v>
      </c>
      <c r="Q499" s="18">
        <v>5.0988835726000001</v>
      </c>
      <c r="R499" s="19">
        <v>1.6301444627512514</v>
      </c>
      <c r="S499" s="30">
        <v>0.36394436624592497</v>
      </c>
      <c r="T499" s="42">
        <v>-3.6966947880624588</v>
      </c>
      <c r="U499" s="43">
        <v>13.894461933262459</v>
      </c>
      <c r="V499" s="3"/>
    </row>
    <row r="500" spans="14:22">
      <c r="N500" s="101"/>
      <c r="O500" s="101"/>
      <c r="P500" s="7" t="s">
        <v>340</v>
      </c>
      <c r="Q500" s="18">
        <v>5.2467532468</v>
      </c>
      <c r="R500" s="19">
        <v>1.5637925212043302</v>
      </c>
      <c r="S500" s="30">
        <v>0.29456751585038454</v>
      </c>
      <c r="T500" s="42">
        <v>-3.0927519231266141</v>
      </c>
      <c r="U500" s="43">
        <v>13.586258416726615</v>
      </c>
      <c r="V500" s="3"/>
    </row>
    <row r="501" spans="14:22">
      <c r="N501" s="101"/>
      <c r="O501" s="101"/>
      <c r="P501" s="7" t="s">
        <v>339</v>
      </c>
      <c r="Q501" s="18">
        <v>3.6886838657999999</v>
      </c>
      <c r="R501" s="19">
        <v>2.3766662743798435</v>
      </c>
      <c r="S501" s="30">
        <v>0.9456049400503983</v>
      </c>
      <c r="T501" s="42">
        <v>-10.270909504699377</v>
      </c>
      <c r="U501" s="43">
        <v>17.648277236299379</v>
      </c>
      <c r="V501" s="3"/>
    </row>
    <row r="502" spans="14:22">
      <c r="N502" s="101"/>
      <c r="O502" s="101"/>
      <c r="P502" s="7" t="s">
        <v>338</v>
      </c>
      <c r="Q502" s="44" t="s">
        <v>231</v>
      </c>
      <c r="R502" s="19">
        <v>6.5815804474210102</v>
      </c>
      <c r="S502" s="30">
        <v>4.1047665186038196E-2</v>
      </c>
      <c r="T502" s="42">
        <v>-86.286426251687743</v>
      </c>
      <c r="U502" s="43">
        <v>-2.4088784399122574</v>
      </c>
      <c r="V502" s="3"/>
    </row>
    <row r="503" spans="14:22">
      <c r="N503" s="101"/>
      <c r="O503" s="101"/>
      <c r="P503" s="7" t="s">
        <v>343</v>
      </c>
      <c r="Q503" s="18">
        <v>4.7619047619999995</v>
      </c>
      <c r="R503" s="19">
        <v>2.4471628287982998</v>
      </c>
      <c r="S503" s="30">
        <v>0.82948771993814097</v>
      </c>
      <c r="T503" s="42">
        <v>-9.6822981963559336</v>
      </c>
      <c r="U503" s="43">
        <v>19.206107720355934</v>
      </c>
      <c r="V503" s="3"/>
    </row>
    <row r="504" spans="14:22">
      <c r="N504" s="101"/>
      <c r="O504" s="101"/>
      <c r="P504" s="7" t="s">
        <v>342</v>
      </c>
      <c r="Q504" s="44" t="s">
        <v>234</v>
      </c>
      <c r="R504" s="19">
        <v>5.1711361409637959</v>
      </c>
      <c r="S504" s="30">
        <v>2.0870625181731661E-2</v>
      </c>
      <c r="T504" s="42">
        <v>-74.185177104582522</v>
      </c>
      <c r="U504" s="43">
        <v>-8.8183924270174643</v>
      </c>
      <c r="V504" s="3"/>
    </row>
    <row r="505" spans="14:22">
      <c r="N505" s="101"/>
      <c r="O505" s="104"/>
      <c r="P505" s="45" t="s">
        <v>341</v>
      </c>
      <c r="Q505" s="46" t="s">
        <v>235</v>
      </c>
      <c r="R505" s="47">
        <v>4.3699385652823244</v>
      </c>
      <c r="S505" s="48">
        <v>7.4467978982906136E-4</v>
      </c>
      <c r="T505" s="49">
        <v>-107.01636413149463</v>
      </c>
      <c r="U505" s="50">
        <v>-52.239752300105366</v>
      </c>
      <c r="V505" s="3"/>
    </row>
    <row r="506" spans="14:22">
      <c r="N506" s="101"/>
      <c r="O506" s="104" t="s">
        <v>353</v>
      </c>
      <c r="P506" s="7" t="s">
        <v>352</v>
      </c>
      <c r="Q506" s="18">
        <v>49.0675217426</v>
      </c>
      <c r="R506" s="19">
        <v>8.2008240387665321</v>
      </c>
      <c r="S506" s="30">
        <v>5.7845140247674287E-2</v>
      </c>
      <c r="T506" s="42">
        <v>-2.0383750700909076</v>
      </c>
      <c r="U506" s="43">
        <v>100.17341855529091</v>
      </c>
      <c r="V506" s="3"/>
    </row>
    <row r="507" spans="14:22">
      <c r="N507" s="101"/>
      <c r="O507" s="101"/>
      <c r="P507" s="7" t="s">
        <v>351</v>
      </c>
      <c r="Q507" s="18">
        <v>48.154101829200002</v>
      </c>
      <c r="R507" s="19">
        <v>8.318070927532446</v>
      </c>
      <c r="S507" s="30">
        <v>5.904082688863066E-2</v>
      </c>
      <c r="T507" s="42">
        <v>-2.2025462871434769</v>
      </c>
      <c r="U507" s="43">
        <v>98.510749945543481</v>
      </c>
      <c r="V507" s="3"/>
    </row>
    <row r="508" spans="14:22">
      <c r="N508" s="101"/>
      <c r="O508" s="101"/>
      <c r="P508" s="7" t="s">
        <v>350</v>
      </c>
      <c r="Q508" s="18">
        <v>48.400855075999999</v>
      </c>
      <c r="R508" s="19">
        <v>8.3151911465435031</v>
      </c>
      <c r="S508" s="30">
        <v>5.8001192943485713E-2</v>
      </c>
      <c r="T508" s="42">
        <v>-1.972429353821326</v>
      </c>
      <c r="U508" s="43">
        <v>98.774139505821324</v>
      </c>
      <c r="V508" s="3"/>
    </row>
    <row r="509" spans="14:22">
      <c r="N509" s="101"/>
      <c r="O509" s="101"/>
      <c r="P509" s="7" t="s">
        <v>355</v>
      </c>
      <c r="Q509" s="18">
        <v>47.974384487800002</v>
      </c>
      <c r="R509" s="19">
        <v>8.1939280834487498</v>
      </c>
      <c r="S509" s="30">
        <v>6.2827673973439357E-2</v>
      </c>
      <c r="T509" s="42">
        <v>-3.1804003963827228</v>
      </c>
      <c r="U509" s="43">
        <v>99.129169371982726</v>
      </c>
      <c r="V509" s="3"/>
    </row>
    <row r="510" spans="14:22">
      <c r="N510" s="101"/>
      <c r="O510" s="101"/>
      <c r="P510" s="7" t="s">
        <v>354</v>
      </c>
      <c r="Q510" s="18">
        <v>42.820768495799996</v>
      </c>
      <c r="R510" s="19">
        <v>8.1020618615494708</v>
      </c>
      <c r="S510" s="30">
        <v>9.5352815801673874E-2</v>
      </c>
      <c r="T510" s="42">
        <v>-9.0410951166253639</v>
      </c>
      <c r="U510" s="43">
        <v>94.682632108225363</v>
      </c>
      <c r="V510" s="3"/>
    </row>
    <row r="511" spans="14:22">
      <c r="N511" s="101"/>
      <c r="O511" s="101"/>
      <c r="P511" s="7" t="s">
        <v>349</v>
      </c>
      <c r="Q511" s="18">
        <v>48.400855075999999</v>
      </c>
      <c r="R511" s="19">
        <v>8.2817177111964124</v>
      </c>
      <c r="S511" s="30">
        <v>5.8752463830478496E-2</v>
      </c>
      <c r="T511" s="42">
        <v>-2.1721205974910447</v>
      </c>
      <c r="U511" s="43">
        <v>98.973830749491043</v>
      </c>
      <c r="V511" s="3"/>
    </row>
    <row r="512" spans="14:22">
      <c r="N512" s="101"/>
      <c r="O512" s="101"/>
      <c r="P512" s="7" t="s">
        <v>348</v>
      </c>
      <c r="Q512" s="18">
        <v>48.323931999199999</v>
      </c>
      <c r="R512" s="19">
        <v>8.2881059151810792</v>
      </c>
      <c r="S512" s="30">
        <v>5.8947687428788531E-2</v>
      </c>
      <c r="T512" s="42">
        <v>-2.210024897062226</v>
      </c>
      <c r="U512" s="43">
        <v>98.857888895462224</v>
      </c>
      <c r="V512" s="3"/>
    </row>
    <row r="513" spans="14:22">
      <c r="N513" s="101"/>
      <c r="O513" s="101"/>
      <c r="P513" s="7" t="s">
        <v>347</v>
      </c>
      <c r="Q513" s="18">
        <v>7.4651868000003674E-2</v>
      </c>
      <c r="R513" s="19">
        <v>9.9814072896606429</v>
      </c>
      <c r="S513" s="30">
        <v>1</v>
      </c>
      <c r="T513" s="42">
        <v>-49.302441102594969</v>
      </c>
      <c r="U513" s="43">
        <v>49.451744838594976</v>
      </c>
      <c r="V513" s="3"/>
    </row>
    <row r="514" spans="14:22">
      <c r="N514" s="101"/>
      <c r="O514" s="101"/>
      <c r="P514" s="7" t="s">
        <v>346</v>
      </c>
      <c r="Q514" s="18">
        <v>49.229743964800001</v>
      </c>
      <c r="R514" s="19">
        <v>8.1799561622328731</v>
      </c>
      <c r="S514" s="30">
        <v>5.7709435930257236E-2</v>
      </c>
      <c r="T514" s="42">
        <v>-2.0258287519626563</v>
      </c>
      <c r="U514" s="43">
        <v>100.48531668156267</v>
      </c>
      <c r="V514" s="3"/>
    </row>
    <row r="515" spans="14:22">
      <c r="N515" s="101"/>
      <c r="O515" s="101"/>
      <c r="P515" s="7" t="s">
        <v>345</v>
      </c>
      <c r="Q515" s="18">
        <v>37.249339923800001</v>
      </c>
      <c r="R515" s="19">
        <v>8.3274953513829519</v>
      </c>
      <c r="S515" s="30">
        <v>0.14389082347613202</v>
      </c>
      <c r="T515" s="42">
        <v>-13.05345515962285</v>
      </c>
      <c r="U515" s="43">
        <v>87.552135007222859</v>
      </c>
      <c r="V515" s="3"/>
    </row>
    <row r="516" spans="14:22">
      <c r="N516" s="101"/>
      <c r="O516" s="101"/>
      <c r="P516" s="7" t="s">
        <v>344</v>
      </c>
      <c r="Q516" s="18">
        <v>-30.114296440000004</v>
      </c>
      <c r="R516" s="19">
        <v>9.1873709451084462</v>
      </c>
      <c r="S516" s="30">
        <v>0.31075658219518032</v>
      </c>
      <c r="T516" s="42">
        <v>-78.348835384788686</v>
      </c>
      <c r="U516" s="43">
        <v>18.120242504788678</v>
      </c>
      <c r="V516" s="3"/>
    </row>
    <row r="517" spans="14:22">
      <c r="N517" s="101"/>
      <c r="O517" s="101"/>
      <c r="P517" s="7" t="s">
        <v>58</v>
      </c>
      <c r="Q517" s="18">
        <v>47.919652068399998</v>
      </c>
      <c r="R517" s="19">
        <v>8.2035828860428399</v>
      </c>
      <c r="S517" s="30">
        <v>6.2830635212996366E-2</v>
      </c>
      <c r="T517" s="42">
        <v>-3.1668432343678461</v>
      </c>
      <c r="U517" s="43">
        <v>99.006147371167842</v>
      </c>
      <c r="V517" s="3"/>
    </row>
    <row r="518" spans="14:22">
      <c r="N518" s="101"/>
      <c r="O518" s="101"/>
      <c r="P518" s="7" t="s">
        <v>340</v>
      </c>
      <c r="Q518" s="18">
        <v>48.0675217426</v>
      </c>
      <c r="R518" s="19">
        <v>8.1906561549189085</v>
      </c>
      <c r="S518" s="30">
        <v>6.2485676961891112E-2</v>
      </c>
      <c r="T518" s="42">
        <v>-3.1106562551038408</v>
      </c>
      <c r="U518" s="43">
        <v>99.245699740303849</v>
      </c>
      <c r="V518" s="3"/>
    </row>
    <row r="519" spans="14:22">
      <c r="N519" s="101"/>
      <c r="O519" s="101"/>
      <c r="P519" s="7" t="s">
        <v>339</v>
      </c>
      <c r="Q519" s="18">
        <v>46.509452361599998</v>
      </c>
      <c r="R519" s="19">
        <v>8.3839098145501882</v>
      </c>
      <c r="S519" s="30">
        <v>6.5680397756098241E-2</v>
      </c>
      <c r="T519" s="42">
        <v>-3.4894222636041334</v>
      </c>
      <c r="U519" s="43">
        <v>96.508326986804121</v>
      </c>
      <c r="V519" s="3"/>
    </row>
    <row r="520" spans="14:22">
      <c r="N520" s="101"/>
      <c r="O520" s="101"/>
      <c r="P520" s="7" t="s">
        <v>338</v>
      </c>
      <c r="Q520" s="18">
        <v>-1.5268838499999973</v>
      </c>
      <c r="R520" s="19">
        <v>10.390312910813176</v>
      </c>
      <c r="S520" s="30">
        <v>1</v>
      </c>
      <c r="T520" s="42">
        <v>-52.138408487152034</v>
      </c>
      <c r="U520" s="43">
        <v>49.08464078715204</v>
      </c>
      <c r="V520" s="3"/>
    </row>
    <row r="521" spans="14:22">
      <c r="N521" s="101"/>
      <c r="O521" s="101"/>
      <c r="P521" s="7" t="s">
        <v>343</v>
      </c>
      <c r="Q521" s="18">
        <v>47.582673257799996</v>
      </c>
      <c r="R521" s="19">
        <v>8.4041660567476004</v>
      </c>
      <c r="S521" s="30">
        <v>5.9925348424856639E-2</v>
      </c>
      <c r="T521" s="42">
        <v>-2.3145361234969641</v>
      </c>
      <c r="U521" s="43">
        <v>97.479882639096957</v>
      </c>
      <c r="V521" s="3"/>
    </row>
    <row r="522" spans="14:22">
      <c r="N522" s="101"/>
      <c r="O522" s="101"/>
      <c r="P522" s="7" t="s">
        <v>342</v>
      </c>
      <c r="Q522" s="18">
        <v>1.3189837299999994</v>
      </c>
      <c r="R522" s="19">
        <v>9.559395911202671</v>
      </c>
      <c r="S522" s="30">
        <v>1</v>
      </c>
      <c r="T522" s="42">
        <v>-47.201433578680195</v>
      </c>
      <c r="U522" s="43">
        <v>49.839401038680194</v>
      </c>
      <c r="V522" s="3"/>
    </row>
    <row r="523" spans="14:22">
      <c r="N523" s="101"/>
      <c r="O523" s="104"/>
      <c r="P523" s="45" t="s">
        <v>341</v>
      </c>
      <c r="Q523" s="51">
        <v>-36.80728972</v>
      </c>
      <c r="R523" s="47">
        <v>9.1508340747211765</v>
      </c>
      <c r="S523" s="48">
        <v>0.15590239116559945</v>
      </c>
      <c r="T523" s="49">
        <v>-85.04306171698579</v>
      </c>
      <c r="U523" s="50">
        <v>11.42848227698579</v>
      </c>
      <c r="V523" s="3"/>
    </row>
    <row r="524" spans="14:22">
      <c r="N524" s="101"/>
      <c r="O524" s="104" t="s">
        <v>349</v>
      </c>
      <c r="P524" s="7" t="s">
        <v>352</v>
      </c>
      <c r="Q524" s="18">
        <v>0.66666666660000029</v>
      </c>
      <c r="R524" s="19">
        <v>2.3570226039740145</v>
      </c>
      <c r="S524" s="30">
        <v>0.99999999999517586</v>
      </c>
      <c r="T524" s="42">
        <v>-10.86531627120112</v>
      </c>
      <c r="U524" s="43">
        <v>12.198649604401123</v>
      </c>
      <c r="V524" s="3"/>
    </row>
    <row r="525" spans="14:22">
      <c r="N525" s="101"/>
      <c r="O525" s="101"/>
      <c r="P525" s="7" t="s">
        <v>351</v>
      </c>
      <c r="Q525" s="18">
        <v>-0.24675324679999999</v>
      </c>
      <c r="R525" s="19">
        <v>2.7372147515848901</v>
      </c>
      <c r="S525" s="30">
        <v>1</v>
      </c>
      <c r="T525" s="42">
        <v>-13.436276079109561</v>
      </c>
      <c r="U525" s="43">
        <v>12.942769585509559</v>
      </c>
      <c r="V525" s="3"/>
    </row>
    <row r="526" spans="14:22">
      <c r="N526" s="101"/>
      <c r="O526" s="101"/>
      <c r="P526" s="7" t="s">
        <v>350</v>
      </c>
      <c r="Q526" s="18">
        <v>0</v>
      </c>
      <c r="R526" s="19">
        <v>2.7284509239473027</v>
      </c>
      <c r="S526" s="30">
        <v>1</v>
      </c>
      <c r="T526" s="42">
        <v>-13.143690224716476</v>
      </c>
      <c r="U526" s="43">
        <v>13.143690224716476</v>
      </c>
      <c r="V526" s="3"/>
    </row>
    <row r="527" spans="14:22">
      <c r="N527" s="101"/>
      <c r="O527" s="101"/>
      <c r="P527" s="7" t="s">
        <v>355</v>
      </c>
      <c r="Q527" s="18">
        <v>-0.42647058819999994</v>
      </c>
      <c r="R527" s="19">
        <v>2.3329162174333531</v>
      </c>
      <c r="S527" s="30">
        <v>0.99999999999999745</v>
      </c>
      <c r="T527" s="42">
        <v>-11.8848777457826</v>
      </c>
      <c r="U527" s="43">
        <v>11.031936569382601</v>
      </c>
      <c r="V527" s="3"/>
    </row>
    <row r="528" spans="14:22">
      <c r="N528" s="101"/>
      <c r="O528" s="101"/>
      <c r="P528" s="7" t="s">
        <v>354</v>
      </c>
      <c r="Q528" s="18">
        <v>-5.5800865801999997</v>
      </c>
      <c r="R528" s="19">
        <v>1.9863149420995478</v>
      </c>
      <c r="S528" s="30">
        <v>0.48416126672436155</v>
      </c>
      <c r="T528" s="42">
        <v>-16.842401593688415</v>
      </c>
      <c r="U528" s="43">
        <v>5.6822284332884152</v>
      </c>
      <c r="V528" s="3"/>
    </row>
    <row r="529" spans="14:22">
      <c r="N529" s="101"/>
      <c r="O529" s="101"/>
      <c r="P529" s="7" t="s">
        <v>353</v>
      </c>
      <c r="Q529" s="18">
        <v>-48.400855075999999</v>
      </c>
      <c r="R529" s="19">
        <v>8.2817177111964124</v>
      </c>
      <c r="S529" s="30">
        <v>5.8752463830478496E-2</v>
      </c>
      <c r="T529" s="42">
        <v>-98.973830749491043</v>
      </c>
      <c r="U529" s="43">
        <v>2.1721205974910447</v>
      </c>
      <c r="V529" s="3"/>
    </row>
    <row r="530" spans="14:22">
      <c r="N530" s="101"/>
      <c r="O530" s="101"/>
      <c r="P530" s="7" t="s">
        <v>348</v>
      </c>
      <c r="Q530" s="18">
        <v>-7.692307679999999E-2</v>
      </c>
      <c r="R530" s="19">
        <v>2.6447571348033136</v>
      </c>
      <c r="S530" s="30">
        <v>1</v>
      </c>
      <c r="T530" s="42">
        <v>-12.797135456332184</v>
      </c>
      <c r="U530" s="43">
        <v>12.643289302732184</v>
      </c>
      <c r="V530" s="3"/>
    </row>
    <row r="531" spans="14:22">
      <c r="N531" s="101"/>
      <c r="O531" s="101"/>
      <c r="P531" s="7" t="s">
        <v>347</v>
      </c>
      <c r="Q531" s="44" t="s">
        <v>172</v>
      </c>
      <c r="R531" s="19">
        <v>6.1587768365905298</v>
      </c>
      <c r="S531" s="30">
        <v>1.506636031795483E-2</v>
      </c>
      <c r="T531" s="42">
        <v>-84.426812198083255</v>
      </c>
      <c r="U531" s="43">
        <v>-12.225594217916736</v>
      </c>
      <c r="V531" s="3"/>
    </row>
    <row r="532" spans="14:22">
      <c r="N532" s="101"/>
      <c r="O532" s="101"/>
      <c r="P532" s="7" t="s">
        <v>346</v>
      </c>
      <c r="Q532" s="18">
        <v>0.82888888880000033</v>
      </c>
      <c r="R532" s="19">
        <v>2.2833579344651569</v>
      </c>
      <c r="S532" s="30">
        <v>0.99999999961793262</v>
      </c>
      <c r="T532" s="42">
        <v>-10.495424681778115</v>
      </c>
      <c r="U532" s="43">
        <v>12.153202459378114</v>
      </c>
      <c r="V532" s="3"/>
    </row>
    <row r="533" spans="14:22">
      <c r="N533" s="101"/>
      <c r="O533" s="101"/>
      <c r="P533" s="7" t="s">
        <v>345</v>
      </c>
      <c r="Q533" s="18">
        <v>-11.1515151522</v>
      </c>
      <c r="R533" s="19">
        <v>2.7657222326434212</v>
      </c>
      <c r="S533" s="30">
        <v>0.12172275896721774</v>
      </c>
      <c r="T533" s="42">
        <v>-24.491911720401653</v>
      </c>
      <c r="U533" s="43">
        <v>2.1888814160016512</v>
      </c>
      <c r="V533" s="3"/>
    </row>
    <row r="534" spans="14:22">
      <c r="N534" s="101"/>
      <c r="O534" s="101"/>
      <c r="P534" s="7" t="s">
        <v>344</v>
      </c>
      <c r="Q534" s="44" t="s">
        <v>175</v>
      </c>
      <c r="R534" s="19">
        <v>4.7654827167723841</v>
      </c>
      <c r="S534" s="30">
        <v>2.4518214118318671E-4</v>
      </c>
      <c r="T534" s="42">
        <v>-104.97501079498238</v>
      </c>
      <c r="U534" s="43">
        <v>-52.055292237017618</v>
      </c>
      <c r="V534" s="3"/>
    </row>
    <row r="535" spans="14:22">
      <c r="N535" s="101"/>
      <c r="O535" s="101"/>
      <c r="P535" s="7" t="s">
        <v>58</v>
      </c>
      <c r="Q535" s="18">
        <v>-0.48120300759999957</v>
      </c>
      <c r="R535" s="19">
        <v>2.366603644256557</v>
      </c>
      <c r="S535" s="30">
        <v>0.99999999999998468</v>
      </c>
      <c r="T535" s="42">
        <v>-12.043829771214225</v>
      </c>
      <c r="U535" s="43">
        <v>11.081423756014226</v>
      </c>
      <c r="V535" s="3"/>
    </row>
    <row r="536" spans="14:22">
      <c r="N536" s="101"/>
      <c r="O536" s="101"/>
      <c r="P536" s="7" t="s">
        <v>340</v>
      </c>
      <c r="Q536" s="18">
        <v>-0.33333333339999971</v>
      </c>
      <c r="R536" s="19">
        <v>2.3213980462093193</v>
      </c>
      <c r="S536" s="30">
        <v>1</v>
      </c>
      <c r="T536" s="42">
        <v>-11.758444320460359</v>
      </c>
      <c r="U536" s="43">
        <v>11.091777653660362</v>
      </c>
      <c r="V536" s="3"/>
    </row>
    <row r="537" spans="14:22">
      <c r="N537" s="101"/>
      <c r="O537" s="101"/>
      <c r="P537" s="7" t="s">
        <v>339</v>
      </c>
      <c r="Q537" s="18">
        <v>-1.8914027143999999</v>
      </c>
      <c r="R537" s="19">
        <v>2.9312086959724337</v>
      </c>
      <c r="S537" s="30">
        <v>0.99999746623001029</v>
      </c>
      <c r="T537" s="42">
        <v>-16.15461719837112</v>
      </c>
      <c r="U537" s="43">
        <v>12.371811769571121</v>
      </c>
      <c r="V537" s="3"/>
    </row>
    <row r="538" spans="14:22">
      <c r="N538" s="101"/>
      <c r="O538" s="101"/>
      <c r="P538" s="7" t="s">
        <v>338</v>
      </c>
      <c r="Q538" s="44" t="s">
        <v>173</v>
      </c>
      <c r="R538" s="19">
        <v>6.8015177001493123</v>
      </c>
      <c r="S538" s="30">
        <v>2.1825384211993315E-2</v>
      </c>
      <c r="T538" s="42">
        <v>-90.44007843054699</v>
      </c>
      <c r="U538" s="43">
        <v>-9.415399421453003</v>
      </c>
      <c r="V538" s="3"/>
    </row>
    <row r="539" spans="14:22">
      <c r="N539" s="101"/>
      <c r="O539" s="101"/>
      <c r="P539" s="7" t="s">
        <v>343</v>
      </c>
      <c r="Q539" s="18">
        <v>-0.81818181820000024</v>
      </c>
      <c r="R539" s="19">
        <v>2.9886531665989526</v>
      </c>
      <c r="S539" s="30">
        <v>0.9999999999972965</v>
      </c>
      <c r="T539" s="42">
        <v>-15.417519778809609</v>
      </c>
      <c r="U539" s="43">
        <v>13.781156142409611</v>
      </c>
      <c r="V539" s="3"/>
    </row>
    <row r="540" spans="14:22">
      <c r="N540" s="101"/>
      <c r="O540" s="101"/>
      <c r="P540" s="7" t="s">
        <v>342</v>
      </c>
      <c r="Q540" s="44" t="s">
        <v>176</v>
      </c>
      <c r="R540" s="19">
        <v>5.4483108233609236</v>
      </c>
      <c r="S540" s="30">
        <v>8.3743639357494182E-3</v>
      </c>
      <c r="T540" s="42">
        <v>-78.275922754667505</v>
      </c>
      <c r="U540" s="43">
        <v>-15.887819937332488</v>
      </c>
      <c r="V540" s="3"/>
    </row>
    <row r="541" spans="14:22">
      <c r="N541" s="101"/>
      <c r="O541" s="104"/>
      <c r="P541" s="45" t="s">
        <v>341</v>
      </c>
      <c r="Q541" s="46" t="s">
        <v>177</v>
      </c>
      <c r="R541" s="47">
        <v>4.6946570592442205</v>
      </c>
      <c r="S541" s="48">
        <v>1.3836350591933666E-4</v>
      </c>
      <c r="T541" s="49">
        <v>-111.17702666092839</v>
      </c>
      <c r="U541" s="50">
        <v>-59.239262931071607</v>
      </c>
      <c r="V541" s="3"/>
    </row>
    <row r="542" spans="14:22">
      <c r="N542" s="101"/>
      <c r="O542" s="104" t="s">
        <v>348</v>
      </c>
      <c r="P542" s="7" t="s">
        <v>352</v>
      </c>
      <c r="Q542" s="18">
        <v>0.74358974340000028</v>
      </c>
      <c r="R542" s="19">
        <v>2.3793711288825241</v>
      </c>
      <c r="S542" s="30">
        <v>0.99999999997288269</v>
      </c>
      <c r="T542" s="42">
        <v>-10.922109641448564</v>
      </c>
      <c r="U542" s="43">
        <v>12.409289128248567</v>
      </c>
      <c r="V542" s="3"/>
    </row>
    <row r="543" spans="14:22">
      <c r="N543" s="101"/>
      <c r="O543" s="101"/>
      <c r="P543" s="7" t="s">
        <v>351</v>
      </c>
      <c r="Q543" s="18">
        <v>-0.16983017</v>
      </c>
      <c r="R543" s="19">
        <v>2.7564825429538251</v>
      </c>
      <c r="S543" s="30">
        <v>1</v>
      </c>
      <c r="T543" s="42">
        <v>-13.443480898201056</v>
      </c>
      <c r="U543" s="43">
        <v>13.103820558201054</v>
      </c>
      <c r="V543" s="3"/>
    </row>
    <row r="544" spans="14:22">
      <c r="N544" s="101"/>
      <c r="O544" s="101"/>
      <c r="P544" s="7" t="s">
        <v>350</v>
      </c>
      <c r="Q544" s="18">
        <v>7.692307679999999E-2</v>
      </c>
      <c r="R544" s="19">
        <v>2.7477801691008952</v>
      </c>
      <c r="S544" s="30">
        <v>1</v>
      </c>
      <c r="T544" s="42">
        <v>-13.151892853943185</v>
      </c>
      <c r="U544" s="43">
        <v>13.305739007543185</v>
      </c>
      <c r="V544" s="3"/>
    </row>
    <row r="545" spans="14:22">
      <c r="N545" s="101"/>
      <c r="O545" s="101"/>
      <c r="P545" s="7" t="s">
        <v>355</v>
      </c>
      <c r="Q545" s="18">
        <v>-0.34954751139999996</v>
      </c>
      <c r="R545" s="19">
        <v>2.3554934707782142</v>
      </c>
      <c r="S545" s="30">
        <v>0.99999999999999989</v>
      </c>
      <c r="T545" s="42">
        <v>-11.945191242671363</v>
      </c>
      <c r="U545" s="43">
        <v>11.246096219871362</v>
      </c>
      <c r="V545" s="3"/>
    </row>
    <row r="546" spans="14:22">
      <c r="N546" s="101"/>
      <c r="O546" s="101"/>
      <c r="P546" s="7" t="s">
        <v>354</v>
      </c>
      <c r="Q546" s="18">
        <v>-5.5031635033999997</v>
      </c>
      <c r="R546" s="19">
        <v>2.0127837595040314</v>
      </c>
      <c r="S546" s="30">
        <v>0.51271474115638305</v>
      </c>
      <c r="T546" s="42">
        <v>-16.948964470052758</v>
      </c>
      <c r="U546" s="43">
        <v>5.9426374632527601</v>
      </c>
      <c r="V546" s="3"/>
    </row>
    <row r="547" spans="14:22">
      <c r="N547" s="101"/>
      <c r="O547" s="101"/>
      <c r="P547" s="7" t="s">
        <v>353</v>
      </c>
      <c r="Q547" s="18">
        <v>-48.323931999199999</v>
      </c>
      <c r="R547" s="19">
        <v>8.2881059151810792</v>
      </c>
      <c r="S547" s="30">
        <v>5.8947687428788531E-2</v>
      </c>
      <c r="T547" s="42">
        <v>-98.857888895462224</v>
      </c>
      <c r="U547" s="43">
        <v>2.210024897062226</v>
      </c>
      <c r="V547" s="3"/>
    </row>
    <row r="548" spans="14:22">
      <c r="N548" s="101"/>
      <c r="O548" s="101"/>
      <c r="P548" s="7" t="s">
        <v>349</v>
      </c>
      <c r="Q548" s="18">
        <v>7.692307679999999E-2</v>
      </c>
      <c r="R548" s="19">
        <v>2.6447571348033136</v>
      </c>
      <c r="S548" s="30">
        <v>1</v>
      </c>
      <c r="T548" s="42">
        <v>-12.643289302732184</v>
      </c>
      <c r="U548" s="43">
        <v>12.797135456332184</v>
      </c>
      <c r="V548" s="3"/>
    </row>
    <row r="549" spans="14:22">
      <c r="N549" s="101"/>
      <c r="O549" s="101"/>
      <c r="P549" s="7" t="s">
        <v>347</v>
      </c>
      <c r="Q549" s="44" t="s">
        <v>178</v>
      </c>
      <c r="R549" s="19">
        <v>6.1673643913943748</v>
      </c>
      <c r="S549" s="30">
        <v>1.503430058603572E-2</v>
      </c>
      <c r="T549" s="42">
        <v>-84.312679020608812</v>
      </c>
      <c r="U549" s="43">
        <v>-12.185881241791179</v>
      </c>
      <c r="V549" s="3"/>
    </row>
    <row r="550" spans="14:22">
      <c r="N550" s="101"/>
      <c r="O550" s="101"/>
      <c r="P550" s="7" t="s">
        <v>346</v>
      </c>
      <c r="Q550" s="18">
        <v>0.90581196560000032</v>
      </c>
      <c r="R550" s="19">
        <v>2.3064203585210223</v>
      </c>
      <c r="S550" s="30">
        <v>0.99999999856006128</v>
      </c>
      <c r="T550" s="42">
        <v>-10.563047409844497</v>
      </c>
      <c r="U550" s="43">
        <v>12.374671341044497</v>
      </c>
      <c r="V550" s="3"/>
    </row>
    <row r="551" spans="14:22">
      <c r="N551" s="101"/>
      <c r="O551" s="101"/>
      <c r="P551" s="7" t="s">
        <v>345</v>
      </c>
      <c r="Q551" s="18">
        <v>-11.0745920754</v>
      </c>
      <c r="R551" s="19">
        <v>2.7847927896799365</v>
      </c>
      <c r="S551" s="30">
        <v>0.12923951113061549</v>
      </c>
      <c r="T551" s="42">
        <v>-24.49591903257248</v>
      </c>
      <c r="U551" s="43">
        <v>2.3467348817724787</v>
      </c>
      <c r="V551" s="3"/>
    </row>
    <row r="552" spans="14:22">
      <c r="N552" s="101"/>
      <c r="O552" s="101"/>
      <c r="P552" s="7" t="s">
        <v>344</v>
      </c>
      <c r="Q552" s="44" t="s">
        <v>181</v>
      </c>
      <c r="R552" s="19">
        <v>4.7765758590408209</v>
      </c>
      <c r="S552" s="30">
        <v>2.3714295036192379E-4</v>
      </c>
      <c r="T552" s="42">
        <v>-104.87470529939304</v>
      </c>
      <c r="U552" s="43">
        <v>-52.001751579006957</v>
      </c>
      <c r="V552" s="3"/>
    </row>
    <row r="553" spans="14:22">
      <c r="N553" s="101"/>
      <c r="O553" s="101"/>
      <c r="P553" s="7" t="s">
        <v>58</v>
      </c>
      <c r="Q553" s="18">
        <v>-0.40427993079999958</v>
      </c>
      <c r="R553" s="19">
        <v>2.3888625373435928</v>
      </c>
      <c r="S553" s="30">
        <v>0.99999999999999933</v>
      </c>
      <c r="T553" s="42">
        <v>-12.099232484888878</v>
      </c>
      <c r="U553" s="43">
        <v>11.290672623288879</v>
      </c>
      <c r="V553" s="3"/>
    </row>
    <row r="554" spans="14:22">
      <c r="N554" s="101"/>
      <c r="O554" s="101"/>
      <c r="P554" s="7" t="s">
        <v>340</v>
      </c>
      <c r="Q554" s="18">
        <v>-0.25641025659999972</v>
      </c>
      <c r="R554" s="19">
        <v>2.3440862403631182</v>
      </c>
      <c r="S554" s="30">
        <v>1</v>
      </c>
      <c r="T554" s="42">
        <v>-11.820449169771308</v>
      </c>
      <c r="U554" s="43">
        <v>11.30762865657131</v>
      </c>
      <c r="V554" s="3"/>
    </row>
    <row r="555" spans="14:22">
      <c r="N555" s="101"/>
      <c r="O555" s="101"/>
      <c r="P555" s="7" t="s">
        <v>339</v>
      </c>
      <c r="Q555" s="18">
        <v>-1.8144796375999999</v>
      </c>
      <c r="R555" s="19">
        <v>2.9492093572107878</v>
      </c>
      <c r="S555" s="30">
        <v>0.99999874910565167</v>
      </c>
      <c r="T555" s="42">
        <v>-16.141478900203332</v>
      </c>
      <c r="U555" s="43">
        <v>12.512519625003334</v>
      </c>
      <c r="V555" s="3"/>
    </row>
    <row r="556" spans="14:22">
      <c r="N556" s="101"/>
      <c r="O556" s="101"/>
      <c r="P556" s="7" t="s">
        <v>338</v>
      </c>
      <c r="Q556" s="44" t="s">
        <v>179</v>
      </c>
      <c r="R556" s="19">
        <v>6.8092947093483653</v>
      </c>
      <c r="S556" s="30">
        <v>2.1820372754349449E-2</v>
      </c>
      <c r="T556" s="42">
        <v>-90.324139394222868</v>
      </c>
      <c r="U556" s="43">
        <v>-9.3774923041771174</v>
      </c>
      <c r="V556" s="3"/>
    </row>
    <row r="557" spans="14:22">
      <c r="N557" s="101"/>
      <c r="O557" s="101"/>
      <c r="P557" s="7" t="s">
        <v>343</v>
      </c>
      <c r="Q557" s="18">
        <v>-0.74125874140000025</v>
      </c>
      <c r="R557" s="19">
        <v>3.0063098914678106</v>
      </c>
      <c r="S557" s="30">
        <v>0.99999999999956657</v>
      </c>
      <c r="T557" s="42">
        <v>-15.398969733359777</v>
      </c>
      <c r="U557" s="43">
        <v>13.916452250559775</v>
      </c>
      <c r="V557" s="3"/>
    </row>
    <row r="558" spans="14:22">
      <c r="N558" s="101"/>
      <c r="O558" s="101"/>
      <c r="P558" s="7" t="s">
        <v>342</v>
      </c>
      <c r="Q558" s="44" t="s">
        <v>182</v>
      </c>
      <c r="R558" s="19">
        <v>5.4580163284170418</v>
      </c>
      <c r="S558" s="30">
        <v>8.3265935856980944E-3</v>
      </c>
      <c r="T558" s="42">
        <v>-78.166455833668962</v>
      </c>
      <c r="U558" s="43">
        <v>-15.843440704731037</v>
      </c>
      <c r="V558" s="3"/>
    </row>
    <row r="559" spans="14:22">
      <c r="N559" s="101"/>
      <c r="O559" s="104"/>
      <c r="P559" s="45" t="s">
        <v>341</v>
      </c>
      <c r="Q559" s="46" t="s">
        <v>183</v>
      </c>
      <c r="R559" s="47">
        <v>4.7059171600472149</v>
      </c>
      <c r="S559" s="48">
        <v>1.331635132865161E-4</v>
      </c>
      <c r="T559" s="49">
        <v>-111.07806193194195</v>
      </c>
      <c r="U559" s="50">
        <v>-59.184381506458053</v>
      </c>
      <c r="V559" s="3"/>
    </row>
    <row r="560" spans="14:22">
      <c r="N560" s="101"/>
      <c r="O560" s="104" t="s">
        <v>347</v>
      </c>
      <c r="P560" s="7" t="s">
        <v>352</v>
      </c>
      <c r="Q560" s="44" t="s">
        <v>185</v>
      </c>
      <c r="R560" s="19">
        <v>6.0495618675893148</v>
      </c>
      <c r="S560" s="30">
        <v>1.6079613110151492E-2</v>
      </c>
      <c r="T560" s="42">
        <v>12.3383897600702</v>
      </c>
      <c r="U560" s="43">
        <v>85.647349989129793</v>
      </c>
      <c r="V560" s="3"/>
    </row>
    <row r="561" spans="14:22">
      <c r="N561" s="101"/>
      <c r="O561" s="101"/>
      <c r="P561" s="7" t="s">
        <v>351</v>
      </c>
      <c r="Q561" s="44" t="s">
        <v>186</v>
      </c>
      <c r="R561" s="19">
        <v>6.2075750362311535</v>
      </c>
      <c r="S561" s="30">
        <v>1.4656888721555461E-2</v>
      </c>
      <c r="T561" s="42">
        <v>12.178947290117776</v>
      </c>
      <c r="U561" s="43">
        <v>83.97995263228222</v>
      </c>
      <c r="V561" s="3"/>
    </row>
    <row r="562" spans="14:22">
      <c r="N562" s="101"/>
      <c r="O562" s="101"/>
      <c r="P562" s="7" t="s">
        <v>350</v>
      </c>
      <c r="Q562" s="44" t="s">
        <v>187</v>
      </c>
      <c r="R562" s="19">
        <v>6.2037156348864961</v>
      </c>
      <c r="S562" s="30">
        <v>1.4387300842404804E-2</v>
      </c>
      <c r="T562" s="42">
        <v>12.410858412490157</v>
      </c>
      <c r="U562" s="43">
        <v>84.241548003509834</v>
      </c>
      <c r="V562" s="3"/>
    </row>
    <row r="563" spans="14:22">
      <c r="N563" s="101"/>
      <c r="O563" s="101"/>
      <c r="P563" s="7" t="s">
        <v>355</v>
      </c>
      <c r="Q563" s="44" t="s">
        <v>191</v>
      </c>
      <c r="R563" s="19">
        <v>6.0402103698223808</v>
      </c>
      <c r="S563" s="30">
        <v>1.7804332022468117E-2</v>
      </c>
      <c r="T563" s="42">
        <v>11.190400837993614</v>
      </c>
      <c r="U563" s="43">
        <v>84.609064401606389</v>
      </c>
      <c r="V563" s="3"/>
    </row>
    <row r="564" spans="14:22">
      <c r="N564" s="101"/>
      <c r="O564" s="101"/>
      <c r="P564" s="7" t="s">
        <v>354</v>
      </c>
      <c r="Q564" s="44" t="s">
        <v>192</v>
      </c>
      <c r="R564" s="19">
        <v>5.9149886122759527</v>
      </c>
      <c r="S564" s="30">
        <v>3.149332374731717E-2</v>
      </c>
      <c r="T564" s="42">
        <v>5.173460353538438</v>
      </c>
      <c r="U564" s="43">
        <v>80.318772902061539</v>
      </c>
      <c r="V564" s="3"/>
    </row>
    <row r="565" spans="14:22">
      <c r="N565" s="101"/>
      <c r="O565" s="101"/>
      <c r="P565" s="7" t="s">
        <v>353</v>
      </c>
      <c r="Q565" s="18">
        <v>-7.4651868000003674E-2</v>
      </c>
      <c r="R565" s="19">
        <v>9.9814072896606429</v>
      </c>
      <c r="S565" s="30">
        <v>1</v>
      </c>
      <c r="T565" s="42">
        <v>-49.451744838594976</v>
      </c>
      <c r="U565" s="43">
        <v>49.302441102594969</v>
      </c>
      <c r="V565" s="3"/>
    </row>
    <row r="566" spans="14:22">
      <c r="N566" s="101"/>
      <c r="O566" s="101"/>
      <c r="P566" s="7" t="s">
        <v>349</v>
      </c>
      <c r="Q566" s="44" t="s">
        <v>187</v>
      </c>
      <c r="R566" s="19">
        <v>6.1587768365905298</v>
      </c>
      <c r="S566" s="30">
        <v>1.506636031795483E-2</v>
      </c>
      <c r="T566" s="42">
        <v>12.225594217916736</v>
      </c>
      <c r="U566" s="43">
        <v>84.426812198083255</v>
      </c>
      <c r="V566" s="3"/>
    </row>
    <row r="567" spans="14:22">
      <c r="N567" s="101"/>
      <c r="O567" s="101"/>
      <c r="P567" s="7" t="s">
        <v>348</v>
      </c>
      <c r="Q567" s="44" t="s">
        <v>188</v>
      </c>
      <c r="R567" s="19">
        <v>6.1673643913943748</v>
      </c>
      <c r="S567" s="30">
        <v>1.503430058603572E-2</v>
      </c>
      <c r="T567" s="42">
        <v>12.185881241791179</v>
      </c>
      <c r="U567" s="43">
        <v>84.312679020608812</v>
      </c>
      <c r="V567" s="3"/>
    </row>
    <row r="568" spans="14:22">
      <c r="N568" s="101"/>
      <c r="O568" s="101"/>
      <c r="P568" s="7" t="s">
        <v>346</v>
      </c>
      <c r="Q568" s="44" t="s">
        <v>193</v>
      </c>
      <c r="R568" s="19">
        <v>6.0212429523339503</v>
      </c>
      <c r="S568" s="30">
        <v>1.6416975763572039E-2</v>
      </c>
      <c r="T568" s="42">
        <v>12.330638060939961</v>
      </c>
      <c r="U568" s="43">
        <v>85.979546132660033</v>
      </c>
      <c r="V568" s="3"/>
    </row>
    <row r="569" spans="14:22">
      <c r="N569" s="101"/>
      <c r="O569" s="101"/>
      <c r="P569" s="7" t="s">
        <v>345</v>
      </c>
      <c r="Q569" s="44" t="s">
        <v>194</v>
      </c>
      <c r="R569" s="19">
        <v>6.2201979632712963</v>
      </c>
      <c r="S569" s="30">
        <v>4.3194568452066928E-2</v>
      </c>
      <c r="T569" s="42">
        <v>1.3215845145408167</v>
      </c>
      <c r="U569" s="43">
        <v>73.027791597059178</v>
      </c>
      <c r="V569" s="3"/>
    </row>
    <row r="570" spans="14:22">
      <c r="N570" s="101"/>
      <c r="O570" s="101"/>
      <c r="P570" s="7" t="s">
        <v>344</v>
      </c>
      <c r="Q570" s="18">
        <v>-30.188948308000008</v>
      </c>
      <c r="R570" s="19">
        <v>7.3315393170876861</v>
      </c>
      <c r="S570" s="30">
        <v>0.11827404852701218</v>
      </c>
      <c r="T570" s="42">
        <v>-66.301287843115716</v>
      </c>
      <c r="U570" s="43">
        <v>5.9233912271157081</v>
      </c>
      <c r="V570" s="3"/>
    </row>
    <row r="571" spans="14:22">
      <c r="N571" s="101"/>
      <c r="O571" s="101"/>
      <c r="P571" s="7" t="s">
        <v>58</v>
      </c>
      <c r="Q571" s="44" t="s">
        <v>184</v>
      </c>
      <c r="R571" s="19">
        <v>6.0533012516439895</v>
      </c>
      <c r="S571" s="30">
        <v>1.7622095589048592E-2</v>
      </c>
      <c r="T571" s="42">
        <v>11.212107189416734</v>
      </c>
      <c r="U571" s="43">
        <v>84.477893211383247</v>
      </c>
      <c r="V571" s="3"/>
    </row>
    <row r="572" spans="14:22">
      <c r="N572" s="101"/>
      <c r="O572" s="101"/>
      <c r="P572" s="7" t="s">
        <v>340</v>
      </c>
      <c r="Q572" s="44" t="s">
        <v>189</v>
      </c>
      <c r="R572" s="19">
        <v>6.0357710462782403</v>
      </c>
      <c r="S572" s="30">
        <v>1.7756568108795334E-2</v>
      </c>
      <c r="T572" s="42">
        <v>11.257061634191011</v>
      </c>
      <c r="U572" s="43">
        <v>84.728678115008989</v>
      </c>
      <c r="V572" s="3"/>
    </row>
    <row r="573" spans="14:22">
      <c r="N573" s="101"/>
      <c r="O573" s="101"/>
      <c r="P573" s="7" t="s">
        <v>339</v>
      </c>
      <c r="Q573" s="44" t="s">
        <v>190</v>
      </c>
      <c r="R573" s="19">
        <v>6.2955244144940536</v>
      </c>
      <c r="S573" s="30">
        <v>1.5804779370880651E-2</v>
      </c>
      <c r="T573" s="42">
        <v>10.829672005789448</v>
      </c>
      <c r="U573" s="43">
        <v>82.03992898141054</v>
      </c>
      <c r="V573" s="3"/>
    </row>
    <row r="574" spans="14:22">
      <c r="N574" s="101"/>
      <c r="O574" s="101"/>
      <c r="P574" s="7" t="s">
        <v>338</v>
      </c>
      <c r="Q574" s="18">
        <v>-1.6015357180000009</v>
      </c>
      <c r="R574" s="19">
        <v>8.7921718738654473</v>
      </c>
      <c r="S574" s="30">
        <v>0.99999999999999811</v>
      </c>
      <c r="T574" s="42">
        <v>-44.032303621189108</v>
      </c>
      <c r="U574" s="43">
        <v>40.829232185189106</v>
      </c>
      <c r="V574" s="3"/>
    </row>
    <row r="575" spans="14:22">
      <c r="N575" s="101"/>
      <c r="O575" s="101"/>
      <c r="P575" s="7" t="s">
        <v>343</v>
      </c>
      <c r="Q575" s="44" t="s">
        <v>196</v>
      </c>
      <c r="R575" s="19">
        <v>6.3224750679119506</v>
      </c>
      <c r="S575" s="30">
        <v>1.3925482784937993E-2</v>
      </c>
      <c r="T575" s="42">
        <v>11.97788051315397</v>
      </c>
      <c r="U575" s="43">
        <v>83.038162266446022</v>
      </c>
      <c r="V575" s="3"/>
    </row>
    <row r="576" spans="14:22">
      <c r="N576" s="101"/>
      <c r="O576" s="101"/>
      <c r="P576" s="7" t="s">
        <v>342</v>
      </c>
      <c r="Q576" s="18">
        <v>1.2443318619999957</v>
      </c>
      <c r="R576" s="19">
        <v>7.7926718179388299</v>
      </c>
      <c r="S576" s="30">
        <v>0.99999999999999978</v>
      </c>
      <c r="T576" s="42">
        <v>-36.439605429099224</v>
      </c>
      <c r="U576" s="43">
        <v>38.928269153099215</v>
      </c>
      <c r="V576" s="3"/>
    </row>
    <row r="577" spans="14:22">
      <c r="N577" s="101"/>
      <c r="O577" s="104"/>
      <c r="P577" s="45" t="s">
        <v>341</v>
      </c>
      <c r="Q577" s="46" t="s">
        <v>197</v>
      </c>
      <c r="R577" s="47">
        <v>7.2857016229089338</v>
      </c>
      <c r="S577" s="48">
        <v>4.4041190149614939E-2</v>
      </c>
      <c r="T577" s="49">
        <v>-72.869385675404303</v>
      </c>
      <c r="U577" s="50">
        <v>-0.89449750059570476</v>
      </c>
      <c r="V577" s="3"/>
    </row>
    <row r="578" spans="14:22">
      <c r="N578" s="101"/>
      <c r="O578" s="104" t="s">
        <v>346</v>
      </c>
      <c r="P578" s="7" t="s">
        <v>352</v>
      </c>
      <c r="Q578" s="18">
        <v>-0.16222222220000004</v>
      </c>
      <c r="R578" s="19">
        <v>1.9698705855338958</v>
      </c>
      <c r="S578" s="30">
        <v>1</v>
      </c>
      <c r="T578" s="42">
        <v>-9.657834780330079</v>
      </c>
      <c r="U578" s="43">
        <v>9.3333903359300781</v>
      </c>
      <c r="V578" s="3"/>
    </row>
    <row r="579" spans="14:22">
      <c r="N579" s="101"/>
      <c r="O579" s="101"/>
      <c r="P579" s="7" t="s">
        <v>351</v>
      </c>
      <c r="Q579" s="18">
        <v>-1.0756421356000003</v>
      </c>
      <c r="R579" s="19">
        <v>2.411882908517978</v>
      </c>
      <c r="S579" s="30">
        <v>0.99999998723471673</v>
      </c>
      <c r="T579" s="42">
        <v>-13.217061472066257</v>
      </c>
      <c r="U579" s="43">
        <v>11.065777200866256</v>
      </c>
      <c r="V579" s="3"/>
    </row>
    <row r="580" spans="14:22">
      <c r="N580" s="101"/>
      <c r="O580" s="101"/>
      <c r="P580" s="7" t="s">
        <v>350</v>
      </c>
      <c r="Q580" s="18">
        <v>-0.82888888880000033</v>
      </c>
      <c r="R580" s="19">
        <v>2.4019323496918266</v>
      </c>
      <c r="S580" s="30">
        <v>0.99999999980887533</v>
      </c>
      <c r="T580" s="42">
        <v>-12.906120142307765</v>
      </c>
      <c r="U580" s="43">
        <v>11.248342364707765</v>
      </c>
      <c r="V580" s="3"/>
    </row>
    <row r="581" spans="14:22">
      <c r="N581" s="101"/>
      <c r="O581" s="101"/>
      <c r="P581" s="7" t="s">
        <v>355</v>
      </c>
      <c r="Q581" s="18">
        <v>-1.2553594770000003</v>
      </c>
      <c r="R581" s="19">
        <v>1.9409617836708564</v>
      </c>
      <c r="S581" s="30">
        <v>0.99999761867287584</v>
      </c>
      <c r="T581" s="42">
        <v>-10.600248406190664</v>
      </c>
      <c r="U581" s="43">
        <v>8.0895294521906624</v>
      </c>
      <c r="V581" s="3"/>
    </row>
    <row r="582" spans="14:22">
      <c r="N582" s="101"/>
      <c r="O582" s="101"/>
      <c r="P582" s="7" t="s">
        <v>354</v>
      </c>
      <c r="Q582" s="18">
        <v>-6.4089754689999996</v>
      </c>
      <c r="R582" s="19">
        <v>1.506745372422009</v>
      </c>
      <c r="S582" s="30">
        <v>0.12588815459625147</v>
      </c>
      <c r="T582" s="42">
        <v>-14.358573946478188</v>
      </c>
      <c r="U582" s="43">
        <v>1.5406230084781898</v>
      </c>
      <c r="V582" s="3"/>
    </row>
    <row r="583" spans="14:22">
      <c r="N583" s="101"/>
      <c r="O583" s="101"/>
      <c r="P583" s="7" t="s">
        <v>353</v>
      </c>
      <c r="Q583" s="18">
        <v>-49.229743964800001</v>
      </c>
      <c r="R583" s="19">
        <v>8.1799561622328731</v>
      </c>
      <c r="S583" s="30">
        <v>5.7709435930257236E-2</v>
      </c>
      <c r="T583" s="42">
        <v>-100.48531668156267</v>
      </c>
      <c r="U583" s="43">
        <v>2.0258287519626563</v>
      </c>
      <c r="V583" s="3"/>
    </row>
    <row r="584" spans="14:22">
      <c r="N584" s="101"/>
      <c r="O584" s="101"/>
      <c r="P584" s="7" t="s">
        <v>349</v>
      </c>
      <c r="Q584" s="18">
        <v>-0.82888888880000033</v>
      </c>
      <c r="R584" s="19">
        <v>2.2833579344651569</v>
      </c>
      <c r="S584" s="30">
        <v>0.99999999961793262</v>
      </c>
      <c r="T584" s="42">
        <v>-12.153202459378114</v>
      </c>
      <c r="U584" s="43">
        <v>10.495424681778115</v>
      </c>
      <c r="V584" s="3"/>
    </row>
    <row r="585" spans="14:22">
      <c r="N585" s="101"/>
      <c r="O585" s="101"/>
      <c r="P585" s="7" t="s">
        <v>348</v>
      </c>
      <c r="Q585" s="18">
        <v>-0.90581196560000032</v>
      </c>
      <c r="R585" s="19">
        <v>2.3064203585210223</v>
      </c>
      <c r="S585" s="30">
        <v>0.99999999856006128</v>
      </c>
      <c r="T585" s="42">
        <v>-12.374671341044497</v>
      </c>
      <c r="U585" s="43">
        <v>10.563047409844497</v>
      </c>
      <c r="V585" s="3"/>
    </row>
    <row r="586" spans="14:22">
      <c r="N586" s="101"/>
      <c r="O586" s="101"/>
      <c r="P586" s="7" t="s">
        <v>347</v>
      </c>
      <c r="Q586" s="44" t="s">
        <v>250</v>
      </c>
      <c r="R586" s="19">
        <v>6.0212429523339503</v>
      </c>
      <c r="S586" s="30">
        <v>1.6416975763572039E-2</v>
      </c>
      <c r="T586" s="42">
        <v>-85.979546132660033</v>
      </c>
      <c r="U586" s="43">
        <v>-12.330638060939961</v>
      </c>
      <c r="V586" s="3"/>
    </row>
    <row r="587" spans="14:22">
      <c r="N587" s="101"/>
      <c r="O587" s="101"/>
      <c r="P587" s="7" t="s">
        <v>345</v>
      </c>
      <c r="Q587" s="18">
        <v>-11.980404041</v>
      </c>
      <c r="R587" s="19">
        <v>2.4441878070732042</v>
      </c>
      <c r="S587" s="30">
        <v>5.8006225647335707E-2</v>
      </c>
      <c r="T587" s="42">
        <v>-24.331143143648227</v>
      </c>
      <c r="U587" s="43">
        <v>0.37033506164822683</v>
      </c>
      <c r="V587" s="3"/>
    </row>
    <row r="588" spans="14:22">
      <c r="N588" s="101"/>
      <c r="O588" s="101"/>
      <c r="P588" s="7" t="s">
        <v>344</v>
      </c>
      <c r="Q588" s="44" t="s">
        <v>253</v>
      </c>
      <c r="R588" s="19">
        <v>4.5863558618977125</v>
      </c>
      <c r="S588" s="30">
        <v>4.5740090896451147E-4</v>
      </c>
      <c r="T588" s="42">
        <v>-106.40268750557142</v>
      </c>
      <c r="U588" s="43">
        <v>-52.285393304028574</v>
      </c>
      <c r="V588" s="3"/>
    </row>
    <row r="589" spans="14:22">
      <c r="N589" s="101"/>
      <c r="O589" s="101"/>
      <c r="P589" s="7" t="s">
        <v>58</v>
      </c>
      <c r="Q589" s="18">
        <v>-1.3100918963999999</v>
      </c>
      <c r="R589" s="19">
        <v>1.9813246521243366</v>
      </c>
      <c r="S589" s="30">
        <v>0.99999667740849474</v>
      </c>
      <c r="T589" s="42">
        <v>-10.866516220711533</v>
      </c>
      <c r="U589" s="43">
        <v>8.2463324279115344</v>
      </c>
      <c r="V589" s="3"/>
    </row>
    <row r="590" spans="14:22">
      <c r="N590" s="101"/>
      <c r="O590" s="101"/>
      <c r="P590" s="7" t="s">
        <v>340</v>
      </c>
      <c r="Q590" s="18">
        <v>-1.1622222222</v>
      </c>
      <c r="R590" s="19">
        <v>1.9271023473214008</v>
      </c>
      <c r="S590" s="30">
        <v>0.99999914595445849</v>
      </c>
      <c r="T590" s="42">
        <v>-10.436331443222569</v>
      </c>
      <c r="U590" s="43">
        <v>8.1118869988225679</v>
      </c>
      <c r="V590" s="3"/>
    </row>
    <row r="591" spans="14:22">
      <c r="N591" s="101"/>
      <c r="O591" s="101"/>
      <c r="P591" s="7" t="s">
        <v>339</v>
      </c>
      <c r="Q591" s="18">
        <v>-2.7202916032000002</v>
      </c>
      <c r="R591" s="19">
        <v>2.6299845983297363</v>
      </c>
      <c r="S591" s="30">
        <v>0.99860810984213155</v>
      </c>
      <c r="T591" s="42">
        <v>-16.297763907183377</v>
      </c>
      <c r="U591" s="43">
        <v>10.857180700783376</v>
      </c>
      <c r="V591" s="3"/>
    </row>
    <row r="592" spans="14:22">
      <c r="N592" s="101"/>
      <c r="O592" s="101"/>
      <c r="P592" s="7" t="s">
        <v>338</v>
      </c>
      <c r="Q592" s="44" t="s">
        <v>251</v>
      </c>
      <c r="R592" s="19">
        <v>6.6772357748960465</v>
      </c>
      <c r="S592" s="30">
        <v>2.2880411406019818E-2</v>
      </c>
      <c r="T592" s="42">
        <v>-91.99328906101988</v>
      </c>
      <c r="U592" s="43">
        <v>-9.5199665685801165</v>
      </c>
      <c r="V592" s="3"/>
    </row>
    <row r="593" spans="14:22">
      <c r="N593" s="101"/>
      <c r="O593" s="101"/>
      <c r="P593" s="7" t="s">
        <v>343</v>
      </c>
      <c r="Q593" s="18">
        <v>-1.6470707070000006</v>
      </c>
      <c r="R593" s="19">
        <v>2.6938601148406267</v>
      </c>
      <c r="S593" s="30">
        <v>0.9999979463309544</v>
      </c>
      <c r="T593" s="42">
        <v>-15.65335063182714</v>
      </c>
      <c r="U593" s="43">
        <v>12.359209217827138</v>
      </c>
      <c r="V593" s="3"/>
    </row>
    <row r="594" spans="14:22">
      <c r="N594" s="101"/>
      <c r="O594" s="101"/>
      <c r="P594" s="7" t="s">
        <v>342</v>
      </c>
      <c r="Q594" s="44" t="s">
        <v>254</v>
      </c>
      <c r="R594" s="19">
        <v>5.292345925585269</v>
      </c>
      <c r="S594" s="30">
        <v>9.8151509066258802E-3</v>
      </c>
      <c r="T594" s="42">
        <v>-79.796289476658444</v>
      </c>
      <c r="U594" s="43">
        <v>-16.025230992941559</v>
      </c>
      <c r="V594" s="3"/>
    </row>
    <row r="595" spans="14:22">
      <c r="N595" s="101"/>
      <c r="O595" s="104"/>
      <c r="P595" s="45" t="s">
        <v>341</v>
      </c>
      <c r="Q595" s="46" t="s">
        <v>255</v>
      </c>
      <c r="R595" s="47">
        <v>4.5127197422417895</v>
      </c>
      <c r="S595" s="48">
        <v>2.8100204425418607E-4</v>
      </c>
      <c r="T595" s="49">
        <v>-112.58960326793628</v>
      </c>
      <c r="U595" s="50">
        <v>-59.484464101663704</v>
      </c>
      <c r="V595" s="3"/>
    </row>
    <row r="596" spans="14:22">
      <c r="N596" s="101"/>
      <c r="O596" s="104" t="s">
        <v>345</v>
      </c>
      <c r="P596" s="7" t="s">
        <v>352</v>
      </c>
      <c r="Q596" s="18">
        <v>11.818181818799999</v>
      </c>
      <c r="R596" s="19">
        <v>2.5131426809882433</v>
      </c>
      <c r="S596" s="30">
        <v>6.5792573216712169E-2</v>
      </c>
      <c r="T596" s="42">
        <v>-0.67042552034779312</v>
      </c>
      <c r="U596" s="43">
        <v>24.30678915794779</v>
      </c>
      <c r="V596" s="3"/>
    </row>
    <row r="597" spans="14:22">
      <c r="N597" s="101"/>
      <c r="O597" s="101"/>
      <c r="P597" s="7" t="s">
        <v>351</v>
      </c>
      <c r="Q597" s="18">
        <v>10.904761905400001</v>
      </c>
      <c r="R597" s="19">
        <v>2.8727469738308424</v>
      </c>
      <c r="S597" s="30">
        <v>0.15768781880893712</v>
      </c>
      <c r="T597" s="42">
        <v>-2.9125355256649925</v>
      </c>
      <c r="U597" s="43">
        <v>24.722059336464994</v>
      </c>
      <c r="V597" s="3"/>
    </row>
    <row r="598" spans="14:22">
      <c r="N598" s="101"/>
      <c r="O598" s="101"/>
      <c r="P598" s="7" t="s">
        <v>350</v>
      </c>
      <c r="Q598" s="18">
        <v>11.1515151522</v>
      </c>
      <c r="R598" s="19">
        <v>2.864397846624875</v>
      </c>
      <c r="S598" s="30">
        <v>0.1412834863043374</v>
      </c>
      <c r="T598" s="42">
        <v>-2.6267011029839704</v>
      </c>
      <c r="U598" s="43">
        <v>24.929731407383969</v>
      </c>
      <c r="V598" s="3"/>
    </row>
    <row r="599" spans="14:22">
      <c r="N599" s="101"/>
      <c r="O599" s="101"/>
      <c r="P599" s="7" t="s">
        <v>355</v>
      </c>
      <c r="Q599" s="18">
        <v>10.725044564000001</v>
      </c>
      <c r="R599" s="19">
        <v>2.4905478628052653</v>
      </c>
      <c r="S599" s="30">
        <v>0.10128667425818372</v>
      </c>
      <c r="T599" s="42">
        <v>-1.7127676780069869</v>
      </c>
      <c r="U599" s="43">
        <v>23.162856806006989</v>
      </c>
      <c r="V599" s="3"/>
    </row>
    <row r="600" spans="14:22">
      <c r="N600" s="101"/>
      <c r="O600" s="101"/>
      <c r="P600" s="7" t="s">
        <v>354</v>
      </c>
      <c r="Q600" s="18">
        <v>5.5714285720000003</v>
      </c>
      <c r="R600" s="19">
        <v>2.1692804402769736</v>
      </c>
      <c r="S600" s="30">
        <v>0.57931833827491452</v>
      </c>
      <c r="T600" s="42">
        <v>-6.9577828391422543</v>
      </c>
      <c r="U600" s="43">
        <v>18.100639983142255</v>
      </c>
      <c r="V600" s="3"/>
    </row>
    <row r="601" spans="14:22">
      <c r="N601" s="101"/>
      <c r="O601" s="101"/>
      <c r="P601" s="7" t="s">
        <v>353</v>
      </c>
      <c r="Q601" s="18">
        <v>-37.249339923800001</v>
      </c>
      <c r="R601" s="19">
        <v>8.3274953513829519</v>
      </c>
      <c r="S601" s="30">
        <v>0.14389082347613202</v>
      </c>
      <c r="T601" s="42">
        <v>-87.552135007222859</v>
      </c>
      <c r="U601" s="43">
        <v>13.05345515962285</v>
      </c>
      <c r="V601" s="3"/>
    </row>
    <row r="602" spans="14:22">
      <c r="N602" s="101"/>
      <c r="O602" s="101"/>
      <c r="P602" s="7" t="s">
        <v>349</v>
      </c>
      <c r="Q602" s="18">
        <v>11.1515151522</v>
      </c>
      <c r="R602" s="19">
        <v>2.7657222326434212</v>
      </c>
      <c r="S602" s="30">
        <v>0.12172275896721774</v>
      </c>
      <c r="T602" s="42">
        <v>-2.1888814160016512</v>
      </c>
      <c r="U602" s="43">
        <v>24.491911720401653</v>
      </c>
      <c r="V602" s="3"/>
    </row>
    <row r="603" spans="14:22">
      <c r="N603" s="101"/>
      <c r="O603" s="101"/>
      <c r="P603" s="7" t="s">
        <v>348</v>
      </c>
      <c r="Q603" s="18">
        <v>11.0745920754</v>
      </c>
      <c r="R603" s="19">
        <v>2.7847927896799365</v>
      </c>
      <c r="S603" s="30">
        <v>0.12923951113061549</v>
      </c>
      <c r="T603" s="42">
        <v>-2.3467348817724787</v>
      </c>
      <c r="U603" s="43">
        <v>24.49591903257248</v>
      </c>
      <c r="V603" s="3"/>
    </row>
    <row r="604" spans="14:22">
      <c r="N604" s="101"/>
      <c r="O604" s="101"/>
      <c r="P604" s="7" t="s">
        <v>347</v>
      </c>
      <c r="Q604" s="44" t="s">
        <v>256</v>
      </c>
      <c r="R604" s="19">
        <v>6.2201979632712963</v>
      </c>
      <c r="S604" s="30">
        <v>4.3194568452066928E-2</v>
      </c>
      <c r="T604" s="42">
        <v>-73.027791597059178</v>
      </c>
      <c r="U604" s="43">
        <v>-1.3215845145408167</v>
      </c>
      <c r="V604" s="3"/>
    </row>
    <row r="605" spans="14:22">
      <c r="N605" s="101"/>
      <c r="O605" s="101"/>
      <c r="P605" s="7" t="s">
        <v>346</v>
      </c>
      <c r="Q605" s="18">
        <v>11.980404041</v>
      </c>
      <c r="R605" s="19">
        <v>2.4441878070732042</v>
      </c>
      <c r="S605" s="30">
        <v>5.8006225647335707E-2</v>
      </c>
      <c r="T605" s="42">
        <v>-0.37033506164822683</v>
      </c>
      <c r="U605" s="43">
        <v>24.331143143648227</v>
      </c>
      <c r="V605" s="3"/>
    </row>
    <row r="606" spans="14:22">
      <c r="N606" s="101"/>
      <c r="O606" s="101"/>
      <c r="P606" s="7" t="s">
        <v>344</v>
      </c>
      <c r="Q606" s="44" t="s">
        <v>259</v>
      </c>
      <c r="R606" s="19">
        <v>4.8446007165933329</v>
      </c>
      <c r="S606" s="30">
        <v>4.3485503303097861E-4</v>
      </c>
      <c r="T606" s="42">
        <v>-93.686453803949405</v>
      </c>
      <c r="U606" s="43">
        <v>-41.04081892365059</v>
      </c>
      <c r="V606" s="3"/>
    </row>
    <row r="607" spans="14:22">
      <c r="N607" s="101"/>
      <c r="O607" s="101"/>
      <c r="P607" s="7" t="s">
        <v>58</v>
      </c>
      <c r="Q607" s="18">
        <v>10.6703121446</v>
      </c>
      <c r="R607" s="19">
        <v>2.5221307238858071</v>
      </c>
      <c r="S607" s="30">
        <v>0.10719812786618399</v>
      </c>
      <c r="T607" s="42">
        <v>-1.8399161979491332</v>
      </c>
      <c r="U607" s="43">
        <v>23.180540487149134</v>
      </c>
      <c r="V607" s="3"/>
    </row>
    <row r="608" spans="14:22">
      <c r="N608" s="101"/>
      <c r="O608" s="101"/>
      <c r="P608" s="7" t="s">
        <v>340</v>
      </c>
      <c r="Q608" s="18">
        <v>10.818181818799999</v>
      </c>
      <c r="R608" s="19">
        <v>2.479761978155318</v>
      </c>
      <c r="S608" s="30">
        <v>9.6375960085414158E-2</v>
      </c>
      <c r="T608" s="42">
        <v>-1.5972493245473185</v>
      </c>
      <c r="U608" s="43">
        <v>23.233612962147319</v>
      </c>
      <c r="V608" s="3"/>
    </row>
    <row r="609" spans="14:22">
      <c r="N609" s="101"/>
      <c r="O609" s="101"/>
      <c r="P609" s="7" t="s">
        <v>339</v>
      </c>
      <c r="Q609" s="18">
        <v>9.2601124378000002</v>
      </c>
      <c r="R609" s="19">
        <v>3.0581554896219298</v>
      </c>
      <c r="S609" s="30">
        <v>0.36434559674815348</v>
      </c>
      <c r="T609" s="42">
        <v>-5.4920685338763082</v>
      </c>
      <c r="U609" s="43">
        <v>24.012293409476307</v>
      </c>
      <c r="V609" s="3"/>
    </row>
    <row r="610" spans="14:22">
      <c r="N610" s="101"/>
      <c r="O610" s="101"/>
      <c r="P610" s="7" t="s">
        <v>338</v>
      </c>
      <c r="Q610" s="18">
        <v>-38.776223773799998</v>
      </c>
      <c r="R610" s="19">
        <v>6.857184087131154</v>
      </c>
      <c r="S610" s="30">
        <v>5.7777821336907564E-2</v>
      </c>
      <c r="T610" s="42">
        <v>-79.024324500966571</v>
      </c>
      <c r="U610" s="43">
        <v>1.4718769533665821</v>
      </c>
      <c r="V610" s="3"/>
    </row>
    <row r="611" spans="14:22">
      <c r="N611" s="101"/>
      <c r="O611" s="101"/>
      <c r="P611" s="7" t="s">
        <v>343</v>
      </c>
      <c r="Q611" s="18">
        <v>10.333333333999999</v>
      </c>
      <c r="R611" s="19">
        <v>3.1132584745861172</v>
      </c>
      <c r="S611" s="30">
        <v>0.26961574806889577</v>
      </c>
      <c r="T611" s="42">
        <v>-4.7176675630439053</v>
      </c>
      <c r="U611" s="43">
        <v>25.384334231043901</v>
      </c>
      <c r="V611" s="3"/>
    </row>
    <row r="612" spans="14:22">
      <c r="N612" s="101"/>
      <c r="O612" s="101"/>
      <c r="P612" s="7" t="s">
        <v>342</v>
      </c>
      <c r="Q612" s="44" t="s">
        <v>260</v>
      </c>
      <c r="R612" s="19">
        <v>5.5176463648291305</v>
      </c>
      <c r="S612" s="30">
        <v>2.6461521261087584E-2</v>
      </c>
      <c r="T612" s="42">
        <v>-66.915633894366437</v>
      </c>
      <c r="U612" s="43">
        <v>-4.945078493233563</v>
      </c>
      <c r="V612" s="3"/>
    </row>
    <row r="613" spans="14:22">
      <c r="N613" s="101"/>
      <c r="O613" s="104"/>
      <c r="P613" s="45" t="s">
        <v>341</v>
      </c>
      <c r="Q613" s="46" t="s">
        <v>261</v>
      </c>
      <c r="R613" s="47">
        <v>4.7749487414287417</v>
      </c>
      <c r="S613" s="48">
        <v>2.2423039293029134E-4</v>
      </c>
      <c r="T613" s="49">
        <v>-99.898738338761376</v>
      </c>
      <c r="U613" s="50">
        <v>-48.214520948838619</v>
      </c>
      <c r="V613" s="3"/>
    </row>
    <row r="614" spans="14:22">
      <c r="N614" s="101"/>
      <c r="O614" s="104" t="s">
        <v>344</v>
      </c>
      <c r="P614" s="7" t="s">
        <v>352</v>
      </c>
      <c r="Q614" s="44" t="s">
        <v>263</v>
      </c>
      <c r="R614" s="19">
        <v>4.6234718762768487</v>
      </c>
      <c r="S614" s="30">
        <v>3.9846592904424494E-4</v>
      </c>
      <c r="T614" s="42">
        <v>52.284950193922135</v>
      </c>
      <c r="U614" s="43">
        <v>106.07868617127787</v>
      </c>
      <c r="V614" s="3"/>
    </row>
    <row r="615" spans="14:22">
      <c r="N615" s="101"/>
      <c r="O615" s="101"/>
      <c r="P615" s="7" t="s">
        <v>351</v>
      </c>
      <c r="Q615" s="44" t="s">
        <v>264</v>
      </c>
      <c r="R615" s="19">
        <v>4.8283828795335246</v>
      </c>
      <c r="S615" s="30">
        <v>2.0159480294645871E-4</v>
      </c>
      <c r="T615" s="42">
        <v>51.922954117447446</v>
      </c>
      <c r="U615" s="43">
        <v>104.61384242095257</v>
      </c>
      <c r="V615" s="3"/>
    </row>
    <row r="616" spans="14:22">
      <c r="N616" s="101"/>
      <c r="O616" s="101"/>
      <c r="P616" s="7" t="s">
        <v>350</v>
      </c>
      <c r="Q616" s="44" t="s">
        <v>265</v>
      </c>
      <c r="R616" s="19">
        <v>4.8234200604412854</v>
      </c>
      <c r="S616" s="30">
        <v>2.0142466042061269E-4</v>
      </c>
      <c r="T616" s="42">
        <v>52.162239273000125</v>
      </c>
      <c r="U616" s="43">
        <v>104.86806375899988</v>
      </c>
      <c r="V616" s="3"/>
    </row>
    <row r="617" spans="14:22">
      <c r="N617" s="101"/>
      <c r="O617" s="101"/>
      <c r="P617" s="7" t="s">
        <v>355</v>
      </c>
      <c r="Q617" s="44" t="s">
        <v>271</v>
      </c>
      <c r="R617" s="19">
        <v>4.6112291975830111</v>
      </c>
      <c r="S617" s="30">
        <v>4.4643501348340386E-4</v>
      </c>
      <c r="T617" s="42">
        <v>51.140854748903919</v>
      </c>
      <c r="U617" s="43">
        <v>105.03650710669608</v>
      </c>
      <c r="V617" s="3"/>
    </row>
    <row r="618" spans="14:22">
      <c r="N618" s="101"/>
      <c r="O618" s="101"/>
      <c r="P618" s="7" t="s">
        <v>354</v>
      </c>
      <c r="Q618" s="44" t="s">
        <v>272</v>
      </c>
      <c r="R618" s="19">
        <v>4.4459401350317851</v>
      </c>
      <c r="S618" s="30">
        <v>1.1599871068944667E-3</v>
      </c>
      <c r="T618" s="42">
        <v>45.042824333154485</v>
      </c>
      <c r="U618" s="43">
        <v>100.82730553844551</v>
      </c>
      <c r="V618" s="3"/>
    </row>
    <row r="619" spans="14:22">
      <c r="N619" s="101"/>
      <c r="O619" s="101"/>
      <c r="P619" s="7" t="s">
        <v>353</v>
      </c>
      <c r="Q619" s="18">
        <v>30.114296440000004</v>
      </c>
      <c r="R619" s="19">
        <v>9.1873709451084462</v>
      </c>
      <c r="S619" s="30">
        <v>0.31075658219518032</v>
      </c>
      <c r="T619" s="42">
        <v>-18.120242504788678</v>
      </c>
      <c r="U619" s="43">
        <v>78.348835384788686</v>
      </c>
      <c r="V619" s="3"/>
    </row>
    <row r="620" spans="14:22">
      <c r="N620" s="101"/>
      <c r="O620" s="101"/>
      <c r="P620" s="7" t="s">
        <v>349</v>
      </c>
      <c r="Q620" s="44" t="s">
        <v>265</v>
      </c>
      <c r="R620" s="19">
        <v>4.7654827167723841</v>
      </c>
      <c r="S620" s="30">
        <v>2.4518214118318671E-4</v>
      </c>
      <c r="T620" s="42">
        <v>52.055292237017618</v>
      </c>
      <c r="U620" s="43">
        <v>104.97501079498238</v>
      </c>
      <c r="V620" s="3"/>
    </row>
    <row r="621" spans="14:22">
      <c r="N621" s="101"/>
      <c r="O621" s="101"/>
      <c r="P621" s="7" t="s">
        <v>348</v>
      </c>
      <c r="Q621" s="44" t="s">
        <v>266</v>
      </c>
      <c r="R621" s="19">
        <v>4.7765758590408209</v>
      </c>
      <c r="S621" s="30">
        <v>2.3714295036192379E-4</v>
      </c>
      <c r="T621" s="42">
        <v>52.001751579006957</v>
      </c>
      <c r="U621" s="43">
        <v>104.87470529939304</v>
      </c>
      <c r="V621" s="3"/>
    </row>
    <row r="622" spans="14:22">
      <c r="N622" s="101"/>
      <c r="O622" s="101"/>
      <c r="P622" s="7" t="s">
        <v>347</v>
      </c>
      <c r="Q622" s="18">
        <v>30.188948308000008</v>
      </c>
      <c r="R622" s="19">
        <v>7.3315393170876861</v>
      </c>
      <c r="S622" s="30">
        <v>0.11827404852701218</v>
      </c>
      <c r="T622" s="42">
        <v>-5.9233912271157081</v>
      </c>
      <c r="U622" s="43">
        <v>66.301287843115716</v>
      </c>
      <c r="V622" s="3"/>
    </row>
    <row r="623" spans="14:22">
      <c r="N623" s="101"/>
      <c r="O623" s="101"/>
      <c r="P623" s="7" t="s">
        <v>346</v>
      </c>
      <c r="Q623" s="44" t="s">
        <v>274</v>
      </c>
      <c r="R623" s="19">
        <v>4.5863558618977125</v>
      </c>
      <c r="S623" s="30">
        <v>4.5740090896451147E-4</v>
      </c>
      <c r="T623" s="42">
        <v>52.285393304028574</v>
      </c>
      <c r="U623" s="43">
        <v>106.40268750557142</v>
      </c>
      <c r="V623" s="3"/>
    </row>
    <row r="624" spans="14:22">
      <c r="N624" s="101"/>
      <c r="O624" s="101"/>
      <c r="P624" s="7" t="s">
        <v>345</v>
      </c>
      <c r="Q624" s="44" t="s">
        <v>275</v>
      </c>
      <c r="R624" s="19">
        <v>4.8446007165933329</v>
      </c>
      <c r="S624" s="30">
        <v>4.3485503303097861E-4</v>
      </c>
      <c r="T624" s="42">
        <v>41.04081892365059</v>
      </c>
      <c r="U624" s="43">
        <v>93.686453803949405</v>
      </c>
      <c r="V624" s="3"/>
    </row>
    <row r="625" spans="14:22">
      <c r="N625" s="101"/>
      <c r="O625" s="101"/>
      <c r="P625" s="7" t="s">
        <v>58</v>
      </c>
      <c r="Q625" s="44" t="s">
        <v>262</v>
      </c>
      <c r="R625" s="19">
        <v>4.6283635816654396</v>
      </c>
      <c r="S625" s="30">
        <v>4.190696573340702E-4</v>
      </c>
      <c r="T625" s="42">
        <v>51.156798159011863</v>
      </c>
      <c r="U625" s="43">
        <v>104.91109885778815</v>
      </c>
      <c r="V625" s="3"/>
    </row>
    <row r="626" spans="14:22">
      <c r="N626" s="101"/>
      <c r="O626" s="101"/>
      <c r="P626" s="7" t="s">
        <v>340</v>
      </c>
      <c r="Q626" s="44" t="s">
        <v>268</v>
      </c>
      <c r="R626" s="19">
        <v>4.6054126334154866</v>
      </c>
      <c r="S626" s="30">
        <v>4.541736738844504E-4</v>
      </c>
      <c r="T626" s="42">
        <v>51.208962756538213</v>
      </c>
      <c r="U626" s="43">
        <v>105.15467360866178</v>
      </c>
      <c r="V626" s="3"/>
    </row>
    <row r="627" spans="14:22">
      <c r="N627" s="101"/>
      <c r="O627" s="101"/>
      <c r="P627" s="7" t="s">
        <v>339</v>
      </c>
      <c r="Q627" s="44" t="s">
        <v>269</v>
      </c>
      <c r="R627" s="19">
        <v>4.9409433364918218</v>
      </c>
      <c r="S627" s="30">
        <v>1.6158640092100995E-4</v>
      </c>
      <c r="T627" s="42">
        <v>50.382797696352647</v>
      </c>
      <c r="U627" s="43">
        <v>102.86469990684736</v>
      </c>
      <c r="V627" s="3"/>
    </row>
    <row r="628" spans="14:22">
      <c r="N628" s="101"/>
      <c r="O628" s="101"/>
      <c r="P628" s="7" t="s">
        <v>338</v>
      </c>
      <c r="Q628" s="18">
        <v>28.587412590000007</v>
      </c>
      <c r="R628" s="19">
        <v>7.8791864846900861</v>
      </c>
      <c r="S628" s="30">
        <v>0.20748786865328461</v>
      </c>
      <c r="T628" s="42">
        <v>-10.964452354573126</v>
      </c>
      <c r="U628" s="43">
        <v>68.139277534573139</v>
      </c>
      <c r="V628" s="3"/>
    </row>
    <row r="629" spans="14:22">
      <c r="N629" s="101"/>
      <c r="O629" s="101"/>
      <c r="P629" s="7" t="s">
        <v>343</v>
      </c>
      <c r="Q629" s="44" t="s">
        <v>276</v>
      </c>
      <c r="R629" s="19">
        <v>4.9752371185000284</v>
      </c>
      <c r="S629" s="30">
        <v>1.3561601300249304E-4</v>
      </c>
      <c r="T629" s="42">
        <v>51.465146097036786</v>
      </c>
      <c r="U629" s="43">
        <v>103.92879329856322</v>
      </c>
      <c r="V629" s="3"/>
    </row>
    <row r="630" spans="14:22">
      <c r="N630" s="101"/>
      <c r="O630" s="101"/>
      <c r="P630" s="7" t="s">
        <v>342</v>
      </c>
      <c r="Q630" s="18">
        <v>31.433280170000003</v>
      </c>
      <c r="R630" s="19">
        <v>6.7457414316760103</v>
      </c>
      <c r="S630" s="30">
        <v>6.1189566685528329E-2</v>
      </c>
      <c r="T630" s="42">
        <v>-1.2370704202280933</v>
      </c>
      <c r="U630" s="43">
        <v>64.1036307602281</v>
      </c>
      <c r="V630" s="3"/>
    </row>
    <row r="631" spans="14:22">
      <c r="N631" s="101"/>
      <c r="O631" s="104"/>
      <c r="P631" s="45" t="s">
        <v>341</v>
      </c>
      <c r="Q631" s="51">
        <v>-6.692993279999996</v>
      </c>
      <c r="R631" s="47">
        <v>6.1531082827291534</v>
      </c>
      <c r="S631" s="48">
        <v>0.99833720302285378</v>
      </c>
      <c r="T631" s="49">
        <v>-36.28770007513728</v>
      </c>
      <c r="U631" s="50">
        <v>22.901713515137292</v>
      </c>
      <c r="V631" s="3"/>
    </row>
    <row r="632" spans="14:22">
      <c r="N632" s="101"/>
      <c r="O632" s="104" t="s">
        <v>58</v>
      </c>
      <c r="P632" s="7" t="s">
        <v>352</v>
      </c>
      <c r="Q632" s="18">
        <v>1.1478696741999999</v>
      </c>
      <c r="R632" s="19">
        <v>2.0657878583908564</v>
      </c>
      <c r="S632" s="30">
        <v>0.99999975174516409</v>
      </c>
      <c r="T632" s="42">
        <v>-8.7873887706580227</v>
      </c>
      <c r="U632" s="43">
        <v>11.083128119058024</v>
      </c>
      <c r="V632" s="3"/>
    </row>
    <row r="633" spans="14:22">
      <c r="N633" s="101"/>
      <c r="O633" s="101"/>
      <c r="P633" s="7" t="s">
        <v>351</v>
      </c>
      <c r="Q633" s="18">
        <v>0.23444976079999957</v>
      </c>
      <c r="R633" s="19">
        <v>2.4908369108644122</v>
      </c>
      <c r="S633" s="30">
        <v>1</v>
      </c>
      <c r="T633" s="42">
        <v>-12.081136009337449</v>
      </c>
      <c r="U633" s="43">
        <v>12.55003553093745</v>
      </c>
      <c r="V633" s="3"/>
    </row>
    <row r="634" spans="14:22">
      <c r="N634" s="101"/>
      <c r="O634" s="101"/>
      <c r="P634" s="7" t="s">
        <v>350</v>
      </c>
      <c r="Q634" s="18">
        <v>0.48120300759999957</v>
      </c>
      <c r="R634" s="19">
        <v>2.4812030075387881</v>
      </c>
      <c r="S634" s="30">
        <v>0.99999999999999234</v>
      </c>
      <c r="T634" s="42">
        <v>-11.774827788688231</v>
      </c>
      <c r="U634" s="43">
        <v>12.73723380388823</v>
      </c>
      <c r="V634" s="3"/>
    </row>
    <row r="635" spans="14:22">
      <c r="N635" s="101"/>
      <c r="O635" s="101"/>
      <c r="P635" s="7" t="s">
        <v>355</v>
      </c>
      <c r="Q635" s="18">
        <v>5.4732419399999621E-2</v>
      </c>
      <c r="R635" s="19">
        <v>2.0382399264547293</v>
      </c>
      <c r="S635" s="30">
        <v>1</v>
      </c>
      <c r="T635" s="42">
        <v>-9.7519594087672701</v>
      </c>
      <c r="U635" s="43">
        <v>9.8614242475672711</v>
      </c>
      <c r="V635" s="3"/>
    </row>
    <row r="636" spans="14:22">
      <c r="N636" s="101"/>
      <c r="O636" s="101"/>
      <c r="P636" s="7" t="s">
        <v>354</v>
      </c>
      <c r="Q636" s="18">
        <v>-5.0988835726000001</v>
      </c>
      <c r="R636" s="19">
        <v>1.6301444627512514</v>
      </c>
      <c r="S636" s="30">
        <v>0.36394436624592497</v>
      </c>
      <c r="T636" s="42">
        <v>-13.894461933262459</v>
      </c>
      <c r="U636" s="43">
        <v>3.6966947880624588</v>
      </c>
      <c r="V636" s="3"/>
    </row>
    <row r="637" spans="14:22">
      <c r="N637" s="101"/>
      <c r="O637" s="101"/>
      <c r="P637" s="7" t="s">
        <v>353</v>
      </c>
      <c r="Q637" s="18">
        <v>-47.919652068399998</v>
      </c>
      <c r="R637" s="19">
        <v>8.2035828860428399</v>
      </c>
      <c r="S637" s="30">
        <v>6.2830635212996366E-2</v>
      </c>
      <c r="T637" s="42">
        <v>-99.006147371167842</v>
      </c>
      <c r="U637" s="43">
        <v>3.1668432343678461</v>
      </c>
      <c r="V637" s="3"/>
    </row>
    <row r="638" spans="14:22">
      <c r="N638" s="101"/>
      <c r="O638" s="101"/>
      <c r="P638" s="7" t="s">
        <v>349</v>
      </c>
      <c r="Q638" s="18">
        <v>0.48120300759999957</v>
      </c>
      <c r="R638" s="19">
        <v>2.366603644256557</v>
      </c>
      <c r="S638" s="30">
        <v>0.99999999999998468</v>
      </c>
      <c r="T638" s="42">
        <v>-11.081423756014226</v>
      </c>
      <c r="U638" s="43">
        <v>12.043829771214225</v>
      </c>
      <c r="V638" s="3"/>
    </row>
    <row r="639" spans="14:22">
      <c r="N639" s="101"/>
      <c r="O639" s="101"/>
      <c r="P639" s="7" t="s">
        <v>348</v>
      </c>
      <c r="Q639" s="18">
        <v>0.40427993079999958</v>
      </c>
      <c r="R639" s="19">
        <v>2.3888625373435928</v>
      </c>
      <c r="S639" s="30">
        <v>0.99999999999999933</v>
      </c>
      <c r="T639" s="42">
        <v>-11.290672623288879</v>
      </c>
      <c r="U639" s="43">
        <v>12.099232484888878</v>
      </c>
      <c r="V639" s="3"/>
    </row>
    <row r="640" spans="14:22">
      <c r="N640" s="101"/>
      <c r="O640" s="101"/>
      <c r="P640" s="7" t="s">
        <v>347</v>
      </c>
      <c r="Q640" s="44" t="s">
        <v>154</v>
      </c>
      <c r="R640" s="19">
        <v>6.0533012516439895</v>
      </c>
      <c r="S640" s="30">
        <v>1.7622095589048592E-2</v>
      </c>
      <c r="T640" s="42">
        <v>-84.477893211383247</v>
      </c>
      <c r="U640" s="43">
        <v>-11.212107189416734</v>
      </c>
      <c r="V640" s="3"/>
    </row>
    <row r="641" spans="14:22">
      <c r="N641" s="101"/>
      <c r="O641" s="101"/>
      <c r="P641" s="7" t="s">
        <v>346</v>
      </c>
      <c r="Q641" s="18">
        <v>1.3100918963999999</v>
      </c>
      <c r="R641" s="19">
        <v>1.9813246521243366</v>
      </c>
      <c r="S641" s="30">
        <v>0.99999667740849474</v>
      </c>
      <c r="T641" s="42">
        <v>-8.2463324279115344</v>
      </c>
      <c r="U641" s="43">
        <v>10.866516220711533</v>
      </c>
      <c r="V641" s="3"/>
    </row>
    <row r="642" spans="14:22">
      <c r="N642" s="101"/>
      <c r="O642" s="101"/>
      <c r="P642" s="7" t="s">
        <v>345</v>
      </c>
      <c r="Q642" s="18">
        <v>-10.6703121446</v>
      </c>
      <c r="R642" s="19">
        <v>2.5221307238858071</v>
      </c>
      <c r="S642" s="30">
        <v>0.10719812786618399</v>
      </c>
      <c r="T642" s="42">
        <v>-23.180540487149134</v>
      </c>
      <c r="U642" s="43">
        <v>1.8399161979491332</v>
      </c>
      <c r="V642" s="3"/>
    </row>
    <row r="643" spans="14:22">
      <c r="N643" s="101"/>
      <c r="O643" s="101"/>
      <c r="P643" s="7" t="s">
        <v>344</v>
      </c>
      <c r="Q643" s="44" t="s">
        <v>157</v>
      </c>
      <c r="R643" s="19">
        <v>4.6283635816654396</v>
      </c>
      <c r="S643" s="30">
        <v>4.190696573340702E-4</v>
      </c>
      <c r="T643" s="42">
        <v>-104.91109885778815</v>
      </c>
      <c r="U643" s="43">
        <v>-51.156798159011863</v>
      </c>
      <c r="V643" s="3"/>
    </row>
    <row r="644" spans="14:22">
      <c r="N644" s="101"/>
      <c r="O644" s="101"/>
      <c r="P644" s="7" t="s">
        <v>340</v>
      </c>
      <c r="Q644" s="18">
        <v>0.14786967419999986</v>
      </c>
      <c r="R644" s="19">
        <v>2.0250463721048666</v>
      </c>
      <c r="S644" s="30">
        <v>1</v>
      </c>
      <c r="T644" s="42">
        <v>-9.5988895234706568</v>
      </c>
      <c r="U644" s="43">
        <v>9.8946288718706583</v>
      </c>
      <c r="V644" s="3"/>
    </row>
    <row r="645" spans="14:22">
      <c r="N645" s="101"/>
      <c r="O645" s="101"/>
      <c r="P645" s="7" t="s">
        <v>339</v>
      </c>
      <c r="Q645" s="18">
        <v>-1.4101997068000003</v>
      </c>
      <c r="R645" s="19">
        <v>2.7025743911269213</v>
      </c>
      <c r="S645" s="30">
        <v>0.99999984584626567</v>
      </c>
      <c r="T645" s="42">
        <v>-15.072722725847701</v>
      </c>
      <c r="U645" s="43">
        <v>12.2523233122477</v>
      </c>
      <c r="V645" s="3"/>
    </row>
    <row r="646" spans="14:22">
      <c r="N646" s="101"/>
      <c r="O646" s="101"/>
      <c r="P646" s="7" t="s">
        <v>338</v>
      </c>
      <c r="Q646" s="44" t="s">
        <v>155</v>
      </c>
      <c r="R646" s="19">
        <v>6.7061588816307527</v>
      </c>
      <c r="S646" s="30">
        <v>2.4651898522644822E-2</v>
      </c>
      <c r="T646" s="42">
        <v>-90.49683155590921</v>
      </c>
      <c r="U646" s="43">
        <v>-8.3962402808907868</v>
      </c>
      <c r="V646" s="3"/>
    </row>
    <row r="647" spans="14:22">
      <c r="N647" s="101"/>
      <c r="O647" s="101"/>
      <c r="P647" s="7" t="s">
        <v>343</v>
      </c>
      <c r="Q647" s="18">
        <v>-0.33697881060000068</v>
      </c>
      <c r="R647" s="19">
        <v>2.7647733488393915</v>
      </c>
      <c r="S647" s="30">
        <v>1</v>
      </c>
      <c r="T647" s="42">
        <v>-14.40625755818369</v>
      </c>
      <c r="U647" s="43">
        <v>13.732299936983686</v>
      </c>
      <c r="V647" s="3"/>
    </row>
    <row r="648" spans="14:22">
      <c r="N648" s="101"/>
      <c r="O648" s="101"/>
      <c r="P648" s="7" t="s">
        <v>342</v>
      </c>
      <c r="Q648" s="44" t="s">
        <v>158</v>
      </c>
      <c r="R648" s="19">
        <v>5.328791115082522</v>
      </c>
      <c r="S648" s="30">
        <v>1.0415970093441196E-2</v>
      </c>
      <c r="T648" s="42">
        <v>-78.294023041066893</v>
      </c>
      <c r="U648" s="43">
        <v>-14.9073136357331</v>
      </c>
      <c r="V648" s="3"/>
    </row>
    <row r="649" spans="14:22">
      <c r="N649" s="101"/>
      <c r="O649" s="104"/>
      <c r="P649" s="45" t="s">
        <v>341</v>
      </c>
      <c r="Q649" s="46" t="s">
        <v>159</v>
      </c>
      <c r="R649" s="47">
        <v>4.5554065487223232</v>
      </c>
      <c r="S649" s="48">
        <v>2.509651006149527E-4</v>
      </c>
      <c r="T649" s="49">
        <v>-111.10019889234933</v>
      </c>
      <c r="U649" s="50">
        <v>-58.35368468445067</v>
      </c>
      <c r="V649" s="3"/>
    </row>
    <row r="650" spans="14:22">
      <c r="N650" s="101"/>
      <c r="O650" s="104" t="s">
        <v>340</v>
      </c>
      <c r="P650" s="7" t="s">
        <v>352</v>
      </c>
      <c r="Q650" s="18">
        <v>1</v>
      </c>
      <c r="R650" s="19">
        <v>2.0138409956625449</v>
      </c>
      <c r="S650" s="30">
        <v>0.9999999561345958</v>
      </c>
      <c r="T650" s="42">
        <v>-8.6899849102431972</v>
      </c>
      <c r="U650" s="43">
        <v>10.689984910243197</v>
      </c>
      <c r="V650" s="3"/>
    </row>
    <row r="651" spans="14:22">
      <c r="N651" s="101"/>
      <c r="O651" s="101"/>
      <c r="P651" s="7" t="s">
        <v>351</v>
      </c>
      <c r="Q651" s="18">
        <v>8.6580086599999717E-2</v>
      </c>
      <c r="R651" s="19">
        <v>2.447926591313677</v>
      </c>
      <c r="S651" s="30">
        <v>1</v>
      </c>
      <c r="T651" s="42">
        <v>-12.126230002192445</v>
      </c>
      <c r="U651" s="43">
        <v>12.299390175392444</v>
      </c>
      <c r="V651" s="3"/>
    </row>
    <row r="652" spans="14:22">
      <c r="N652" s="101"/>
      <c r="O652" s="101"/>
      <c r="P652" s="7" t="s">
        <v>350</v>
      </c>
      <c r="Q652" s="18">
        <v>0.33333333339999971</v>
      </c>
      <c r="R652" s="19">
        <v>2.4381231397440852</v>
      </c>
      <c r="S652" s="30">
        <v>1</v>
      </c>
      <c r="T652" s="42">
        <v>-11.817405593047056</v>
      </c>
      <c r="U652" s="43">
        <v>12.484072259847053</v>
      </c>
      <c r="V652" s="3"/>
    </row>
    <row r="653" spans="14:22">
      <c r="N653" s="101"/>
      <c r="O653" s="101"/>
      <c r="P653" s="7" t="s">
        <v>355</v>
      </c>
      <c r="Q653" s="18">
        <v>-9.3137254800000235E-2</v>
      </c>
      <c r="R653" s="19">
        <v>1.9855724811072017</v>
      </c>
      <c r="S653" s="30">
        <v>1</v>
      </c>
      <c r="T653" s="42">
        <v>-9.6428121891133003</v>
      </c>
      <c r="U653" s="43">
        <v>9.4565376795132998</v>
      </c>
      <c r="V653" s="3"/>
    </row>
    <row r="654" spans="14:22">
      <c r="N654" s="101"/>
      <c r="O654" s="101"/>
      <c r="P654" s="7" t="s">
        <v>354</v>
      </c>
      <c r="Q654" s="18">
        <v>-5.2467532468</v>
      </c>
      <c r="R654" s="19">
        <v>1.5637925212043302</v>
      </c>
      <c r="S654" s="30">
        <v>0.29456751585038454</v>
      </c>
      <c r="T654" s="42">
        <v>-13.586258416726615</v>
      </c>
      <c r="U654" s="43">
        <v>3.0927519231266141</v>
      </c>
      <c r="V654" s="3"/>
    </row>
    <row r="655" spans="14:22">
      <c r="N655" s="101"/>
      <c r="O655" s="101"/>
      <c r="P655" s="7" t="s">
        <v>353</v>
      </c>
      <c r="Q655" s="18">
        <v>-48.0675217426</v>
      </c>
      <c r="R655" s="19">
        <v>8.1906561549189085</v>
      </c>
      <c r="S655" s="30">
        <v>6.2485676961891112E-2</v>
      </c>
      <c r="T655" s="42">
        <v>-99.245699740303849</v>
      </c>
      <c r="U655" s="43">
        <v>3.1106562551038408</v>
      </c>
      <c r="V655" s="3"/>
    </row>
    <row r="656" spans="14:22">
      <c r="N656" s="101"/>
      <c r="O656" s="101"/>
      <c r="P656" s="7" t="s">
        <v>349</v>
      </c>
      <c r="Q656" s="18">
        <v>0.33333333339999971</v>
      </c>
      <c r="R656" s="19">
        <v>2.3213980462093193</v>
      </c>
      <c r="S656" s="30">
        <v>1</v>
      </c>
      <c r="T656" s="42">
        <v>-11.091777653660362</v>
      </c>
      <c r="U656" s="43">
        <v>11.758444320460359</v>
      </c>
      <c r="V656" s="3"/>
    </row>
    <row r="657" spans="14:22">
      <c r="N657" s="101"/>
      <c r="O657" s="101"/>
      <c r="P657" s="7" t="s">
        <v>348</v>
      </c>
      <c r="Q657" s="18">
        <v>0.25641025659999972</v>
      </c>
      <c r="R657" s="19">
        <v>2.3440862403631182</v>
      </c>
      <c r="S657" s="30">
        <v>1</v>
      </c>
      <c r="T657" s="42">
        <v>-11.30762865657131</v>
      </c>
      <c r="U657" s="43">
        <v>11.820449169771308</v>
      </c>
      <c r="V657" s="3"/>
    </row>
    <row r="658" spans="14:22">
      <c r="N658" s="101"/>
      <c r="O658" s="101"/>
      <c r="P658" s="7" t="s">
        <v>347</v>
      </c>
      <c r="Q658" s="44" t="s">
        <v>198</v>
      </c>
      <c r="R658" s="19">
        <v>6.0357710462782403</v>
      </c>
      <c r="S658" s="30">
        <v>1.7756568108795334E-2</v>
      </c>
      <c r="T658" s="42">
        <v>-84.728678115008989</v>
      </c>
      <c r="U658" s="43">
        <v>-11.257061634191011</v>
      </c>
      <c r="V658" s="3"/>
    </row>
    <row r="659" spans="14:22">
      <c r="N659" s="101"/>
      <c r="O659" s="101"/>
      <c r="P659" s="7" t="s">
        <v>346</v>
      </c>
      <c r="Q659" s="18">
        <v>1.1622222222</v>
      </c>
      <c r="R659" s="19">
        <v>1.9271023473214008</v>
      </c>
      <c r="S659" s="30">
        <v>0.99999914595445849</v>
      </c>
      <c r="T659" s="42">
        <v>-8.1118869988225679</v>
      </c>
      <c r="U659" s="43">
        <v>10.436331443222569</v>
      </c>
      <c r="V659" s="3"/>
    </row>
    <row r="660" spans="14:22">
      <c r="N660" s="101"/>
      <c r="O660" s="101"/>
      <c r="P660" s="7" t="s">
        <v>345</v>
      </c>
      <c r="Q660" s="18">
        <v>-10.818181818799999</v>
      </c>
      <c r="R660" s="19">
        <v>2.479761978155318</v>
      </c>
      <c r="S660" s="30">
        <v>9.6375960085414158E-2</v>
      </c>
      <c r="T660" s="42">
        <v>-23.233612962147319</v>
      </c>
      <c r="U660" s="43">
        <v>1.5972493245473185</v>
      </c>
      <c r="V660" s="3"/>
    </row>
    <row r="661" spans="14:22">
      <c r="N661" s="101"/>
      <c r="O661" s="101"/>
      <c r="P661" s="7" t="s">
        <v>344</v>
      </c>
      <c r="Q661" s="44" t="s">
        <v>201</v>
      </c>
      <c r="R661" s="19">
        <v>4.6054126334154866</v>
      </c>
      <c r="S661" s="30">
        <v>4.541736738844504E-4</v>
      </c>
      <c r="T661" s="42">
        <v>-105.15467360866178</v>
      </c>
      <c r="U661" s="43">
        <v>-51.208962756538213</v>
      </c>
      <c r="V661" s="3"/>
    </row>
    <row r="662" spans="14:22">
      <c r="N662" s="101"/>
      <c r="O662" s="101"/>
      <c r="P662" s="7" t="s">
        <v>58</v>
      </c>
      <c r="Q662" s="18">
        <v>-0.14786967419999986</v>
      </c>
      <c r="R662" s="19">
        <v>2.0250463721048666</v>
      </c>
      <c r="S662" s="30">
        <v>1</v>
      </c>
      <c r="T662" s="42">
        <v>-9.8946288718706583</v>
      </c>
      <c r="U662" s="43">
        <v>9.5988895234706568</v>
      </c>
      <c r="V662" s="3"/>
    </row>
    <row r="663" spans="14:22">
      <c r="N663" s="101"/>
      <c r="O663" s="101"/>
      <c r="P663" s="7" t="s">
        <v>339</v>
      </c>
      <c r="Q663" s="18">
        <v>-1.5580693810000001</v>
      </c>
      <c r="R663" s="19">
        <v>2.6630779972638954</v>
      </c>
      <c r="S663" s="30">
        <v>0.99999906015319784</v>
      </c>
      <c r="T663" s="42">
        <v>-15.166443872211598</v>
      </c>
      <c r="U663" s="43">
        <v>12.0503051102116</v>
      </c>
      <c r="V663" s="3"/>
    </row>
    <row r="664" spans="14:22">
      <c r="N664" s="101"/>
      <c r="O664" s="101"/>
      <c r="P664" s="7" t="s">
        <v>338</v>
      </c>
      <c r="Q664" s="44" t="s">
        <v>199</v>
      </c>
      <c r="R664" s="19">
        <v>6.6903395299200668</v>
      </c>
      <c r="S664" s="30">
        <v>2.4718916805118951E-2</v>
      </c>
      <c r="T664" s="42">
        <v>-90.745221533041459</v>
      </c>
      <c r="U664" s="43">
        <v>-8.4435896521585363</v>
      </c>
      <c r="V664" s="3"/>
    </row>
    <row r="665" spans="14:22">
      <c r="N665" s="101"/>
      <c r="O665" s="101"/>
      <c r="P665" s="7" t="s">
        <v>343</v>
      </c>
      <c r="Q665" s="18">
        <v>-0.48484848480000053</v>
      </c>
      <c r="R665" s="19">
        <v>2.7261782315887957</v>
      </c>
      <c r="S665" s="30">
        <v>0.99999999999999734</v>
      </c>
      <c r="T665" s="42">
        <v>-14.51208415502213</v>
      </c>
      <c r="U665" s="43">
        <v>13.542387185422129</v>
      </c>
      <c r="V665" s="3"/>
    </row>
    <row r="666" spans="14:22">
      <c r="N666" s="101"/>
      <c r="O666" s="101"/>
      <c r="P666" s="7" t="s">
        <v>342</v>
      </c>
      <c r="Q666" s="44" t="s">
        <v>202</v>
      </c>
      <c r="R666" s="19">
        <v>5.3088690724219649</v>
      </c>
      <c r="S666" s="30">
        <v>1.0596326437766757E-2</v>
      </c>
      <c r="T666" s="42">
        <v>-78.544434657373614</v>
      </c>
      <c r="U666" s="43">
        <v>-14.952641367826391</v>
      </c>
      <c r="V666" s="3"/>
    </row>
    <row r="667" spans="14:22">
      <c r="N667" s="101"/>
      <c r="O667" s="104"/>
      <c r="P667" s="45" t="s">
        <v>341</v>
      </c>
      <c r="Q667" s="46" t="s">
        <v>203</v>
      </c>
      <c r="R667" s="47">
        <v>4.5320861536469339</v>
      </c>
      <c r="S667" s="48">
        <v>2.7515446983161773E-4</v>
      </c>
      <c r="T667" s="49">
        <v>-111.34245292998504</v>
      </c>
      <c r="U667" s="50">
        <v>-58.407169995214943</v>
      </c>
      <c r="V667" s="3"/>
    </row>
    <row r="668" spans="14:22">
      <c r="N668" s="101"/>
      <c r="O668" s="104" t="s">
        <v>339</v>
      </c>
      <c r="P668" s="7" t="s">
        <v>352</v>
      </c>
      <c r="Q668" s="18">
        <v>2.5580693810000001</v>
      </c>
      <c r="R668" s="19">
        <v>2.6941883910022106</v>
      </c>
      <c r="S668" s="30">
        <v>0.99950088444462004</v>
      </c>
      <c r="T668" s="42">
        <v>-11.091475911167645</v>
      </c>
      <c r="U668" s="43">
        <v>16.207614673167647</v>
      </c>
      <c r="V668" s="3"/>
    </row>
    <row r="669" spans="14:22">
      <c r="N669" s="101"/>
      <c r="O669" s="101"/>
      <c r="P669" s="7" t="s">
        <v>351</v>
      </c>
      <c r="Q669" s="18">
        <v>1.6446494675999999</v>
      </c>
      <c r="R669" s="19">
        <v>3.0323984116307288</v>
      </c>
      <c r="S669" s="30">
        <v>0.99999982101569795</v>
      </c>
      <c r="T669" s="42">
        <v>-13.001366004598822</v>
      </c>
      <c r="U669" s="43">
        <v>16.290664939798823</v>
      </c>
      <c r="V669" s="3"/>
    </row>
    <row r="670" spans="14:22">
      <c r="N670" s="101"/>
      <c r="O670" s="101"/>
      <c r="P670" s="7" t="s">
        <v>350</v>
      </c>
      <c r="Q670" s="18">
        <v>1.8914027143999999</v>
      </c>
      <c r="R670" s="19">
        <v>3.0244900355192983</v>
      </c>
      <c r="S670" s="30">
        <v>0.99999848913624778</v>
      </c>
      <c r="T670" s="42">
        <v>-12.722680986074925</v>
      </c>
      <c r="U670" s="43">
        <v>16.505486414874923</v>
      </c>
      <c r="V670" s="3"/>
    </row>
    <row r="671" spans="14:22">
      <c r="N671" s="101"/>
      <c r="O671" s="101"/>
      <c r="P671" s="7" t="s">
        <v>355</v>
      </c>
      <c r="Q671" s="18">
        <v>1.4649321261999999</v>
      </c>
      <c r="R671" s="19">
        <v>2.6731243158764948</v>
      </c>
      <c r="S671" s="30">
        <v>0.99999965220150788</v>
      </c>
      <c r="T671" s="42">
        <v>-12.155504058157792</v>
      </c>
      <c r="U671" s="43">
        <v>15.085368310557794</v>
      </c>
      <c r="V671" s="3"/>
    </row>
    <row r="672" spans="14:22">
      <c r="N672" s="101"/>
      <c r="O672" s="101"/>
      <c r="P672" s="7" t="s">
        <v>354</v>
      </c>
      <c r="Q672" s="18">
        <v>-3.6886838657999999</v>
      </c>
      <c r="R672" s="19">
        <v>2.3766662743798435</v>
      </c>
      <c r="S672" s="30">
        <v>0.9456049400503983</v>
      </c>
      <c r="T672" s="42">
        <v>-17.648277236299379</v>
      </c>
      <c r="U672" s="43">
        <v>10.270909504699377</v>
      </c>
      <c r="V672" s="3"/>
    </row>
    <row r="673" spans="14:22">
      <c r="N673" s="101"/>
      <c r="O673" s="101"/>
      <c r="P673" s="7" t="s">
        <v>353</v>
      </c>
      <c r="Q673" s="18">
        <v>-46.509452361599998</v>
      </c>
      <c r="R673" s="19">
        <v>8.3839098145501882</v>
      </c>
      <c r="S673" s="30">
        <v>6.5680397756098241E-2</v>
      </c>
      <c r="T673" s="42">
        <v>-96.508326986804121</v>
      </c>
      <c r="U673" s="43">
        <v>3.4894222636041334</v>
      </c>
      <c r="V673" s="3"/>
    </row>
    <row r="674" spans="14:22">
      <c r="N674" s="101"/>
      <c r="O674" s="101"/>
      <c r="P674" s="7" t="s">
        <v>349</v>
      </c>
      <c r="Q674" s="18">
        <v>1.8914027143999999</v>
      </c>
      <c r="R674" s="19">
        <v>2.9312086959724337</v>
      </c>
      <c r="S674" s="30">
        <v>0.99999746623001029</v>
      </c>
      <c r="T674" s="42">
        <v>-12.371811769571121</v>
      </c>
      <c r="U674" s="43">
        <v>16.15461719837112</v>
      </c>
      <c r="V674" s="3"/>
    </row>
    <row r="675" spans="14:22">
      <c r="N675" s="101"/>
      <c r="O675" s="101"/>
      <c r="P675" s="7" t="s">
        <v>348</v>
      </c>
      <c r="Q675" s="18">
        <v>1.8144796375999999</v>
      </c>
      <c r="R675" s="19">
        <v>2.9492093572107878</v>
      </c>
      <c r="S675" s="30">
        <v>0.99999874910565167</v>
      </c>
      <c r="T675" s="42">
        <v>-12.512519625003334</v>
      </c>
      <c r="U675" s="43">
        <v>16.141478900203332</v>
      </c>
      <c r="V675" s="3"/>
    </row>
    <row r="676" spans="14:22">
      <c r="N676" s="101"/>
      <c r="O676" s="101"/>
      <c r="P676" s="7" t="s">
        <v>347</v>
      </c>
      <c r="Q676" s="44" t="s">
        <v>204</v>
      </c>
      <c r="R676" s="19">
        <v>6.2955244144940536</v>
      </c>
      <c r="S676" s="30">
        <v>1.5804779370880651E-2</v>
      </c>
      <c r="T676" s="42">
        <v>-82.03992898141054</v>
      </c>
      <c r="U676" s="43">
        <v>-10.829672005789448</v>
      </c>
      <c r="V676" s="3"/>
    </row>
    <row r="677" spans="14:22">
      <c r="N677" s="101"/>
      <c r="O677" s="101"/>
      <c r="P677" s="7" t="s">
        <v>346</v>
      </c>
      <c r="Q677" s="18">
        <v>2.7202916032000002</v>
      </c>
      <c r="R677" s="19">
        <v>2.6299845983297363</v>
      </c>
      <c r="S677" s="30">
        <v>0.99860810984213155</v>
      </c>
      <c r="T677" s="42">
        <v>-10.857180700783376</v>
      </c>
      <c r="U677" s="43">
        <v>16.297763907183377</v>
      </c>
      <c r="V677" s="3"/>
    </row>
    <row r="678" spans="14:22">
      <c r="N678" s="101"/>
      <c r="O678" s="101"/>
      <c r="P678" s="7" t="s">
        <v>345</v>
      </c>
      <c r="Q678" s="18">
        <v>-9.2601124378000002</v>
      </c>
      <c r="R678" s="19">
        <v>3.0581554896219298</v>
      </c>
      <c r="S678" s="30">
        <v>0.36434559674815348</v>
      </c>
      <c r="T678" s="42">
        <v>-24.012293409476307</v>
      </c>
      <c r="U678" s="43">
        <v>5.4920685338763082</v>
      </c>
      <c r="V678" s="3"/>
    </row>
    <row r="679" spans="14:22">
      <c r="N679" s="101"/>
      <c r="O679" s="101"/>
      <c r="P679" s="7" t="s">
        <v>344</v>
      </c>
      <c r="Q679" s="44" t="s">
        <v>207</v>
      </c>
      <c r="R679" s="19">
        <v>4.9409433364918218</v>
      </c>
      <c r="S679" s="30">
        <v>1.6158640092100995E-4</v>
      </c>
      <c r="T679" s="42">
        <v>-102.86469990684736</v>
      </c>
      <c r="U679" s="43">
        <v>-50.382797696352647</v>
      </c>
      <c r="V679" s="3"/>
    </row>
    <row r="680" spans="14:22">
      <c r="N680" s="101"/>
      <c r="O680" s="101"/>
      <c r="P680" s="7" t="s">
        <v>58</v>
      </c>
      <c r="Q680" s="18">
        <v>1.4101997068000003</v>
      </c>
      <c r="R680" s="19">
        <v>2.7025743911269213</v>
      </c>
      <c r="S680" s="30">
        <v>0.99999984584626567</v>
      </c>
      <c r="T680" s="42">
        <v>-12.2523233122477</v>
      </c>
      <c r="U680" s="43">
        <v>15.072722725847701</v>
      </c>
      <c r="V680" s="3"/>
    </row>
    <row r="681" spans="14:22">
      <c r="N681" s="101"/>
      <c r="O681" s="101"/>
      <c r="P681" s="7" t="s">
        <v>340</v>
      </c>
      <c r="Q681" s="18">
        <v>1.5580693810000001</v>
      </c>
      <c r="R681" s="19">
        <v>2.6630779972638954</v>
      </c>
      <c r="S681" s="30">
        <v>0.99999906015319784</v>
      </c>
      <c r="T681" s="42">
        <v>-12.0503051102116</v>
      </c>
      <c r="U681" s="43">
        <v>15.166443872211598</v>
      </c>
      <c r="V681" s="3"/>
    </row>
    <row r="682" spans="14:22">
      <c r="N682" s="101"/>
      <c r="O682" s="101"/>
      <c r="P682" s="7" t="s">
        <v>338</v>
      </c>
      <c r="Q682" s="44" t="s">
        <v>205</v>
      </c>
      <c r="R682" s="19">
        <v>6.9255857915421881</v>
      </c>
      <c r="S682" s="30">
        <v>2.3336043207709212E-2</v>
      </c>
      <c r="T682" s="42">
        <v>-88.00513334806098</v>
      </c>
      <c r="U682" s="43">
        <v>-8.0675390751390026</v>
      </c>
      <c r="V682" s="3"/>
    </row>
    <row r="683" spans="14:22">
      <c r="N683" s="101"/>
      <c r="O683" s="101"/>
      <c r="P683" s="7" t="s">
        <v>343</v>
      </c>
      <c r="Q683" s="18">
        <v>1.0732208961999996</v>
      </c>
      <c r="R683" s="19">
        <v>3.2611567396843384</v>
      </c>
      <c r="S683" s="30">
        <v>0.99999999994789934</v>
      </c>
      <c r="T683" s="42">
        <v>-14.615341651076694</v>
      </c>
      <c r="U683" s="43">
        <v>16.761783443476691</v>
      </c>
      <c r="V683" s="3"/>
    </row>
    <row r="684" spans="14:22">
      <c r="N684" s="101"/>
      <c r="O684" s="101"/>
      <c r="P684" s="7" t="s">
        <v>342</v>
      </c>
      <c r="Q684" s="44" t="s">
        <v>208</v>
      </c>
      <c r="R684" s="19">
        <v>5.6024268275916311</v>
      </c>
      <c r="S684" s="30">
        <v>8.4569673842566084E-3</v>
      </c>
      <c r="T684" s="42">
        <v>-75.989909774404367</v>
      </c>
      <c r="U684" s="43">
        <v>-14.391027488795633</v>
      </c>
      <c r="V684" s="3"/>
    </row>
    <row r="685" spans="14:22">
      <c r="N685" s="101"/>
      <c r="O685" s="104"/>
      <c r="P685" s="45" t="s">
        <v>341</v>
      </c>
      <c r="Q685" s="46" t="s">
        <v>209</v>
      </c>
      <c r="R685" s="47">
        <v>4.8726687179079011</v>
      </c>
      <c r="S685" s="48">
        <v>8.4584808687226953E-5</v>
      </c>
      <c r="T685" s="49">
        <v>-109.0912458602439</v>
      </c>
      <c r="U685" s="50">
        <v>-57.542238302956093</v>
      </c>
      <c r="V685" s="3"/>
    </row>
    <row r="686" spans="14:22">
      <c r="N686" s="101"/>
      <c r="O686" s="104" t="s">
        <v>338</v>
      </c>
      <c r="P686" s="7" t="s">
        <v>352</v>
      </c>
      <c r="Q686" s="44" t="s">
        <v>211</v>
      </c>
      <c r="R686" s="19">
        <v>6.702783727102573</v>
      </c>
      <c r="S686" s="30">
        <v>2.2608819672954361E-2</v>
      </c>
      <c r="T686" s="42">
        <v>9.522945729038014</v>
      </c>
      <c r="U686" s="43">
        <v>91.665865456161981</v>
      </c>
      <c r="V686" s="3"/>
    </row>
    <row r="687" spans="14:22">
      <c r="N687" s="101"/>
      <c r="O687" s="101"/>
      <c r="P687" s="7" t="s">
        <v>351</v>
      </c>
      <c r="Q687" s="44" t="s">
        <v>212</v>
      </c>
      <c r="R687" s="19">
        <v>6.8457358065412182</v>
      </c>
      <c r="S687" s="30">
        <v>2.1479013814219239E-2</v>
      </c>
      <c r="T687" s="42">
        <v>9.3813483641021307</v>
      </c>
      <c r="U687" s="43">
        <v>89.980622994297875</v>
      </c>
      <c r="V687" s="3"/>
    </row>
    <row r="688" spans="14:22">
      <c r="N688" s="101"/>
      <c r="O688" s="101"/>
      <c r="P688" s="7" t="s">
        <v>350</v>
      </c>
      <c r="Q688" s="44" t="s">
        <v>213</v>
      </c>
      <c r="R688" s="19">
        <v>6.842236372784523</v>
      </c>
      <c r="S688" s="30">
        <v>2.1099973962859453E-2</v>
      </c>
      <c r="T688" s="42">
        <v>9.6120636812963056</v>
      </c>
      <c r="U688" s="43">
        <v>90.243414170703687</v>
      </c>
      <c r="V688" s="3"/>
    </row>
    <row r="689" spans="14:22">
      <c r="N689" s="101"/>
      <c r="O689" s="101"/>
      <c r="P689" s="7" t="s">
        <v>355</v>
      </c>
      <c r="Q689" s="44" t="s">
        <v>217</v>
      </c>
      <c r="R689" s="19">
        <v>6.6943447934977298</v>
      </c>
      <c r="S689" s="30">
        <v>2.480896768720442E-2</v>
      </c>
      <c r="T689" s="42">
        <v>8.3762223582902848</v>
      </c>
      <c r="U689" s="43">
        <v>90.626314317309721</v>
      </c>
      <c r="V689" s="3"/>
    </row>
    <row r="690" spans="14:22">
      <c r="N690" s="101"/>
      <c r="O690" s="101"/>
      <c r="P690" s="7" t="s">
        <v>354</v>
      </c>
      <c r="Q690" s="44" t="s">
        <v>218</v>
      </c>
      <c r="R690" s="19">
        <v>6.5815804474210102</v>
      </c>
      <c r="S690" s="30">
        <v>4.1047665186038196E-2</v>
      </c>
      <c r="T690" s="42">
        <v>2.4088784399122574</v>
      </c>
      <c r="U690" s="43">
        <v>86.286426251687743</v>
      </c>
      <c r="V690" s="3"/>
    </row>
    <row r="691" spans="14:22">
      <c r="N691" s="101"/>
      <c r="O691" s="101"/>
      <c r="P691" s="7" t="s">
        <v>353</v>
      </c>
      <c r="Q691" s="18">
        <v>1.5268838499999973</v>
      </c>
      <c r="R691" s="19">
        <v>10.390312910813176</v>
      </c>
      <c r="S691" s="30">
        <v>1</v>
      </c>
      <c r="T691" s="42">
        <v>-49.08464078715204</v>
      </c>
      <c r="U691" s="43">
        <v>52.138408487152034</v>
      </c>
      <c r="V691" s="3"/>
    </row>
    <row r="692" spans="14:22">
      <c r="N692" s="101"/>
      <c r="O692" s="101"/>
      <c r="P692" s="7" t="s">
        <v>349</v>
      </c>
      <c r="Q692" s="44" t="s">
        <v>213</v>
      </c>
      <c r="R692" s="19">
        <v>6.8015177001493123</v>
      </c>
      <c r="S692" s="30">
        <v>2.1825384211993315E-2</v>
      </c>
      <c r="T692" s="42">
        <v>9.415399421453003</v>
      </c>
      <c r="U692" s="43">
        <v>90.44007843054699</v>
      </c>
      <c r="V692" s="3"/>
    </row>
    <row r="693" spans="14:22">
      <c r="N693" s="101"/>
      <c r="O693" s="101"/>
      <c r="P693" s="7" t="s">
        <v>348</v>
      </c>
      <c r="Q693" s="44" t="s">
        <v>214</v>
      </c>
      <c r="R693" s="19">
        <v>6.8092947093483653</v>
      </c>
      <c r="S693" s="30">
        <v>2.1820372754349449E-2</v>
      </c>
      <c r="T693" s="42">
        <v>9.3774923041771174</v>
      </c>
      <c r="U693" s="43">
        <v>90.324139394222868</v>
      </c>
      <c r="V693" s="3"/>
    </row>
    <row r="694" spans="14:22">
      <c r="N694" s="101"/>
      <c r="O694" s="101"/>
      <c r="P694" s="7" t="s">
        <v>347</v>
      </c>
      <c r="Q694" s="18">
        <v>1.6015357180000009</v>
      </c>
      <c r="R694" s="19">
        <v>8.7921718738654473</v>
      </c>
      <c r="S694" s="30">
        <v>0.99999999999999811</v>
      </c>
      <c r="T694" s="42">
        <v>-40.829232185189106</v>
      </c>
      <c r="U694" s="43">
        <v>44.032303621189108</v>
      </c>
      <c r="V694" s="3"/>
    </row>
    <row r="695" spans="14:22">
      <c r="N695" s="101"/>
      <c r="O695" s="101"/>
      <c r="P695" s="7" t="s">
        <v>346</v>
      </c>
      <c r="Q695" s="44" t="s">
        <v>219</v>
      </c>
      <c r="R695" s="19">
        <v>6.6772357748960465</v>
      </c>
      <c r="S695" s="30">
        <v>2.2880411406019818E-2</v>
      </c>
      <c r="T695" s="42">
        <v>9.5199665685801165</v>
      </c>
      <c r="U695" s="43">
        <v>91.99328906101988</v>
      </c>
      <c r="V695" s="3"/>
    </row>
    <row r="696" spans="14:22">
      <c r="N696" s="101"/>
      <c r="O696" s="101"/>
      <c r="P696" s="7" t="s">
        <v>345</v>
      </c>
      <c r="Q696" s="18">
        <v>38.776223773799998</v>
      </c>
      <c r="R696" s="19">
        <v>6.857184087131154</v>
      </c>
      <c r="S696" s="30">
        <v>5.7777821336907564E-2</v>
      </c>
      <c r="T696" s="42">
        <v>-1.4718769533665821</v>
      </c>
      <c r="U696" s="43">
        <v>79.024324500966571</v>
      </c>
      <c r="V696" s="3"/>
    </row>
    <row r="697" spans="14:22">
      <c r="N697" s="101"/>
      <c r="O697" s="101"/>
      <c r="P697" s="7" t="s">
        <v>344</v>
      </c>
      <c r="Q697" s="18">
        <v>-28.587412590000007</v>
      </c>
      <c r="R697" s="19">
        <v>7.8791864846900861</v>
      </c>
      <c r="S697" s="30">
        <v>0.20748786865328461</v>
      </c>
      <c r="T697" s="42">
        <v>-68.139277534573139</v>
      </c>
      <c r="U697" s="43">
        <v>10.964452354573126</v>
      </c>
      <c r="V697" s="3"/>
    </row>
    <row r="698" spans="14:22">
      <c r="N698" s="101"/>
      <c r="O698" s="101"/>
      <c r="P698" s="7" t="s">
        <v>58</v>
      </c>
      <c r="Q698" s="44" t="s">
        <v>210</v>
      </c>
      <c r="R698" s="19">
        <v>6.7061588816307527</v>
      </c>
      <c r="S698" s="30">
        <v>2.4651898522644822E-2</v>
      </c>
      <c r="T698" s="42">
        <v>8.3962402808907868</v>
      </c>
      <c r="U698" s="43">
        <v>90.49683155590921</v>
      </c>
      <c r="V698" s="3"/>
    </row>
    <row r="699" spans="14:22">
      <c r="N699" s="101"/>
      <c r="O699" s="101"/>
      <c r="P699" s="7" t="s">
        <v>340</v>
      </c>
      <c r="Q699" s="44" t="s">
        <v>215</v>
      </c>
      <c r="R699" s="19">
        <v>6.6903395299200668</v>
      </c>
      <c r="S699" s="30">
        <v>2.4718916805118951E-2</v>
      </c>
      <c r="T699" s="42">
        <v>8.4435896521585363</v>
      </c>
      <c r="U699" s="43">
        <v>90.745221533041459</v>
      </c>
      <c r="V699" s="3"/>
    </row>
    <row r="700" spans="14:22">
      <c r="N700" s="101"/>
      <c r="O700" s="101"/>
      <c r="P700" s="7" t="s">
        <v>339</v>
      </c>
      <c r="Q700" s="44" t="s">
        <v>216</v>
      </c>
      <c r="R700" s="19">
        <v>6.9255857915421881</v>
      </c>
      <c r="S700" s="30">
        <v>2.3336043207709212E-2</v>
      </c>
      <c r="T700" s="42">
        <v>8.0675390751390026</v>
      </c>
      <c r="U700" s="43">
        <v>88.00513334806098</v>
      </c>
      <c r="V700" s="3"/>
    </row>
    <row r="701" spans="14:22">
      <c r="N701" s="101"/>
      <c r="O701" s="101"/>
      <c r="P701" s="7" t="s">
        <v>343</v>
      </c>
      <c r="Q701" s="44" t="s">
        <v>222</v>
      </c>
      <c r="R701" s="19">
        <v>6.9500936602961367</v>
      </c>
      <c r="S701" s="30">
        <v>2.0862877905933219E-2</v>
      </c>
      <c r="T701" s="42">
        <v>9.2294450791957345</v>
      </c>
      <c r="U701" s="43">
        <v>88.989669136404245</v>
      </c>
      <c r="V701" s="3"/>
    </row>
    <row r="702" spans="14:22">
      <c r="N702" s="101"/>
      <c r="O702" s="101"/>
      <c r="P702" s="7" t="s">
        <v>342</v>
      </c>
      <c r="Q702" s="18">
        <v>2.8458675799999966</v>
      </c>
      <c r="R702" s="19">
        <v>8.3099846548966863</v>
      </c>
      <c r="S702" s="30">
        <v>0.99999999987596044</v>
      </c>
      <c r="T702" s="42">
        <v>-37.811878364506093</v>
      </c>
      <c r="U702" s="43">
        <v>43.503613524506086</v>
      </c>
      <c r="V702" s="3"/>
    </row>
    <row r="703" spans="14:22">
      <c r="N703" s="101"/>
      <c r="O703" s="104"/>
      <c r="P703" s="45" t="s">
        <v>341</v>
      </c>
      <c r="Q703" s="51">
        <v>-35.280405870000003</v>
      </c>
      <c r="R703" s="47">
        <v>7.8365527523636436</v>
      </c>
      <c r="S703" s="48">
        <v>8.5392590205599306E-2</v>
      </c>
      <c r="T703" s="49">
        <v>-74.754434437768367</v>
      </c>
      <c r="U703" s="50">
        <v>4.1936226977683617</v>
      </c>
      <c r="V703" s="3"/>
    </row>
    <row r="704" spans="14:22">
      <c r="N704" s="101"/>
      <c r="O704" s="104" t="s">
        <v>343</v>
      </c>
      <c r="P704" s="7" t="s">
        <v>352</v>
      </c>
      <c r="Q704" s="18">
        <v>1.4848484848000005</v>
      </c>
      <c r="R704" s="19">
        <v>2.7565765755894778</v>
      </c>
      <c r="S704" s="30">
        <v>0.99999972928768699</v>
      </c>
      <c r="T704" s="42">
        <v>-12.574038553070784</v>
      </c>
      <c r="U704" s="43">
        <v>15.543735522670785</v>
      </c>
      <c r="V704" s="3"/>
    </row>
    <row r="705" spans="14:22">
      <c r="N705" s="101"/>
      <c r="O705" s="101"/>
      <c r="P705" s="7" t="s">
        <v>351</v>
      </c>
      <c r="Q705" s="18">
        <v>0.57142857140000025</v>
      </c>
      <c r="R705" s="19">
        <v>3.0879610518492777</v>
      </c>
      <c r="S705" s="30">
        <v>0.99999999999999734</v>
      </c>
      <c r="T705" s="42">
        <v>-14.380803550990469</v>
      </c>
      <c r="U705" s="43">
        <v>15.52366069379047</v>
      </c>
      <c r="V705" s="3"/>
    </row>
    <row r="706" spans="14:22">
      <c r="N706" s="101"/>
      <c r="O706" s="101"/>
      <c r="P706" s="7" t="s">
        <v>350</v>
      </c>
      <c r="Q706" s="18">
        <v>0.81818181820000024</v>
      </c>
      <c r="R706" s="19">
        <v>3.0801953356618568</v>
      </c>
      <c r="S706" s="30">
        <v>0.99999999999854472</v>
      </c>
      <c r="T706" s="42">
        <v>-14.104408136295458</v>
      </c>
      <c r="U706" s="43">
        <v>15.74077177269546</v>
      </c>
      <c r="V706" s="3"/>
    </row>
    <row r="707" spans="14:22">
      <c r="N707" s="101"/>
      <c r="O707" s="101"/>
      <c r="P707" s="7" t="s">
        <v>355</v>
      </c>
      <c r="Q707" s="18">
        <v>0.3917112300000003</v>
      </c>
      <c r="R707" s="19">
        <v>2.7359928616514537</v>
      </c>
      <c r="S707" s="30">
        <v>0.99999999999999989</v>
      </c>
      <c r="T707" s="42">
        <v>-13.644526785334598</v>
      </c>
      <c r="U707" s="43">
        <v>14.427949245334599</v>
      </c>
      <c r="V707" s="3"/>
    </row>
    <row r="708" spans="14:22">
      <c r="N708" s="101"/>
      <c r="O708" s="101"/>
      <c r="P708" s="7" t="s">
        <v>354</v>
      </c>
      <c r="Q708" s="18">
        <v>-4.7619047619999995</v>
      </c>
      <c r="R708" s="19">
        <v>2.4471628287982998</v>
      </c>
      <c r="S708" s="30">
        <v>0.82948771993814097</v>
      </c>
      <c r="T708" s="42">
        <v>-19.206107720355934</v>
      </c>
      <c r="U708" s="43">
        <v>9.6822981963559336</v>
      </c>
      <c r="V708" s="3"/>
    </row>
    <row r="709" spans="14:22">
      <c r="N709" s="101"/>
      <c r="O709" s="101"/>
      <c r="P709" s="7" t="s">
        <v>353</v>
      </c>
      <c r="Q709" s="18">
        <v>-47.582673257799996</v>
      </c>
      <c r="R709" s="19">
        <v>8.4041660567476004</v>
      </c>
      <c r="S709" s="30">
        <v>5.9925348424856639E-2</v>
      </c>
      <c r="T709" s="42">
        <v>-97.479882639096957</v>
      </c>
      <c r="U709" s="43">
        <v>2.3145361234969641</v>
      </c>
      <c r="V709" s="3"/>
    </row>
    <row r="710" spans="14:22">
      <c r="N710" s="101"/>
      <c r="O710" s="101"/>
      <c r="P710" s="7" t="s">
        <v>349</v>
      </c>
      <c r="Q710" s="18">
        <v>0.81818181820000024</v>
      </c>
      <c r="R710" s="19">
        <v>2.9886531665989526</v>
      </c>
      <c r="S710" s="30">
        <v>0.9999999999972965</v>
      </c>
      <c r="T710" s="42">
        <v>-13.781156142409611</v>
      </c>
      <c r="U710" s="43">
        <v>15.417519778809609</v>
      </c>
      <c r="V710" s="3"/>
    </row>
    <row r="711" spans="14:22">
      <c r="N711" s="101"/>
      <c r="O711" s="101"/>
      <c r="P711" s="7" t="s">
        <v>348</v>
      </c>
      <c r="Q711" s="18">
        <v>0.74125874140000025</v>
      </c>
      <c r="R711" s="19">
        <v>3.0063098914678106</v>
      </c>
      <c r="S711" s="30">
        <v>0.99999999999956657</v>
      </c>
      <c r="T711" s="42">
        <v>-13.916452250559775</v>
      </c>
      <c r="U711" s="43">
        <v>15.398969733359777</v>
      </c>
      <c r="V711" s="3"/>
    </row>
    <row r="712" spans="14:22">
      <c r="N712" s="101"/>
      <c r="O712" s="101"/>
      <c r="P712" s="7" t="s">
        <v>347</v>
      </c>
      <c r="Q712" s="44" t="s">
        <v>278</v>
      </c>
      <c r="R712" s="19">
        <v>6.3224750679119506</v>
      </c>
      <c r="S712" s="30">
        <v>1.3925482784937993E-2</v>
      </c>
      <c r="T712" s="42">
        <v>-83.038162266446022</v>
      </c>
      <c r="U712" s="43">
        <v>-11.97788051315397</v>
      </c>
      <c r="V712" s="3"/>
    </row>
    <row r="713" spans="14:22">
      <c r="N713" s="101"/>
      <c r="O713" s="101"/>
      <c r="P713" s="7" t="s">
        <v>346</v>
      </c>
      <c r="Q713" s="18">
        <v>1.6470707070000006</v>
      </c>
      <c r="R713" s="19">
        <v>2.6938601148406267</v>
      </c>
      <c r="S713" s="30">
        <v>0.9999979463309544</v>
      </c>
      <c r="T713" s="42">
        <v>-12.359209217827138</v>
      </c>
      <c r="U713" s="43">
        <v>15.65335063182714</v>
      </c>
      <c r="V713" s="3"/>
    </row>
    <row r="714" spans="14:22">
      <c r="N714" s="101"/>
      <c r="O714" s="101"/>
      <c r="P714" s="7" t="s">
        <v>345</v>
      </c>
      <c r="Q714" s="18">
        <v>-10.333333333999999</v>
      </c>
      <c r="R714" s="19">
        <v>3.1132584745861172</v>
      </c>
      <c r="S714" s="30">
        <v>0.26961574806889577</v>
      </c>
      <c r="T714" s="42">
        <v>-25.384334231043901</v>
      </c>
      <c r="U714" s="43">
        <v>4.7176675630439053</v>
      </c>
      <c r="V714" s="3"/>
    </row>
    <row r="715" spans="14:22">
      <c r="N715" s="101"/>
      <c r="O715" s="101"/>
      <c r="P715" s="7" t="s">
        <v>344</v>
      </c>
      <c r="Q715" s="44" t="s">
        <v>281</v>
      </c>
      <c r="R715" s="19">
        <v>4.9752371185000284</v>
      </c>
      <c r="S715" s="30">
        <v>1.3561601300249304E-4</v>
      </c>
      <c r="T715" s="42">
        <v>-103.92879329856322</v>
      </c>
      <c r="U715" s="43">
        <v>-51.465146097036786</v>
      </c>
      <c r="V715" s="3"/>
    </row>
    <row r="716" spans="14:22">
      <c r="N716" s="101"/>
      <c r="O716" s="101"/>
      <c r="P716" s="7" t="s">
        <v>58</v>
      </c>
      <c r="Q716" s="18">
        <v>0.33697881060000068</v>
      </c>
      <c r="R716" s="19">
        <v>2.7647733488393915</v>
      </c>
      <c r="S716" s="30">
        <v>1</v>
      </c>
      <c r="T716" s="42">
        <v>-13.732299936983686</v>
      </c>
      <c r="U716" s="43">
        <v>14.40625755818369</v>
      </c>
      <c r="V716" s="3"/>
    </row>
    <row r="717" spans="14:22">
      <c r="N717" s="101"/>
      <c r="O717" s="101"/>
      <c r="P717" s="7" t="s">
        <v>340</v>
      </c>
      <c r="Q717" s="18">
        <v>0.48484848480000053</v>
      </c>
      <c r="R717" s="19">
        <v>2.7261782315887957</v>
      </c>
      <c r="S717" s="30">
        <v>0.99999999999999734</v>
      </c>
      <c r="T717" s="42">
        <v>-13.542387185422129</v>
      </c>
      <c r="U717" s="43">
        <v>14.51208415502213</v>
      </c>
      <c r="V717" s="3"/>
    </row>
    <row r="718" spans="14:22">
      <c r="N718" s="101"/>
      <c r="O718" s="101"/>
      <c r="P718" s="7" t="s">
        <v>339</v>
      </c>
      <c r="Q718" s="18">
        <v>-1.0732208961999996</v>
      </c>
      <c r="R718" s="19">
        <v>3.2611567396843384</v>
      </c>
      <c r="S718" s="30">
        <v>0.99999999994789934</v>
      </c>
      <c r="T718" s="42">
        <v>-16.761783443476691</v>
      </c>
      <c r="U718" s="43">
        <v>14.615341651076694</v>
      </c>
      <c r="V718" s="3"/>
    </row>
    <row r="719" spans="14:22">
      <c r="N719" s="101"/>
      <c r="O719" s="101"/>
      <c r="P719" s="7" t="s">
        <v>338</v>
      </c>
      <c r="Q719" s="44" t="s">
        <v>279</v>
      </c>
      <c r="R719" s="19">
        <v>6.9500936602961367</v>
      </c>
      <c r="S719" s="30">
        <v>2.0862877905933219E-2</v>
      </c>
      <c r="T719" s="42">
        <v>-88.989669136404245</v>
      </c>
      <c r="U719" s="43">
        <v>-9.2294450791957345</v>
      </c>
      <c r="V719" s="3"/>
    </row>
    <row r="720" spans="14:22">
      <c r="N720" s="101"/>
      <c r="O720" s="101"/>
      <c r="P720" s="7" t="s">
        <v>342</v>
      </c>
      <c r="Q720" s="44" t="s">
        <v>282</v>
      </c>
      <c r="R720" s="19">
        <v>5.6326947094082733</v>
      </c>
      <c r="S720" s="30">
        <v>7.2985409870477413E-3</v>
      </c>
      <c r="T720" s="42">
        <v>-77.013584848153357</v>
      </c>
      <c r="U720" s="43">
        <v>-15.513794207446644</v>
      </c>
      <c r="V720" s="3"/>
    </row>
    <row r="721" spans="14:22">
      <c r="N721" s="101"/>
      <c r="O721" s="104"/>
      <c r="P721" s="45" t="s">
        <v>341</v>
      </c>
      <c r="Q721" s="46" t="s">
        <v>283</v>
      </c>
      <c r="R721" s="47">
        <v>4.9074396344077176</v>
      </c>
      <c r="S721" s="48">
        <v>7.0581633582866843E-5</v>
      </c>
      <c r="T721" s="49">
        <v>-110.16075198523141</v>
      </c>
      <c r="U721" s="50">
        <v>-58.619173970368578</v>
      </c>
      <c r="V721" s="3"/>
    </row>
    <row r="722" spans="14:22">
      <c r="N722" s="101"/>
      <c r="O722" s="104" t="s">
        <v>342</v>
      </c>
      <c r="P722" s="7" t="s">
        <v>352</v>
      </c>
      <c r="Q722" s="44" t="s">
        <v>285</v>
      </c>
      <c r="R722" s="19">
        <v>5.3245429376443623</v>
      </c>
      <c r="S722" s="30">
        <v>9.4529239425404921E-3</v>
      </c>
      <c r="T722" s="42">
        <v>16.033814498907326</v>
      </c>
      <c r="U722" s="43">
        <v>79.463261526292683</v>
      </c>
      <c r="V722" s="3"/>
    </row>
    <row r="723" spans="14:22">
      <c r="N723" s="101"/>
      <c r="O723" s="101"/>
      <c r="P723" s="7" t="s">
        <v>351</v>
      </c>
      <c r="Q723" s="44" t="s">
        <v>286</v>
      </c>
      <c r="R723" s="19">
        <v>5.5034122629027111</v>
      </c>
      <c r="S723" s="30">
        <v>7.978365961323397E-3</v>
      </c>
      <c r="T723" s="42">
        <v>15.811370227441401</v>
      </c>
      <c r="U723" s="43">
        <v>77.858865970958604</v>
      </c>
      <c r="V723" s="3"/>
    </row>
    <row r="724" spans="14:22">
      <c r="N724" s="101"/>
      <c r="O724" s="101"/>
      <c r="P724" s="7" t="s">
        <v>350</v>
      </c>
      <c r="Q724" s="44" t="s">
        <v>287</v>
      </c>
      <c r="R724" s="19">
        <v>5.4990586815893225</v>
      </c>
      <c r="S724" s="30">
        <v>7.8271931189652921E-3</v>
      </c>
      <c r="T724" s="42">
        <v>16.045916611365595</v>
      </c>
      <c r="U724" s="43">
        <v>78.117826080634401</v>
      </c>
      <c r="V724" s="3"/>
    </row>
    <row r="725" spans="14:22">
      <c r="N725" s="101"/>
      <c r="O725" s="101"/>
      <c r="P725" s="7" t="s">
        <v>355</v>
      </c>
      <c r="Q725" s="44" t="s">
        <v>291</v>
      </c>
      <c r="R725" s="19">
        <v>5.3139156952982942</v>
      </c>
      <c r="S725" s="30">
        <v>1.0602646417106509E-2</v>
      </c>
      <c r="T725" s="42">
        <v>14.886044080095967</v>
      </c>
      <c r="U725" s="43">
        <v>78.424757435504034</v>
      </c>
      <c r="V725" s="3"/>
    </row>
    <row r="726" spans="14:22">
      <c r="N726" s="101"/>
      <c r="O726" s="101"/>
      <c r="P726" s="7" t="s">
        <v>354</v>
      </c>
      <c r="Q726" s="44" t="s">
        <v>292</v>
      </c>
      <c r="R726" s="19">
        <v>5.1711361409637959</v>
      </c>
      <c r="S726" s="30">
        <v>2.0870625181731661E-2</v>
      </c>
      <c r="T726" s="42">
        <v>8.8183924270174643</v>
      </c>
      <c r="U726" s="43">
        <v>74.185177104582522</v>
      </c>
      <c r="V726" s="3"/>
    </row>
    <row r="727" spans="14:22">
      <c r="N727" s="101"/>
      <c r="O727" s="101"/>
      <c r="P727" s="7" t="s">
        <v>353</v>
      </c>
      <c r="Q727" s="18">
        <v>-1.3189837299999994</v>
      </c>
      <c r="R727" s="19">
        <v>9.559395911202671</v>
      </c>
      <c r="S727" s="30">
        <v>1</v>
      </c>
      <c r="T727" s="42">
        <v>-49.839401038680194</v>
      </c>
      <c r="U727" s="43">
        <v>47.201433578680195</v>
      </c>
      <c r="V727" s="3"/>
    </row>
    <row r="728" spans="14:22">
      <c r="N728" s="101"/>
      <c r="O728" s="101"/>
      <c r="P728" s="7" t="s">
        <v>349</v>
      </c>
      <c r="Q728" s="44" t="s">
        <v>287</v>
      </c>
      <c r="R728" s="19">
        <v>5.4483108233609236</v>
      </c>
      <c r="S728" s="30">
        <v>8.3743639357494182E-3</v>
      </c>
      <c r="T728" s="42">
        <v>15.887819937332488</v>
      </c>
      <c r="U728" s="43">
        <v>78.275922754667505</v>
      </c>
      <c r="V728" s="3"/>
    </row>
    <row r="729" spans="14:22">
      <c r="N729" s="101"/>
      <c r="O729" s="101"/>
      <c r="P729" s="7" t="s">
        <v>348</v>
      </c>
      <c r="Q729" s="44" t="s">
        <v>288</v>
      </c>
      <c r="R729" s="19">
        <v>5.4580163284170418</v>
      </c>
      <c r="S729" s="30">
        <v>8.3265935856980944E-3</v>
      </c>
      <c r="T729" s="42">
        <v>15.843440704731037</v>
      </c>
      <c r="U729" s="43">
        <v>78.166455833668962</v>
      </c>
      <c r="V729" s="3"/>
    </row>
    <row r="730" spans="14:22">
      <c r="N730" s="101"/>
      <c r="O730" s="101"/>
      <c r="P730" s="7" t="s">
        <v>347</v>
      </c>
      <c r="Q730" s="18">
        <v>-1.2443318619999957</v>
      </c>
      <c r="R730" s="19">
        <v>7.7926718179388299</v>
      </c>
      <c r="S730" s="30">
        <v>0.99999999999999978</v>
      </c>
      <c r="T730" s="42">
        <v>-38.928269153099215</v>
      </c>
      <c r="U730" s="43">
        <v>36.439605429099224</v>
      </c>
      <c r="V730" s="3"/>
    </row>
    <row r="731" spans="14:22">
      <c r="N731" s="101"/>
      <c r="O731" s="101"/>
      <c r="P731" s="7" t="s">
        <v>346</v>
      </c>
      <c r="Q731" s="44" t="s">
        <v>293</v>
      </c>
      <c r="R731" s="19">
        <v>5.292345925585269</v>
      </c>
      <c r="S731" s="30">
        <v>9.8151509066258802E-3</v>
      </c>
      <c r="T731" s="42">
        <v>16.025230992941559</v>
      </c>
      <c r="U731" s="43">
        <v>79.796289476658444</v>
      </c>
      <c r="V731" s="3"/>
    </row>
    <row r="732" spans="14:22">
      <c r="N732" s="101"/>
      <c r="O732" s="101"/>
      <c r="P732" s="7" t="s">
        <v>345</v>
      </c>
      <c r="Q732" s="44" t="s">
        <v>294</v>
      </c>
      <c r="R732" s="19">
        <v>5.5176463648291305</v>
      </c>
      <c r="S732" s="30">
        <v>2.6461521261087584E-2</v>
      </c>
      <c r="T732" s="42">
        <v>4.945078493233563</v>
      </c>
      <c r="U732" s="43">
        <v>66.915633894366437</v>
      </c>
      <c r="V732" s="3"/>
    </row>
    <row r="733" spans="14:22">
      <c r="N733" s="101"/>
      <c r="O733" s="101"/>
      <c r="P733" s="7" t="s">
        <v>344</v>
      </c>
      <c r="Q733" s="18">
        <v>-31.433280170000003</v>
      </c>
      <c r="R733" s="19">
        <v>6.7457414316760103</v>
      </c>
      <c r="S733" s="30">
        <v>6.1189566685528329E-2</v>
      </c>
      <c r="T733" s="42">
        <v>-64.1036307602281</v>
      </c>
      <c r="U733" s="43">
        <v>1.2370704202280933</v>
      </c>
      <c r="V733" s="3"/>
    </row>
    <row r="734" spans="14:22">
      <c r="N734" s="101"/>
      <c r="O734" s="101"/>
      <c r="P734" s="7" t="s">
        <v>58</v>
      </c>
      <c r="Q734" s="44" t="s">
        <v>284</v>
      </c>
      <c r="R734" s="19">
        <v>5.328791115082522</v>
      </c>
      <c r="S734" s="30">
        <v>1.0415970093441196E-2</v>
      </c>
      <c r="T734" s="42">
        <v>14.9073136357331</v>
      </c>
      <c r="U734" s="43">
        <v>78.294023041066893</v>
      </c>
      <c r="V734" s="3"/>
    </row>
    <row r="735" spans="14:22">
      <c r="N735" s="101"/>
      <c r="O735" s="101"/>
      <c r="P735" s="7" t="s">
        <v>340</v>
      </c>
      <c r="Q735" s="44" t="s">
        <v>289</v>
      </c>
      <c r="R735" s="19">
        <v>5.3088690724219649</v>
      </c>
      <c r="S735" s="30">
        <v>1.0596326437766757E-2</v>
      </c>
      <c r="T735" s="42">
        <v>14.952641367826391</v>
      </c>
      <c r="U735" s="43">
        <v>78.544434657373614</v>
      </c>
      <c r="V735" s="3"/>
    </row>
    <row r="736" spans="14:22">
      <c r="N736" s="101"/>
      <c r="O736" s="101"/>
      <c r="P736" s="7" t="s">
        <v>339</v>
      </c>
      <c r="Q736" s="44" t="s">
        <v>290</v>
      </c>
      <c r="R736" s="19">
        <v>5.6024268275916311</v>
      </c>
      <c r="S736" s="30">
        <v>8.4569673842566084E-3</v>
      </c>
      <c r="T736" s="42">
        <v>14.391027488795633</v>
      </c>
      <c r="U736" s="43">
        <v>75.989909774404367</v>
      </c>
      <c r="V736" s="3"/>
    </row>
    <row r="737" spans="14:22">
      <c r="N737" s="101"/>
      <c r="O737" s="101"/>
      <c r="P737" s="7" t="s">
        <v>338</v>
      </c>
      <c r="Q737" s="18">
        <v>-2.8458675799999966</v>
      </c>
      <c r="R737" s="19">
        <v>8.3099846548966863</v>
      </c>
      <c r="S737" s="30">
        <v>0.99999999987596044</v>
      </c>
      <c r="T737" s="42">
        <v>-43.503613524506086</v>
      </c>
      <c r="U737" s="43">
        <v>37.811878364506093</v>
      </c>
      <c r="V737" s="3"/>
    </row>
    <row r="738" spans="14:22">
      <c r="N738" s="101"/>
      <c r="O738" s="101"/>
      <c r="P738" s="7" t="s">
        <v>343</v>
      </c>
      <c r="Q738" s="44" t="s">
        <v>296</v>
      </c>
      <c r="R738" s="19">
        <v>5.6326947094082733</v>
      </c>
      <c r="S738" s="30">
        <v>7.2985409870477413E-3</v>
      </c>
      <c r="T738" s="42">
        <v>15.513794207446644</v>
      </c>
      <c r="U738" s="43">
        <v>77.013584848153357</v>
      </c>
      <c r="V738" s="3"/>
    </row>
    <row r="739" spans="14:22">
      <c r="N739" s="101"/>
      <c r="O739" s="104"/>
      <c r="P739" s="45" t="s">
        <v>341</v>
      </c>
      <c r="Q739" s="46" t="s">
        <v>297</v>
      </c>
      <c r="R739" s="47">
        <v>6.6958947753892906</v>
      </c>
      <c r="S739" s="48">
        <v>2.0432720668283277E-2</v>
      </c>
      <c r="T739" s="49">
        <v>-70.609234211647902</v>
      </c>
      <c r="U739" s="50">
        <v>-5.6433126883521041</v>
      </c>
      <c r="V739" s="3"/>
    </row>
    <row r="740" spans="14:22">
      <c r="N740" s="101"/>
      <c r="O740" s="104" t="s">
        <v>341</v>
      </c>
      <c r="P740" s="7" t="s">
        <v>352</v>
      </c>
      <c r="Q740" s="44" t="s">
        <v>299</v>
      </c>
      <c r="R740" s="19">
        <v>4.5504364154197621</v>
      </c>
      <c r="S740" s="30">
        <v>2.4032397934525829E-4</v>
      </c>
      <c r="T740" s="42">
        <v>59.482142623604659</v>
      </c>
      <c r="U740" s="43">
        <v>112.26748030159533</v>
      </c>
      <c r="V740" s="3"/>
    </row>
    <row r="741" spans="14:22">
      <c r="N741" s="101"/>
      <c r="O741" s="101"/>
      <c r="P741" s="7" t="s">
        <v>351</v>
      </c>
      <c r="Q741" s="44" t="s">
        <v>300</v>
      </c>
      <c r="R741" s="19">
        <v>4.7584935233146792</v>
      </c>
      <c r="S741" s="30">
        <v>1.1078114127194283E-4</v>
      </c>
      <c r="T741" s="42">
        <v>59.098885173052608</v>
      </c>
      <c r="U741" s="43">
        <v>110.8238979253474</v>
      </c>
      <c r="V741" s="3"/>
    </row>
    <row r="742" spans="14:22">
      <c r="N742" s="101"/>
      <c r="O742" s="101"/>
      <c r="P742" s="7" t="s">
        <v>350</v>
      </c>
      <c r="Q742" s="44" t="s">
        <v>301</v>
      </c>
      <c r="R742" s="19">
        <v>4.7534577372185298</v>
      </c>
      <c r="S742" s="30">
        <v>1.110268742048337E-4</v>
      </c>
      <c r="T742" s="42">
        <v>59.338840712144801</v>
      </c>
      <c r="U742" s="43">
        <v>111.0774488798552</v>
      </c>
      <c r="V742" s="3"/>
    </row>
    <row r="743" spans="14:22">
      <c r="N743" s="101"/>
      <c r="O743" s="101"/>
      <c r="P743" s="7" t="s">
        <v>355</v>
      </c>
      <c r="Q743" s="44" t="s">
        <v>307</v>
      </c>
      <c r="R743" s="19">
        <v>4.5379967047913725</v>
      </c>
      <c r="S743" s="30">
        <v>2.6960728991065608E-4</v>
      </c>
      <c r="T743" s="42">
        <v>58.338755286957401</v>
      </c>
      <c r="U743" s="43">
        <v>111.2245931286426</v>
      </c>
      <c r="V743" s="3"/>
    </row>
    <row r="744" spans="14:22">
      <c r="N744" s="101"/>
      <c r="O744" s="101"/>
      <c r="P744" s="7" t="s">
        <v>354</v>
      </c>
      <c r="Q744" s="44" t="s">
        <v>308</v>
      </c>
      <c r="R744" s="19">
        <v>4.3699385652823244</v>
      </c>
      <c r="S744" s="30">
        <v>7.4467978982906136E-4</v>
      </c>
      <c r="T744" s="42">
        <v>52.239752300105366</v>
      </c>
      <c r="U744" s="43">
        <v>107.01636413149463</v>
      </c>
      <c r="V744" s="3"/>
    </row>
    <row r="745" spans="14:22">
      <c r="N745" s="101"/>
      <c r="O745" s="101"/>
      <c r="P745" s="7" t="s">
        <v>353</v>
      </c>
      <c r="Q745" s="18">
        <v>36.80728972</v>
      </c>
      <c r="R745" s="19">
        <v>9.1508340747211765</v>
      </c>
      <c r="S745" s="30">
        <v>0.15590239116559945</v>
      </c>
      <c r="T745" s="42">
        <v>-11.42848227698579</v>
      </c>
      <c r="U745" s="43">
        <v>85.04306171698579</v>
      </c>
      <c r="V745" s="3"/>
    </row>
    <row r="746" spans="14:22">
      <c r="N746" s="101"/>
      <c r="O746" s="101"/>
      <c r="P746" s="7" t="s">
        <v>349</v>
      </c>
      <c r="Q746" s="44" t="s">
        <v>301</v>
      </c>
      <c r="R746" s="19">
        <v>4.6946570592442205</v>
      </c>
      <c r="S746" s="30">
        <v>1.3836350591933666E-4</v>
      </c>
      <c r="T746" s="42">
        <v>59.239262931071607</v>
      </c>
      <c r="U746" s="43">
        <v>111.17702666092839</v>
      </c>
      <c r="V746" s="3"/>
    </row>
    <row r="747" spans="14:22">
      <c r="N747" s="101"/>
      <c r="O747" s="101"/>
      <c r="P747" s="7" t="s">
        <v>348</v>
      </c>
      <c r="Q747" s="44" t="s">
        <v>302</v>
      </c>
      <c r="R747" s="19">
        <v>4.7059171600472149</v>
      </c>
      <c r="S747" s="30">
        <v>1.331635132865161E-4</v>
      </c>
      <c r="T747" s="42">
        <v>59.184381506458053</v>
      </c>
      <c r="U747" s="43">
        <v>111.07806193194195</v>
      </c>
      <c r="V747" s="3"/>
    </row>
    <row r="748" spans="14:22">
      <c r="N748" s="101"/>
      <c r="O748" s="101"/>
      <c r="P748" s="7" t="s">
        <v>347</v>
      </c>
      <c r="Q748" s="44" t="s">
        <v>303</v>
      </c>
      <c r="R748" s="19">
        <v>7.2857016229089338</v>
      </c>
      <c r="S748" s="30">
        <v>4.4041190149614939E-2</v>
      </c>
      <c r="T748" s="42">
        <v>0.89449750059570476</v>
      </c>
      <c r="U748" s="43">
        <v>72.869385675404303</v>
      </c>
      <c r="V748" s="3"/>
    </row>
    <row r="749" spans="14:22">
      <c r="N749" s="101"/>
      <c r="O749" s="101"/>
      <c r="P749" s="7" t="s">
        <v>346</v>
      </c>
      <c r="Q749" s="44" t="s">
        <v>310</v>
      </c>
      <c r="R749" s="19">
        <v>4.5127197422417895</v>
      </c>
      <c r="S749" s="30">
        <v>2.8100204425418607E-4</v>
      </c>
      <c r="T749" s="42">
        <v>59.484464101663704</v>
      </c>
      <c r="U749" s="43">
        <v>112.58960326793628</v>
      </c>
      <c r="V749" s="3"/>
    </row>
    <row r="750" spans="14:22">
      <c r="N750" s="101"/>
      <c r="O750" s="101"/>
      <c r="P750" s="7" t="s">
        <v>345</v>
      </c>
      <c r="Q750" s="44" t="s">
        <v>311</v>
      </c>
      <c r="R750" s="19">
        <v>4.7749487414287417</v>
      </c>
      <c r="S750" s="30">
        <v>2.2423039293029134E-4</v>
      </c>
      <c r="T750" s="42">
        <v>48.214520948838619</v>
      </c>
      <c r="U750" s="43">
        <v>99.898738338761376</v>
      </c>
      <c r="V750" s="3"/>
    </row>
    <row r="751" spans="14:22">
      <c r="N751" s="101"/>
      <c r="O751" s="101"/>
      <c r="P751" s="7" t="s">
        <v>344</v>
      </c>
      <c r="Q751" s="18">
        <v>6.692993279999996</v>
      </c>
      <c r="R751" s="19">
        <v>6.1531082827291534</v>
      </c>
      <c r="S751" s="30">
        <v>0.99833720302285378</v>
      </c>
      <c r="T751" s="42">
        <v>-22.901713515137292</v>
      </c>
      <c r="U751" s="43">
        <v>36.28770007513728</v>
      </c>
      <c r="V751" s="3"/>
    </row>
    <row r="752" spans="14:22">
      <c r="N752" s="101"/>
      <c r="O752" s="101"/>
      <c r="P752" s="7" t="s">
        <v>58</v>
      </c>
      <c r="Q752" s="44" t="s">
        <v>298</v>
      </c>
      <c r="R752" s="19">
        <v>4.5554065487223232</v>
      </c>
      <c r="S752" s="30">
        <v>2.509651006149527E-4</v>
      </c>
      <c r="T752" s="42">
        <v>58.35368468445067</v>
      </c>
      <c r="U752" s="43">
        <v>111.10019889234933</v>
      </c>
      <c r="V752" s="3"/>
    </row>
    <row r="753" spans="14:22">
      <c r="N753" s="101"/>
      <c r="O753" s="101"/>
      <c r="P753" s="7" t="s">
        <v>340</v>
      </c>
      <c r="Q753" s="44" t="s">
        <v>304</v>
      </c>
      <c r="R753" s="19">
        <v>4.5320861536469339</v>
      </c>
      <c r="S753" s="30">
        <v>2.7515446983161773E-4</v>
      </c>
      <c r="T753" s="42">
        <v>58.407169995214943</v>
      </c>
      <c r="U753" s="43">
        <v>111.34245292998504</v>
      </c>
      <c r="V753" s="3"/>
    </row>
    <row r="754" spans="14:22">
      <c r="N754" s="101"/>
      <c r="O754" s="101"/>
      <c r="P754" s="7" t="s">
        <v>339</v>
      </c>
      <c r="Q754" s="44" t="s">
        <v>305</v>
      </c>
      <c r="R754" s="19">
        <v>4.8726687179079011</v>
      </c>
      <c r="S754" s="30">
        <v>8.4584808687226953E-5</v>
      </c>
      <c r="T754" s="42">
        <v>57.542238302956093</v>
      </c>
      <c r="U754" s="43">
        <v>109.0912458602439</v>
      </c>
      <c r="V754" s="3"/>
    </row>
    <row r="755" spans="14:22">
      <c r="N755" s="101"/>
      <c r="O755" s="101"/>
      <c r="P755" s="7" t="s">
        <v>338</v>
      </c>
      <c r="Q755" s="18">
        <v>35.280405870000003</v>
      </c>
      <c r="R755" s="19">
        <v>7.8365527523636436</v>
      </c>
      <c r="S755" s="30">
        <v>8.5392590205599306E-2</v>
      </c>
      <c r="T755" s="42">
        <v>-4.1936226977683617</v>
      </c>
      <c r="U755" s="43">
        <v>74.754434437768367</v>
      </c>
      <c r="V755" s="3"/>
    </row>
    <row r="756" spans="14:22">
      <c r="N756" s="101"/>
      <c r="O756" s="101"/>
      <c r="P756" s="7" t="s">
        <v>343</v>
      </c>
      <c r="Q756" s="44" t="s">
        <v>312</v>
      </c>
      <c r="R756" s="19">
        <v>4.9074396344077176</v>
      </c>
      <c r="S756" s="30">
        <v>7.0581633582866843E-5</v>
      </c>
      <c r="T756" s="42">
        <v>58.619173970368578</v>
      </c>
      <c r="U756" s="43">
        <v>110.16075198523141</v>
      </c>
      <c r="V756" s="3"/>
    </row>
    <row r="757" spans="14:22">
      <c r="N757" s="102"/>
      <c r="O757" s="102"/>
      <c r="P757" s="9" t="s">
        <v>342</v>
      </c>
      <c r="Q757" s="52" t="s">
        <v>313</v>
      </c>
      <c r="R757" s="22">
        <v>6.6958947753892906</v>
      </c>
      <c r="S757" s="53">
        <v>2.0432720668283277E-2</v>
      </c>
      <c r="T757" s="54">
        <v>5.6433126883521041</v>
      </c>
      <c r="U757" s="55">
        <v>70.609234211647902</v>
      </c>
      <c r="V757" s="3"/>
    </row>
    <row r="758" spans="14:22">
      <c r="N758" s="103" t="s">
        <v>152</v>
      </c>
      <c r="O758" s="103"/>
      <c r="P758" s="103"/>
      <c r="Q758" s="103"/>
      <c r="R758" s="103"/>
      <c r="S758" s="103"/>
      <c r="T758" s="103"/>
      <c r="U758" s="103"/>
      <c r="V758" s="3"/>
    </row>
    <row r="759" spans="14:22">
      <c r="N759" s="103" t="s">
        <v>153</v>
      </c>
      <c r="O759" s="103"/>
      <c r="P759" s="103"/>
      <c r="Q759" s="103"/>
      <c r="R759" s="103"/>
      <c r="S759" s="103"/>
      <c r="T759" s="103"/>
      <c r="U759" s="103"/>
      <c r="V759" s="3"/>
    </row>
    <row r="761" spans="14:22">
      <c r="N761" s="105" t="s">
        <v>77</v>
      </c>
      <c r="O761" s="105"/>
      <c r="P761" s="105"/>
      <c r="Q761" s="105"/>
      <c r="R761" s="105"/>
      <c r="S761" s="105"/>
      <c r="T761" s="3"/>
    </row>
    <row r="762" spans="14:22">
      <c r="N762" s="106" t="s">
        <v>83</v>
      </c>
      <c r="O762" s="106"/>
      <c r="P762" s="108" t="s">
        <v>112</v>
      </c>
      <c r="Q762" s="110" t="s">
        <v>314</v>
      </c>
      <c r="R762" s="110"/>
      <c r="S762" s="111"/>
      <c r="T762" s="3"/>
    </row>
    <row r="763" spans="14:22">
      <c r="N763" s="107"/>
      <c r="O763" s="107"/>
      <c r="P763" s="109"/>
      <c r="Q763" s="56" t="s">
        <v>88</v>
      </c>
      <c r="R763" s="56" t="s">
        <v>87</v>
      </c>
      <c r="S763" s="57" t="s">
        <v>315</v>
      </c>
      <c r="T763" s="3"/>
    </row>
    <row r="764" spans="14:22">
      <c r="N764" s="100" t="s">
        <v>319</v>
      </c>
      <c r="O764" s="5" t="s">
        <v>346</v>
      </c>
      <c r="P764" s="58">
        <v>5</v>
      </c>
      <c r="Q764" s="40">
        <v>2.1711111111999997</v>
      </c>
      <c r="R764" s="59"/>
      <c r="S764" s="60"/>
      <c r="T764" s="3"/>
    </row>
    <row r="765" spans="14:22">
      <c r="N765" s="101"/>
      <c r="O765" s="7" t="s">
        <v>352</v>
      </c>
      <c r="P765" s="61">
        <v>5</v>
      </c>
      <c r="Q765" s="42">
        <v>2.3333333333999997</v>
      </c>
      <c r="R765" s="36"/>
      <c r="S765" s="37"/>
      <c r="T765" s="3"/>
    </row>
    <row r="766" spans="14:22">
      <c r="N766" s="101"/>
      <c r="O766" s="7" t="s">
        <v>350</v>
      </c>
      <c r="P766" s="61">
        <v>5</v>
      </c>
      <c r="Q766" s="42">
        <v>3</v>
      </c>
      <c r="R766" s="36"/>
      <c r="S766" s="37"/>
      <c r="T766" s="3"/>
    </row>
    <row r="767" spans="14:22">
      <c r="N767" s="101"/>
      <c r="O767" s="7" t="s">
        <v>349</v>
      </c>
      <c r="P767" s="61">
        <v>5</v>
      </c>
      <c r="Q767" s="42">
        <v>3</v>
      </c>
      <c r="R767" s="36"/>
      <c r="S767" s="37"/>
      <c r="T767" s="3"/>
    </row>
    <row r="768" spans="14:22">
      <c r="N768" s="101"/>
      <c r="O768" s="7" t="s">
        <v>348</v>
      </c>
      <c r="P768" s="61">
        <v>5</v>
      </c>
      <c r="Q768" s="42">
        <v>3.0769230768</v>
      </c>
      <c r="R768" s="36"/>
      <c r="S768" s="37"/>
      <c r="T768" s="3"/>
    </row>
    <row r="769" spans="14:20">
      <c r="N769" s="101"/>
      <c r="O769" s="7" t="s">
        <v>351</v>
      </c>
      <c r="P769" s="61">
        <v>5</v>
      </c>
      <c r="Q769" s="42">
        <v>3.2467532468</v>
      </c>
      <c r="R769" s="36"/>
      <c r="S769" s="37"/>
      <c r="T769" s="3"/>
    </row>
    <row r="770" spans="14:20">
      <c r="N770" s="101"/>
      <c r="O770" s="7" t="s">
        <v>340</v>
      </c>
      <c r="P770" s="61">
        <v>5</v>
      </c>
      <c r="Q770" s="42">
        <v>3.3333333333999997</v>
      </c>
      <c r="R770" s="36"/>
      <c r="S770" s="37"/>
      <c r="T770" s="3"/>
    </row>
    <row r="771" spans="14:20">
      <c r="N771" s="101"/>
      <c r="O771" s="7" t="s">
        <v>355</v>
      </c>
      <c r="P771" s="61">
        <v>5</v>
      </c>
      <c r="Q771" s="42">
        <v>3.4264705881999999</v>
      </c>
      <c r="R771" s="36"/>
      <c r="S771" s="37"/>
      <c r="T771" s="3"/>
    </row>
    <row r="772" spans="14:20">
      <c r="N772" s="101"/>
      <c r="O772" s="7" t="s">
        <v>58</v>
      </c>
      <c r="P772" s="61">
        <v>5</v>
      </c>
      <c r="Q772" s="42">
        <v>3.4812030075999996</v>
      </c>
      <c r="R772" s="36"/>
      <c r="S772" s="37"/>
      <c r="T772" s="3"/>
    </row>
    <row r="773" spans="14:20">
      <c r="N773" s="101"/>
      <c r="O773" s="7" t="s">
        <v>343</v>
      </c>
      <c r="P773" s="61">
        <v>5</v>
      </c>
      <c r="Q773" s="42">
        <v>3.8181818182000002</v>
      </c>
      <c r="R773" s="36"/>
      <c r="S773" s="37"/>
      <c r="T773" s="3"/>
    </row>
    <row r="774" spans="14:20">
      <c r="N774" s="101"/>
      <c r="O774" s="7" t="s">
        <v>339</v>
      </c>
      <c r="P774" s="61">
        <v>5</v>
      </c>
      <c r="Q774" s="42">
        <v>4.8914027143999999</v>
      </c>
      <c r="R774" s="36"/>
      <c r="S774" s="37"/>
      <c r="T774" s="3"/>
    </row>
    <row r="775" spans="14:20">
      <c r="N775" s="101"/>
      <c r="O775" s="7" t="s">
        <v>354</v>
      </c>
      <c r="P775" s="61">
        <v>5</v>
      </c>
      <c r="Q775" s="42">
        <v>8.5800865801999997</v>
      </c>
      <c r="R775" s="36"/>
      <c r="S775" s="37"/>
      <c r="T775" s="3"/>
    </row>
    <row r="776" spans="14:20">
      <c r="N776" s="101"/>
      <c r="O776" s="7" t="s">
        <v>345</v>
      </c>
      <c r="P776" s="61">
        <v>5</v>
      </c>
      <c r="Q776" s="42">
        <v>14.1515151522</v>
      </c>
      <c r="R776" s="36"/>
      <c r="S776" s="37"/>
      <c r="T776" s="3"/>
    </row>
    <row r="777" spans="14:20">
      <c r="N777" s="101"/>
      <c r="O777" s="7" t="s">
        <v>342</v>
      </c>
      <c r="P777" s="61">
        <v>5</v>
      </c>
      <c r="Q777" s="36"/>
      <c r="R777" s="42">
        <v>50.081871346</v>
      </c>
      <c r="S777" s="37"/>
      <c r="T777" s="3"/>
    </row>
    <row r="778" spans="14:20">
      <c r="N778" s="101"/>
      <c r="O778" s="7" t="s">
        <v>347</v>
      </c>
      <c r="P778" s="61">
        <v>5</v>
      </c>
      <c r="Q778" s="36"/>
      <c r="R778" s="42">
        <v>51.326203207999995</v>
      </c>
      <c r="S778" s="37"/>
      <c r="T778" s="3"/>
    </row>
    <row r="779" spans="14:20">
      <c r="N779" s="101"/>
      <c r="O779" s="7" t="s">
        <v>353</v>
      </c>
      <c r="P779" s="61">
        <v>5</v>
      </c>
      <c r="Q779" s="36"/>
      <c r="R779" s="42">
        <v>51.400855075999999</v>
      </c>
      <c r="S779" s="37"/>
      <c r="T779" s="3"/>
    </row>
    <row r="780" spans="14:20">
      <c r="N780" s="101"/>
      <c r="O780" s="7" t="s">
        <v>338</v>
      </c>
      <c r="P780" s="61">
        <v>5</v>
      </c>
      <c r="Q780" s="36"/>
      <c r="R780" s="42">
        <v>52.927738925999996</v>
      </c>
      <c r="S780" s="37"/>
      <c r="T780" s="3"/>
    </row>
    <row r="781" spans="14:20">
      <c r="N781" s="101"/>
      <c r="O781" s="7" t="s">
        <v>344</v>
      </c>
      <c r="P781" s="61">
        <v>5</v>
      </c>
      <c r="Q781" s="36"/>
      <c r="R781" s="36"/>
      <c r="S781" s="43">
        <v>81.515151516000003</v>
      </c>
      <c r="T781" s="3"/>
    </row>
    <row r="782" spans="14:20">
      <c r="N782" s="101"/>
      <c r="O782" s="7" t="s">
        <v>341</v>
      </c>
      <c r="P782" s="61">
        <v>5</v>
      </c>
      <c r="Q782" s="36"/>
      <c r="R782" s="36"/>
      <c r="S782" s="43">
        <v>88.208144795999999</v>
      </c>
      <c r="T782" s="3"/>
    </row>
    <row r="783" spans="14:20">
      <c r="N783" s="102"/>
      <c r="O783" s="9" t="s">
        <v>78</v>
      </c>
      <c r="P783" s="62"/>
      <c r="Q783" s="53">
        <v>0.67090686264808252</v>
      </c>
      <c r="R783" s="53">
        <v>0.99999999476287271</v>
      </c>
      <c r="S783" s="33">
        <v>0.99806329423863671</v>
      </c>
      <c r="T783" s="3"/>
    </row>
    <row r="784" spans="14:20">
      <c r="N784" s="103" t="s">
        <v>316</v>
      </c>
      <c r="O784" s="103"/>
      <c r="P784" s="103"/>
      <c r="Q784" s="103"/>
      <c r="R784" s="103"/>
      <c r="S784" s="103"/>
      <c r="T784" s="3"/>
    </row>
    <row r="785" spans="14:20">
      <c r="N785" s="103" t="s">
        <v>317</v>
      </c>
      <c r="O785" s="103"/>
      <c r="P785" s="103"/>
      <c r="Q785" s="103"/>
      <c r="R785" s="103"/>
      <c r="S785" s="103"/>
      <c r="T785" s="3"/>
    </row>
    <row r="786" spans="14:20">
      <c r="N786" s="103" t="s">
        <v>318</v>
      </c>
      <c r="O786" s="103"/>
      <c r="P786" s="103"/>
      <c r="Q786" s="103"/>
      <c r="R786" s="103"/>
      <c r="S786" s="103"/>
      <c r="T786" s="3"/>
    </row>
  </sheetData>
  <mergeCells count="399">
    <mergeCell ref="A3:H3"/>
    <mergeCell ref="A4:B6"/>
    <mergeCell ref="C4:H4"/>
    <mergeCell ref="C5:D5"/>
    <mergeCell ref="E5:F5"/>
    <mergeCell ref="G5:H5"/>
    <mergeCell ref="C35:D35"/>
    <mergeCell ref="C36:D36"/>
    <mergeCell ref="C37:D37"/>
    <mergeCell ref="C38:D38"/>
    <mergeCell ref="C39:D39"/>
    <mergeCell ref="C40:D40"/>
    <mergeCell ref="A7:A25"/>
    <mergeCell ref="A27:F27"/>
    <mergeCell ref="A28:D28"/>
    <mergeCell ref="A29:A275"/>
    <mergeCell ref="B29:B41"/>
    <mergeCell ref="C29:D29"/>
    <mergeCell ref="C30:C31"/>
    <mergeCell ref="C32:D32"/>
    <mergeCell ref="C33:D33"/>
    <mergeCell ref="C34:D34"/>
    <mergeCell ref="C41:D41"/>
    <mergeCell ref="B42:B54"/>
    <mergeCell ref="C42:D42"/>
    <mergeCell ref="C43:C44"/>
    <mergeCell ref="C45:D45"/>
    <mergeCell ref="C46:D46"/>
    <mergeCell ref="C47:D47"/>
    <mergeCell ref="C48:D48"/>
    <mergeCell ref="C49:D49"/>
    <mergeCell ref="C50:D50"/>
    <mergeCell ref="C61:D61"/>
    <mergeCell ref="C51:D51"/>
    <mergeCell ref="C52:D52"/>
    <mergeCell ref="C53:D53"/>
    <mergeCell ref="C54:D54"/>
    <mergeCell ref="C55:D55"/>
    <mergeCell ref="C56:C57"/>
    <mergeCell ref="C58:D58"/>
    <mergeCell ref="C59:D59"/>
    <mergeCell ref="C60:D60"/>
    <mergeCell ref="C67:D67"/>
    <mergeCell ref="B68:B80"/>
    <mergeCell ref="C68:D68"/>
    <mergeCell ref="C69:C70"/>
    <mergeCell ref="C71:D71"/>
    <mergeCell ref="C72:D72"/>
    <mergeCell ref="C73:D73"/>
    <mergeCell ref="C74:D74"/>
    <mergeCell ref="C75:D75"/>
    <mergeCell ref="C76:D76"/>
    <mergeCell ref="B55:B67"/>
    <mergeCell ref="C62:D62"/>
    <mergeCell ref="C63:D63"/>
    <mergeCell ref="C64:D64"/>
    <mergeCell ref="C65:D65"/>
    <mergeCell ref="C66:D66"/>
    <mergeCell ref="C77:D77"/>
    <mergeCell ref="C78:D78"/>
    <mergeCell ref="C79:D79"/>
    <mergeCell ref="C80:D80"/>
    <mergeCell ref="C81:D81"/>
    <mergeCell ref="C82:C83"/>
    <mergeCell ref="C84:D84"/>
    <mergeCell ref="C85:D85"/>
    <mergeCell ref="C86:D86"/>
    <mergeCell ref="C93:D93"/>
    <mergeCell ref="B94:B106"/>
    <mergeCell ref="C94:D94"/>
    <mergeCell ref="C95:C96"/>
    <mergeCell ref="C97:D97"/>
    <mergeCell ref="C98:D98"/>
    <mergeCell ref="C99:D99"/>
    <mergeCell ref="C100:D100"/>
    <mergeCell ref="C101:D101"/>
    <mergeCell ref="C102:D102"/>
    <mergeCell ref="B81:B93"/>
    <mergeCell ref="C87:D87"/>
    <mergeCell ref="C88:D88"/>
    <mergeCell ref="C89:D89"/>
    <mergeCell ref="C90:D90"/>
    <mergeCell ref="C91:D91"/>
    <mergeCell ref="C92:D92"/>
    <mergeCell ref="C103:D103"/>
    <mergeCell ref="C104:D104"/>
    <mergeCell ref="C105:D105"/>
    <mergeCell ref="C106:D106"/>
    <mergeCell ref="C107:D107"/>
    <mergeCell ref="C108:C109"/>
    <mergeCell ref="C110:D110"/>
    <mergeCell ref="C111:D111"/>
    <mergeCell ref="C112:D112"/>
    <mergeCell ref="C119:D119"/>
    <mergeCell ref="B120:B132"/>
    <mergeCell ref="C120:D120"/>
    <mergeCell ref="C121:C122"/>
    <mergeCell ref="C123:D123"/>
    <mergeCell ref="C124:D124"/>
    <mergeCell ref="C125:D125"/>
    <mergeCell ref="C126:D126"/>
    <mergeCell ref="C127:D127"/>
    <mergeCell ref="C128:D128"/>
    <mergeCell ref="B107:B119"/>
    <mergeCell ref="C113:D113"/>
    <mergeCell ref="C114:D114"/>
    <mergeCell ref="C115:D115"/>
    <mergeCell ref="C116:D116"/>
    <mergeCell ref="C117:D117"/>
    <mergeCell ref="C118:D118"/>
    <mergeCell ref="C129:D129"/>
    <mergeCell ref="C130:D130"/>
    <mergeCell ref="C131:D131"/>
    <mergeCell ref="C132:D132"/>
    <mergeCell ref="C133:D133"/>
    <mergeCell ref="C134:C135"/>
    <mergeCell ref="C136:D136"/>
    <mergeCell ref="C137:D137"/>
    <mergeCell ref="C138:D138"/>
    <mergeCell ref="C145:D145"/>
    <mergeCell ref="B146:B158"/>
    <mergeCell ref="C146:D146"/>
    <mergeCell ref="C147:C148"/>
    <mergeCell ref="C149:D149"/>
    <mergeCell ref="C150:D150"/>
    <mergeCell ref="C151:D151"/>
    <mergeCell ref="C152:D152"/>
    <mergeCell ref="C153:D153"/>
    <mergeCell ref="C154:D154"/>
    <mergeCell ref="B133:B145"/>
    <mergeCell ref="C139:D139"/>
    <mergeCell ref="C140:D140"/>
    <mergeCell ref="C141:D141"/>
    <mergeCell ref="C142:D142"/>
    <mergeCell ref="C143:D143"/>
    <mergeCell ref="C144:D144"/>
    <mergeCell ref="C155:D155"/>
    <mergeCell ref="C156:D156"/>
    <mergeCell ref="C157:D157"/>
    <mergeCell ref="C158:D158"/>
    <mergeCell ref="C159:D159"/>
    <mergeCell ref="C160:C161"/>
    <mergeCell ref="C162:D162"/>
    <mergeCell ref="C163:D163"/>
    <mergeCell ref="C164:D164"/>
    <mergeCell ref="C171:D171"/>
    <mergeCell ref="B172:B184"/>
    <mergeCell ref="C172:D172"/>
    <mergeCell ref="C173:C174"/>
    <mergeCell ref="C175:D175"/>
    <mergeCell ref="C176:D176"/>
    <mergeCell ref="C177:D177"/>
    <mergeCell ref="C178:D178"/>
    <mergeCell ref="C179:D179"/>
    <mergeCell ref="C180:D180"/>
    <mergeCell ref="B159:B171"/>
    <mergeCell ref="C165:D165"/>
    <mergeCell ref="C166:D166"/>
    <mergeCell ref="C167:D167"/>
    <mergeCell ref="C168:D168"/>
    <mergeCell ref="C169:D169"/>
    <mergeCell ref="C170:D170"/>
    <mergeCell ref="C181:D181"/>
    <mergeCell ref="C182:D182"/>
    <mergeCell ref="C183:D183"/>
    <mergeCell ref="C184:D184"/>
    <mergeCell ref="C185:D185"/>
    <mergeCell ref="C186:C187"/>
    <mergeCell ref="C188:D188"/>
    <mergeCell ref="C189:D189"/>
    <mergeCell ref="C190:D190"/>
    <mergeCell ref="C197:D197"/>
    <mergeCell ref="B198:B210"/>
    <mergeCell ref="C198:D198"/>
    <mergeCell ref="C199:C200"/>
    <mergeCell ref="C201:D201"/>
    <mergeCell ref="C202:D202"/>
    <mergeCell ref="C203:D203"/>
    <mergeCell ref="C204:D204"/>
    <mergeCell ref="C205:D205"/>
    <mergeCell ref="C206:D206"/>
    <mergeCell ref="B185:B197"/>
    <mergeCell ref="C191:D191"/>
    <mergeCell ref="C192:D192"/>
    <mergeCell ref="C193:D193"/>
    <mergeCell ref="C194:D194"/>
    <mergeCell ref="C195:D195"/>
    <mergeCell ref="C196:D196"/>
    <mergeCell ref="C207:D207"/>
    <mergeCell ref="C208:D208"/>
    <mergeCell ref="C209:D209"/>
    <mergeCell ref="C210:D210"/>
    <mergeCell ref="C211:D211"/>
    <mergeCell ref="C212:C213"/>
    <mergeCell ref="C214:D214"/>
    <mergeCell ref="C215:D215"/>
    <mergeCell ref="C216:D216"/>
    <mergeCell ref="C223:D223"/>
    <mergeCell ref="B224:B236"/>
    <mergeCell ref="C224:D224"/>
    <mergeCell ref="C225:C226"/>
    <mergeCell ref="C227:D227"/>
    <mergeCell ref="C228:D228"/>
    <mergeCell ref="C229:D229"/>
    <mergeCell ref="C230:D230"/>
    <mergeCell ref="C231:D231"/>
    <mergeCell ref="C232:D232"/>
    <mergeCell ref="B211:B223"/>
    <mergeCell ref="C217:D217"/>
    <mergeCell ref="C218:D218"/>
    <mergeCell ref="C219:D219"/>
    <mergeCell ref="C220:D220"/>
    <mergeCell ref="C221:D221"/>
    <mergeCell ref="C222:D222"/>
    <mergeCell ref="C233:D233"/>
    <mergeCell ref="C234:D234"/>
    <mergeCell ref="C235:D235"/>
    <mergeCell ref="C236:D236"/>
    <mergeCell ref="C237:D237"/>
    <mergeCell ref="C238:C239"/>
    <mergeCell ref="C240:D240"/>
    <mergeCell ref="C241:D241"/>
    <mergeCell ref="C242:D242"/>
    <mergeCell ref="C249:D249"/>
    <mergeCell ref="B250:B262"/>
    <mergeCell ref="C250:D250"/>
    <mergeCell ref="C251:C252"/>
    <mergeCell ref="C253:D253"/>
    <mergeCell ref="C254:D254"/>
    <mergeCell ref="C255:D255"/>
    <mergeCell ref="C256:D256"/>
    <mergeCell ref="C257:D257"/>
    <mergeCell ref="C258:D258"/>
    <mergeCell ref="B237:B249"/>
    <mergeCell ref="C243:D243"/>
    <mergeCell ref="C244:D244"/>
    <mergeCell ref="C245:D245"/>
    <mergeCell ref="C246:D246"/>
    <mergeCell ref="C247:D247"/>
    <mergeCell ref="C248:D248"/>
    <mergeCell ref="C269:D269"/>
    <mergeCell ref="C270:D270"/>
    <mergeCell ref="C271:D271"/>
    <mergeCell ref="C272:D272"/>
    <mergeCell ref="C273:D273"/>
    <mergeCell ref="C274:D274"/>
    <mergeCell ref="C259:D259"/>
    <mergeCell ref="C260:D260"/>
    <mergeCell ref="C261:D261"/>
    <mergeCell ref="C262:D262"/>
    <mergeCell ref="C263:D263"/>
    <mergeCell ref="C264:C265"/>
    <mergeCell ref="C266:D266"/>
    <mergeCell ref="C267:D267"/>
    <mergeCell ref="C268:D268"/>
    <mergeCell ref="C275:D275"/>
    <mergeCell ref="A277:F277"/>
    <mergeCell ref="A278:D278"/>
    <mergeCell ref="A279:A354"/>
    <mergeCell ref="B279:B282"/>
    <mergeCell ref="C279:C280"/>
    <mergeCell ref="C281:C282"/>
    <mergeCell ref="B283:B286"/>
    <mergeCell ref="C283:C284"/>
    <mergeCell ref="C285:C286"/>
    <mergeCell ref="B263:B275"/>
    <mergeCell ref="B295:B298"/>
    <mergeCell ref="C295:C296"/>
    <mergeCell ref="C297:C298"/>
    <mergeCell ref="B299:B302"/>
    <mergeCell ref="C299:C300"/>
    <mergeCell ref="C301:C302"/>
    <mergeCell ref="B287:B290"/>
    <mergeCell ref="C287:C288"/>
    <mergeCell ref="C289:C290"/>
    <mergeCell ref="B291:B294"/>
    <mergeCell ref="C291:C292"/>
    <mergeCell ref="C293:C294"/>
    <mergeCell ref="B311:B314"/>
    <mergeCell ref="C311:C312"/>
    <mergeCell ref="C313:C314"/>
    <mergeCell ref="B315:B318"/>
    <mergeCell ref="C315:C316"/>
    <mergeCell ref="C317:C318"/>
    <mergeCell ref="B303:B306"/>
    <mergeCell ref="C303:C304"/>
    <mergeCell ref="C305:C306"/>
    <mergeCell ref="B307:B310"/>
    <mergeCell ref="C307:C308"/>
    <mergeCell ref="C309:C310"/>
    <mergeCell ref="B327:B330"/>
    <mergeCell ref="C327:C328"/>
    <mergeCell ref="C329:C330"/>
    <mergeCell ref="B331:B334"/>
    <mergeCell ref="C331:C332"/>
    <mergeCell ref="C333:C334"/>
    <mergeCell ref="B319:B322"/>
    <mergeCell ref="C319:C320"/>
    <mergeCell ref="C321:C322"/>
    <mergeCell ref="B323:B326"/>
    <mergeCell ref="C323:C324"/>
    <mergeCell ref="C325:C326"/>
    <mergeCell ref="C345:C346"/>
    <mergeCell ref="B347:B350"/>
    <mergeCell ref="C347:C348"/>
    <mergeCell ref="C349:C350"/>
    <mergeCell ref="B335:B338"/>
    <mergeCell ref="C335:C336"/>
    <mergeCell ref="C337:C338"/>
    <mergeCell ref="B339:B342"/>
    <mergeCell ref="C339:C340"/>
    <mergeCell ref="C341:C342"/>
    <mergeCell ref="A382:H382"/>
    <mergeCell ref="A383:H383"/>
    <mergeCell ref="N3:P3"/>
    <mergeCell ref="N4:O4"/>
    <mergeCell ref="N5:N23"/>
    <mergeCell ref="N25:Q25"/>
    <mergeCell ref="N26:Q26"/>
    <mergeCell ref="N49:S49"/>
    <mergeCell ref="N50:O50"/>
    <mergeCell ref="N51:N54"/>
    <mergeCell ref="A358:F358"/>
    <mergeCell ref="A360:H360"/>
    <mergeCell ref="A361:B362"/>
    <mergeCell ref="C361:E361"/>
    <mergeCell ref="F361:H361"/>
    <mergeCell ref="A363:A381"/>
    <mergeCell ref="B351:B354"/>
    <mergeCell ref="C351:C352"/>
    <mergeCell ref="C353:C354"/>
    <mergeCell ref="A355:F355"/>
    <mergeCell ref="A356:F356"/>
    <mergeCell ref="A357:F357"/>
    <mergeCell ref="B343:B346"/>
    <mergeCell ref="C343:C344"/>
    <mergeCell ref="N70:U70"/>
    <mergeCell ref="N71:U71"/>
    <mergeCell ref="N72:P73"/>
    <mergeCell ref="Q72:Q73"/>
    <mergeCell ref="R72:R73"/>
    <mergeCell ref="S72:S73"/>
    <mergeCell ref="T72:U72"/>
    <mergeCell ref="N55:S55"/>
    <mergeCell ref="N56:S56"/>
    <mergeCell ref="N57:S57"/>
    <mergeCell ref="N59:S59"/>
    <mergeCell ref="N60:S60"/>
    <mergeCell ref="N68:S68"/>
    <mergeCell ref="N74:N415"/>
    <mergeCell ref="O74:O91"/>
    <mergeCell ref="O92:O109"/>
    <mergeCell ref="O110:O127"/>
    <mergeCell ref="O128:O145"/>
    <mergeCell ref="O146:O163"/>
    <mergeCell ref="O164:O181"/>
    <mergeCell ref="O182:O199"/>
    <mergeCell ref="O200:O217"/>
    <mergeCell ref="O218:O235"/>
    <mergeCell ref="O344:O361"/>
    <mergeCell ref="O362:O379"/>
    <mergeCell ref="O380:O397"/>
    <mergeCell ref="O398:O415"/>
    <mergeCell ref="O506:O523"/>
    <mergeCell ref="O524:O541"/>
    <mergeCell ref="O542:O559"/>
    <mergeCell ref="O560:O577"/>
    <mergeCell ref="O578:O595"/>
    <mergeCell ref="O596:O613"/>
    <mergeCell ref="O236:O253"/>
    <mergeCell ref="O254:O271"/>
    <mergeCell ref="O272:O289"/>
    <mergeCell ref="O290:O307"/>
    <mergeCell ref="O308:O325"/>
    <mergeCell ref="O326:O343"/>
    <mergeCell ref="N764:N783"/>
    <mergeCell ref="N784:S784"/>
    <mergeCell ref="N785:S785"/>
    <mergeCell ref="N786:S786"/>
    <mergeCell ref="O722:O739"/>
    <mergeCell ref="O740:O757"/>
    <mergeCell ref="N758:U758"/>
    <mergeCell ref="N759:U759"/>
    <mergeCell ref="N761:S761"/>
    <mergeCell ref="N762:O763"/>
    <mergeCell ref="P762:P763"/>
    <mergeCell ref="Q762:S762"/>
    <mergeCell ref="N416:N757"/>
    <mergeCell ref="O416:O433"/>
    <mergeCell ref="O434:O451"/>
    <mergeCell ref="O452:O469"/>
    <mergeCell ref="O470:O487"/>
    <mergeCell ref="O488:O505"/>
    <mergeCell ref="O614:O631"/>
    <mergeCell ref="O632:O649"/>
    <mergeCell ref="O650:O667"/>
    <mergeCell ref="O668:O685"/>
    <mergeCell ref="O686:O703"/>
    <mergeCell ref="O704:O72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Protien Measurement</vt:lpstr>
      <vt:lpstr>Bioassay Raw Data</vt:lpstr>
      <vt:lpstr>Statistical analysis</vt:lpstr>
    </vt:vector>
  </TitlesOfParts>
  <Company>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Blake Lausen</dc:creator>
  <cp:lastModifiedBy>Microsoft Office User</cp:lastModifiedBy>
  <dcterms:created xsi:type="dcterms:W3CDTF">2022-04-04T01:39:39Z</dcterms:created>
  <dcterms:modified xsi:type="dcterms:W3CDTF">2023-01-21T06:14:01Z</dcterms:modified>
</cp:coreProperties>
</file>