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Spiro" sheetId="2" r:id="rId1"/>
  </sheets>
  <calcPr calcId="152511"/>
</workbook>
</file>

<file path=xl/calcChain.xml><?xml version="1.0" encoding="utf-8"?>
<calcChain xmlns="http://schemas.openxmlformats.org/spreadsheetml/2006/main">
  <c r="K11" i="2" l="1"/>
  <c r="K13" i="2" s="1"/>
  <c r="I11" i="2"/>
  <c r="D9" i="2"/>
  <c r="D11" i="2" s="1"/>
  <c r="B9" i="2"/>
  <c r="J12" i="2"/>
  <c r="J13" i="2" s="1"/>
  <c r="C10" i="2"/>
  <c r="C11" i="2" s="1"/>
  <c r="J11" i="2"/>
  <c r="C9" i="2"/>
</calcChain>
</file>

<file path=xl/sharedStrings.xml><?xml version="1.0" encoding="utf-8"?>
<sst xmlns="http://schemas.openxmlformats.org/spreadsheetml/2006/main" count="26" uniqueCount="19">
  <si>
    <t>No. of egg batches</t>
  </si>
  <si>
    <t>Date</t>
  </si>
  <si>
    <t>LC10</t>
  </si>
  <si>
    <t>SPIROTETRAMET</t>
  </si>
  <si>
    <t>LC25</t>
  </si>
  <si>
    <t>Hatched larvae</t>
  </si>
  <si>
    <t>No. of eggs</t>
  </si>
  <si>
    <t>Females= 8</t>
  </si>
  <si>
    <t>Males= 7</t>
  </si>
  <si>
    <t>Females= 7</t>
  </si>
  <si>
    <t>Males= 4</t>
  </si>
  <si>
    <t>Males= 0</t>
  </si>
  <si>
    <t>LC50</t>
  </si>
  <si>
    <t>Females= 0</t>
  </si>
  <si>
    <t>SUM</t>
  </si>
  <si>
    <t>SD</t>
  </si>
  <si>
    <t>SE</t>
  </si>
  <si>
    <t>%HATCHING=  6.57%</t>
  </si>
  <si>
    <t>%HATCHING= 10.99%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</si>
</sst>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0" fontId="3" fillId="0" borderId="0" xfId="0" applyFont="1"/>
    <xf numFmtId="0" fontId="4" fillId="0" borderId="0" xfId="0" applyFont="1"/>
    <xf numFmtId="9" fontId="3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C21" sqref="C21"/>
    </sheetView>
  </sheetViews>
  <sheetFormatPr defaultRowHeight="15" x14ac:dyDescent="0.25"/>
  <cols>
    <col min="2" max="2" width="18.75" customWidth="1"/>
    <col min="3" max="3" width="18.875" customWidth="1"/>
    <col min="4" max="4" width="14.875" customWidth="1"/>
    <col min="5" max="5" width="13.75" customWidth="1"/>
    <col min="8" max="8" width="9.125" customWidth="1"/>
    <col min="9" max="9" width="20.75" customWidth="1"/>
    <col min="10" max="10" width="13.375" customWidth="1"/>
    <col min="11" max="11" width="16.125" customWidth="1"/>
    <col min="12" max="12" width="12.375" customWidth="1"/>
  </cols>
  <sheetData>
    <row r="1" spans="1:15" ht="18.75" x14ac:dyDescent="0.3">
      <c r="A1" s="5"/>
      <c r="B1" s="5"/>
      <c r="C1" s="5"/>
      <c r="D1" s="5"/>
      <c r="E1" s="5" t="s">
        <v>3</v>
      </c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5"/>
      <c r="B2" s="5" t="s">
        <v>2</v>
      </c>
      <c r="C2" s="5"/>
      <c r="D2" s="5"/>
      <c r="E2" s="5"/>
      <c r="F2" s="5"/>
      <c r="G2" s="5"/>
      <c r="H2" s="5"/>
      <c r="I2" s="5" t="s">
        <v>4</v>
      </c>
      <c r="J2" s="5"/>
      <c r="K2" s="5"/>
      <c r="L2" s="5"/>
      <c r="M2" s="5"/>
      <c r="N2" s="5"/>
      <c r="O2" s="5" t="s">
        <v>12</v>
      </c>
    </row>
    <row r="3" spans="1:15" x14ac:dyDescent="0.25">
      <c r="A3" t="s">
        <v>1</v>
      </c>
      <c r="B3" t="s">
        <v>0</v>
      </c>
      <c r="C3" t="s">
        <v>6</v>
      </c>
      <c r="D3" t="s">
        <v>5</v>
      </c>
      <c r="H3" t="s">
        <v>1</v>
      </c>
      <c r="I3" t="s">
        <v>0</v>
      </c>
      <c r="J3" t="s">
        <v>6</v>
      </c>
      <c r="K3" t="s">
        <v>5</v>
      </c>
    </row>
    <row r="4" spans="1:15" x14ac:dyDescent="0.25">
      <c r="A4">
        <v>1</v>
      </c>
      <c r="B4">
        <v>7</v>
      </c>
      <c r="C4">
        <v>482</v>
      </c>
      <c r="D4">
        <v>55</v>
      </c>
      <c r="E4" s="3"/>
      <c r="H4">
        <v>1</v>
      </c>
      <c r="I4">
        <v>12</v>
      </c>
      <c r="J4">
        <v>3510</v>
      </c>
      <c r="K4">
        <v>530</v>
      </c>
      <c r="L4" s="3"/>
      <c r="O4" t="s">
        <v>13</v>
      </c>
    </row>
    <row r="5" spans="1:15" x14ac:dyDescent="0.25">
      <c r="A5">
        <v>2</v>
      </c>
      <c r="B5">
        <v>8</v>
      </c>
      <c r="C5">
        <v>840</v>
      </c>
      <c r="D5">
        <v>80</v>
      </c>
      <c r="E5" s="3"/>
      <c r="H5">
        <v>2</v>
      </c>
      <c r="I5">
        <v>4</v>
      </c>
      <c r="J5">
        <v>401</v>
      </c>
      <c r="K5">
        <v>17</v>
      </c>
      <c r="L5" s="3"/>
      <c r="O5" t="s">
        <v>11</v>
      </c>
    </row>
    <row r="6" spans="1:15" x14ac:dyDescent="0.25">
      <c r="A6">
        <v>3</v>
      </c>
      <c r="B6">
        <v>6</v>
      </c>
      <c r="C6">
        <v>402</v>
      </c>
      <c r="D6">
        <v>25</v>
      </c>
      <c r="E6" s="3"/>
      <c r="H6">
        <v>3</v>
      </c>
      <c r="I6">
        <v>12</v>
      </c>
      <c r="J6">
        <v>1115</v>
      </c>
      <c r="K6">
        <v>100</v>
      </c>
      <c r="L6" s="3"/>
    </row>
    <row r="7" spans="1:15" x14ac:dyDescent="0.25">
      <c r="A7">
        <v>4</v>
      </c>
      <c r="B7">
        <v>11</v>
      </c>
      <c r="C7">
        <v>1482</v>
      </c>
      <c r="D7">
        <v>45</v>
      </c>
      <c r="E7" s="3"/>
      <c r="H7">
        <v>4</v>
      </c>
      <c r="I7">
        <v>2</v>
      </c>
      <c r="J7">
        <v>262</v>
      </c>
      <c r="K7">
        <v>6</v>
      </c>
      <c r="L7" s="3"/>
    </row>
    <row r="8" spans="1:15" x14ac:dyDescent="0.25">
      <c r="A8">
        <v>5</v>
      </c>
      <c r="B8">
        <v>4</v>
      </c>
      <c r="C8">
        <v>442</v>
      </c>
      <c r="D8">
        <v>35</v>
      </c>
      <c r="E8" s="3"/>
      <c r="H8">
        <v>5</v>
      </c>
      <c r="I8">
        <v>3</v>
      </c>
      <c r="J8">
        <v>74</v>
      </c>
      <c r="K8">
        <v>2</v>
      </c>
      <c r="L8" s="3"/>
    </row>
    <row r="9" spans="1:15" ht="15.75" x14ac:dyDescent="0.25">
      <c r="A9" s="2" t="s">
        <v>14</v>
      </c>
      <c r="B9">
        <f>SUM(B4:B8)</f>
        <v>36</v>
      </c>
      <c r="C9" s="4">
        <f>SUM(C4:C8)</f>
        <v>3648</v>
      </c>
      <c r="D9">
        <f>SUM(D4:D8)</f>
        <v>240</v>
      </c>
      <c r="E9" s="6"/>
      <c r="F9" s="4"/>
      <c r="H9">
        <v>6</v>
      </c>
      <c r="I9">
        <v>8</v>
      </c>
      <c r="J9">
        <v>1099</v>
      </c>
      <c r="K9">
        <v>77</v>
      </c>
      <c r="L9" s="3"/>
    </row>
    <row r="10" spans="1:15" ht="15.75" x14ac:dyDescent="0.25">
      <c r="A10" s="2" t="s">
        <v>15</v>
      </c>
      <c r="C10" s="4">
        <f>STDEV(C4:C8)</f>
        <v>455.4215629501968</v>
      </c>
      <c r="E10" s="4"/>
      <c r="F10" s="4"/>
      <c r="H10">
        <v>7</v>
      </c>
      <c r="I10">
        <v>2</v>
      </c>
      <c r="J10">
        <v>310</v>
      </c>
      <c r="K10">
        <v>12</v>
      </c>
      <c r="L10" s="3"/>
    </row>
    <row r="11" spans="1:15" ht="15.75" x14ac:dyDescent="0.25">
      <c r="A11" s="2" t="s">
        <v>16</v>
      </c>
      <c r="C11" s="4">
        <f>(C10)/SQRT(B9)</f>
        <v>75.9035938250328</v>
      </c>
      <c r="D11" s="2">
        <f>(D9/C9)*100</f>
        <v>6.5789473684210522</v>
      </c>
      <c r="E11" s="4"/>
      <c r="F11" s="4"/>
      <c r="H11" s="4" t="s">
        <v>14</v>
      </c>
      <c r="I11">
        <f>SUM(I4:I10)</f>
        <v>43</v>
      </c>
      <c r="J11" s="4">
        <f>SUM(J4:J10)</f>
        <v>6771</v>
      </c>
      <c r="K11">
        <f>SUM(K4:K10)</f>
        <v>744</v>
      </c>
      <c r="L11" s="6"/>
    </row>
    <row r="12" spans="1:15" ht="15.75" x14ac:dyDescent="0.25">
      <c r="C12" s="7"/>
      <c r="H12" s="4" t="s">
        <v>15</v>
      </c>
      <c r="J12" s="4">
        <f>STDEV(J4:J10)</f>
        <v>1193.9189970130183</v>
      </c>
      <c r="L12" s="4"/>
    </row>
    <row r="13" spans="1:15" ht="15.75" x14ac:dyDescent="0.25">
      <c r="H13" s="4" t="s">
        <v>16</v>
      </c>
      <c r="J13">
        <f>(J12)/SQRT(I11)</f>
        <v>182.07094013742258</v>
      </c>
      <c r="K13">
        <f>(K11/J11)*100</f>
        <v>10.988037217545415</v>
      </c>
      <c r="L13" s="4"/>
    </row>
    <row r="15" spans="1:15" x14ac:dyDescent="0.25">
      <c r="J15" t="s">
        <v>18</v>
      </c>
    </row>
    <row r="16" spans="1:15" x14ac:dyDescent="0.25">
      <c r="C16" t="s">
        <v>17</v>
      </c>
    </row>
    <row r="17" spans="2:12" x14ac:dyDescent="0.25">
      <c r="C17" s="1"/>
      <c r="H17" s="1"/>
      <c r="I17" t="s">
        <v>9</v>
      </c>
      <c r="L17" s="1"/>
    </row>
    <row r="18" spans="2:12" x14ac:dyDescent="0.25">
      <c r="C18" s="1"/>
      <c r="I18" t="s">
        <v>10</v>
      </c>
    </row>
    <row r="19" spans="2:12" x14ac:dyDescent="0.25">
      <c r="B19" t="s">
        <v>7</v>
      </c>
    </row>
    <row r="20" spans="2:12" x14ac:dyDescent="0.25">
      <c r="B20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2022-12-30T09:45:25Z</dcterms:modified>
</cp:coreProperties>
</file>