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sonal information\Research\Dr. Ngan\PeerJ journal\Manuscript\"/>
    </mc:Choice>
  </mc:AlternateContent>
  <xr:revisionPtr revIDLastSave="0" documentId="8_{C579F63E-7932-4A2C-B990-32C052195B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fluent treatment" sheetId="11" r:id="rId1"/>
    <sheet name="Effciency" sheetId="15" r:id="rId2"/>
    <sheet name="Biomass" sheetId="12" r:id="rId3"/>
    <sheet name="Biogas" sheetId="17" r:id="rId4"/>
    <sheet name="Biogas composition" sheetId="16" r:id="rId5"/>
    <sheet name="Ambient" sheetId="18" r:id="rId6"/>
    <sheet name="Water level" sheetId="19" r:id="rId7"/>
    <sheet name="Correlation" sheetId="21" r:id="rId8"/>
  </sheets>
  <definedNames>
    <definedName name="_xlnm._FilterDatabase" localSheetId="4" hidden="1">'Biogas composition'!$A$1:$C$1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9" l="1"/>
  <c r="B11" i="19" s="1"/>
  <c r="B15" i="19" s="1"/>
  <c r="B19" i="19" s="1"/>
  <c r="B23" i="19" s="1"/>
  <c r="B27" i="19" s="1"/>
  <c r="B8" i="19"/>
  <c r="B12" i="19" s="1"/>
  <c r="B16" i="19" s="1"/>
  <c r="B20" i="19" s="1"/>
  <c r="B24" i="19" s="1"/>
  <c r="B28" i="19" s="1"/>
  <c r="B9" i="19"/>
  <c r="B10" i="19"/>
  <c r="B13" i="19"/>
  <c r="B17" i="19" s="1"/>
  <c r="B21" i="19" s="1"/>
  <c r="B25" i="19" s="1"/>
  <c r="B29" i="19" s="1"/>
  <c r="B14" i="19"/>
  <c r="B18" i="19" s="1"/>
  <c r="B22" i="19" s="1"/>
  <c r="B26" i="19" s="1"/>
  <c r="B6" i="19"/>
  <c r="C4" i="17"/>
  <c r="C5" i="17"/>
  <c r="C6" i="17" s="1"/>
  <c r="C7" i="17" s="1"/>
  <c r="C8" i="17" s="1"/>
  <c r="C9" i="17" s="1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C60" i="17" s="1"/>
  <c r="C61" i="17" s="1"/>
  <c r="C3" i="17"/>
  <c r="A5" i="16" l="1"/>
  <c r="A8" i="16" s="1"/>
  <c r="A11" i="16" s="1"/>
  <c r="A14" i="16" s="1"/>
  <c r="A17" i="16" s="1"/>
  <c r="A20" i="16" s="1"/>
  <c r="A23" i="16" s="1"/>
  <c r="A26" i="16" s="1"/>
  <c r="A29" i="16" s="1"/>
  <c r="A32" i="16" s="1"/>
  <c r="A35" i="16" s="1"/>
  <c r="A38" i="16" s="1"/>
  <c r="A41" i="16" s="1"/>
  <c r="A44" i="16" s="1"/>
  <c r="A47" i="16" s="1"/>
  <c r="C48" i="16"/>
  <c r="C4" i="16" s="1"/>
  <c r="C47" i="16"/>
  <c r="B6" i="12"/>
  <c r="B9" i="12" s="1"/>
  <c r="B12" i="12" s="1"/>
  <c r="B15" i="12" s="1"/>
  <c r="B18" i="12" s="1"/>
  <c r="B21" i="12" s="1"/>
  <c r="B7" i="12"/>
  <c r="B10" i="12"/>
  <c r="B13" i="12"/>
  <c r="B16" i="12" s="1"/>
  <c r="B19" i="12" s="1"/>
  <c r="B22" i="12" s="1"/>
  <c r="B5" i="12"/>
  <c r="B8" i="12" s="1"/>
  <c r="B11" i="12" s="1"/>
  <c r="B14" i="12" s="1"/>
  <c r="B17" i="12" s="1"/>
  <c r="B20" i="12" s="1"/>
  <c r="C7" i="16" l="1"/>
  <c r="A6" i="16"/>
  <c r="A9" i="16" s="1"/>
  <c r="A12" i="16" s="1"/>
  <c r="A15" i="16" s="1"/>
  <c r="A18" i="16" s="1"/>
  <c r="A21" i="16" s="1"/>
  <c r="A24" i="16" s="1"/>
  <c r="A27" i="16" s="1"/>
  <c r="A30" i="16" s="1"/>
  <c r="A33" i="16" s="1"/>
  <c r="A36" i="16" s="1"/>
  <c r="A39" i="16" s="1"/>
  <c r="A42" i="16" s="1"/>
  <c r="A45" i="16" s="1"/>
  <c r="A48" i="16" l="1"/>
  <c r="A7" i="16"/>
  <c r="A10" i="16" s="1"/>
  <c r="A13" i="16" s="1"/>
  <c r="A16" i="16" s="1"/>
  <c r="A19" i="16" s="1"/>
  <c r="A22" i="16" s="1"/>
  <c r="A25" i="16" s="1"/>
  <c r="A28" i="16" s="1"/>
  <c r="A31" i="16" s="1"/>
  <c r="A34" i="16" s="1"/>
  <c r="A37" i="16" s="1"/>
  <c r="A40" i="16" s="1"/>
  <c r="A43" i="16" s="1"/>
  <c r="A46" i="16" s="1"/>
  <c r="A49" i="16" s="1"/>
  <c r="C10" i="16"/>
  <c r="C13" i="16" l="1"/>
  <c r="C16" i="16" l="1"/>
  <c r="C19" i="16" l="1"/>
  <c r="C22" i="16" l="1"/>
  <c r="C25" i="16" l="1"/>
  <c r="C28" i="16" l="1"/>
  <c r="C31" i="16" l="1"/>
  <c r="C34" i="16" l="1"/>
  <c r="C37" i="16" l="1"/>
  <c r="C40" i="16" l="1"/>
  <c r="C43" i="16" l="1"/>
  <c r="C46" i="16" l="1"/>
  <c r="C49" i="16" s="1"/>
</calcChain>
</file>

<file path=xl/sharedStrings.xml><?xml version="1.0" encoding="utf-8"?>
<sst xmlns="http://schemas.openxmlformats.org/spreadsheetml/2006/main" count="231" uniqueCount="55">
  <si>
    <t>pH</t>
  </si>
  <si>
    <t>Root length (cm)</t>
  </si>
  <si>
    <t>Leave length (cm)</t>
  </si>
  <si>
    <t>Wet weight (gram)</t>
  </si>
  <si>
    <t>CH4</t>
  </si>
  <si>
    <t>CO2</t>
  </si>
  <si>
    <t>Others</t>
  </si>
  <si>
    <t>Days</t>
  </si>
  <si>
    <t>TSS</t>
  </si>
  <si>
    <t>BOD</t>
  </si>
  <si>
    <t>COD</t>
  </si>
  <si>
    <t>TKN</t>
  </si>
  <si>
    <t>TP</t>
  </si>
  <si>
    <t>0%</t>
  </si>
  <si>
    <t>12.5%</t>
  </si>
  <si>
    <t>25%</t>
  </si>
  <si>
    <t>50%</t>
  </si>
  <si>
    <t>Treatments</t>
  </si>
  <si>
    <t>Time</t>
  </si>
  <si>
    <t>Composition</t>
  </si>
  <si>
    <t>Daily biogas production (L)</t>
  </si>
  <si>
    <t>Time (days)</t>
  </si>
  <si>
    <t>Note:</t>
  </si>
  <si>
    <t>CBP:</t>
  </si>
  <si>
    <t>DPB:</t>
  </si>
  <si>
    <t>DBP</t>
  </si>
  <si>
    <t>CBP</t>
  </si>
  <si>
    <t>Cummulative biogas production (L)</t>
  </si>
  <si>
    <t>Experimental time (days)</t>
  </si>
  <si>
    <t>Note</t>
  </si>
  <si>
    <t xml:space="preserve">TSS </t>
  </si>
  <si>
    <r>
      <t>Biochemical oxygen demand (mg 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</si>
  <si>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Total suspended solids (mg 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</si>
  <si>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Chemcial oxygen demand (mg 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</si>
  <si>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Total Kjeldahl nitrogen (mg 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</si>
  <si>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Total phosphorus (mg 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</si>
  <si>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Total suspended solids (%)</t>
  </si>
  <si>
    <t>Biochemical oxygen demand (%)</t>
  </si>
  <si>
    <t>Chemcial oxygen demand (%)</t>
  </si>
  <si>
    <t>Total Kjeldahl nitrogen (%)</t>
  </si>
  <si>
    <t>Total phosphorus (%)</t>
  </si>
  <si>
    <t>HADE polluted parameters removal by times</t>
  </si>
  <si>
    <t xml:space="preserve">Treatment efficiency of HDAE </t>
  </si>
  <si>
    <t>Biogas production from PE digester</t>
  </si>
  <si>
    <t>Concentration (%)</t>
  </si>
  <si>
    <t>Temp</t>
  </si>
  <si>
    <t>Ambient temperature measured during experimental period</t>
  </si>
  <si>
    <t>days</t>
  </si>
  <si>
    <r>
      <t>Temperature (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C)</t>
    </r>
  </si>
  <si>
    <t>Water level</t>
  </si>
  <si>
    <t>Vater level</t>
  </si>
  <si>
    <t>cm</t>
  </si>
  <si>
    <t>Root length</t>
  </si>
  <si>
    <t>Leaf length</t>
  </si>
  <si>
    <t>Fresh biomass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</si>
</sst>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Border="1"/>
    <xf numFmtId="43" fontId="0" fillId="0" borderId="0" xfId="1" applyFont="1" applyBorder="1"/>
    <xf numFmtId="0" fontId="2" fillId="0" borderId="0" xfId="0" applyFont="1"/>
    <xf numFmtId="0" fontId="0" fillId="0" borderId="0" xfId="0" applyFont="1" applyBorder="1"/>
    <xf numFmtId="0" fontId="0" fillId="0" borderId="0" xfId="0" applyFont="1"/>
    <xf numFmtId="9" fontId="1" fillId="0" borderId="0" xfId="0" quotePrefix="1" applyNumberFormat="1" applyFont="1" applyBorder="1" applyAlignment="1">
      <alignment horizontal="center" vertical="center"/>
    </xf>
    <xf numFmtId="164" fontId="1" fillId="0" borderId="0" xfId="0" quotePrefix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43" fontId="0" fillId="0" borderId="0" xfId="1" applyFont="1"/>
    <xf numFmtId="0" fontId="6" fillId="0" borderId="0" xfId="0" applyFont="1"/>
    <xf numFmtId="9" fontId="0" fillId="0" borderId="0" xfId="0" quotePrefix="1" applyNumberFormat="1" applyAlignment="1">
      <alignment horizontal="center"/>
    </xf>
    <xf numFmtId="43" fontId="0" fillId="0" borderId="0" xfId="0" quotePrefix="1" applyNumberFormat="1" applyAlignment="1">
      <alignment horizontal="center"/>
    </xf>
    <xf numFmtId="43" fontId="0" fillId="0" borderId="0" xfId="0" applyNumberFormat="1"/>
    <xf numFmtId="43" fontId="0" fillId="0" borderId="0" xfId="1" applyNumberFormat="1" applyFont="1"/>
    <xf numFmtId="2" fontId="0" fillId="0" borderId="0" xfId="1" applyNumberFormat="1" applyFont="1"/>
    <xf numFmtId="2" fontId="0" fillId="0" borderId="0" xfId="0" applyNumberFormat="1"/>
    <xf numFmtId="0" fontId="6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Normal="100" workbookViewId="0">
      <selection activeCell="N7" sqref="N7"/>
    </sheetView>
  </sheetViews>
  <sheetFormatPr defaultRowHeight="14.4" x14ac:dyDescent="0.3"/>
  <cols>
    <col min="1" max="1" width="10.33203125" style="7" bestFit="1" customWidth="1"/>
    <col min="2" max="2" width="6.6640625" bestFit="1" customWidth="1"/>
    <col min="3" max="3" width="5.6640625" bestFit="1" customWidth="1"/>
    <col min="4" max="4" width="7.6640625" bestFit="1" customWidth="1"/>
    <col min="5" max="5" width="6.6640625" bestFit="1" customWidth="1"/>
    <col min="6" max="6" width="7.6640625" bestFit="1" customWidth="1"/>
    <col min="7" max="8" width="6.6640625" bestFit="1" customWidth="1"/>
    <col min="11" max="11" width="31.109375" bestFit="1" customWidth="1"/>
  </cols>
  <sheetData>
    <row r="1" spans="1:11" s="1" customFormat="1" ht="15.6" x14ac:dyDescent="0.3">
      <c r="A1" s="6" t="s">
        <v>17</v>
      </c>
      <c r="B1" s="3" t="s">
        <v>18</v>
      </c>
      <c r="C1" s="3" t="s">
        <v>0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J1" s="13" t="s">
        <v>41</v>
      </c>
    </row>
    <row r="2" spans="1:11" s="1" customFormat="1" x14ac:dyDescent="0.3">
      <c r="A2" s="8" t="s">
        <v>13</v>
      </c>
      <c r="B2" s="4">
        <v>0</v>
      </c>
      <c r="C2" s="4">
        <v>7.33</v>
      </c>
      <c r="D2" s="4">
        <v>128</v>
      </c>
      <c r="E2" s="4">
        <v>86</v>
      </c>
      <c r="F2" s="4">
        <v>149</v>
      </c>
      <c r="G2" s="4">
        <v>40</v>
      </c>
      <c r="H2" s="4">
        <v>14</v>
      </c>
      <c r="J2" s="1" t="s">
        <v>29</v>
      </c>
    </row>
    <row r="3" spans="1:11" s="1" customFormat="1" x14ac:dyDescent="0.3">
      <c r="A3" s="9" t="s">
        <v>14</v>
      </c>
      <c r="B3" s="4">
        <v>0</v>
      </c>
      <c r="C3" s="4">
        <v>7.33</v>
      </c>
      <c r="D3" s="4">
        <v>128</v>
      </c>
      <c r="E3" s="4">
        <v>86</v>
      </c>
      <c r="F3" s="4">
        <v>149</v>
      </c>
      <c r="G3" s="4">
        <v>40</v>
      </c>
      <c r="H3" s="4">
        <v>14</v>
      </c>
      <c r="J3" s="1" t="s">
        <v>18</v>
      </c>
      <c r="K3" s="1" t="s">
        <v>7</v>
      </c>
    </row>
    <row r="4" spans="1:11" s="1" customFormat="1" ht="16.2" x14ac:dyDescent="0.3">
      <c r="A4" s="8" t="s">
        <v>15</v>
      </c>
      <c r="B4" s="4">
        <v>0</v>
      </c>
      <c r="C4" s="4">
        <v>7.33</v>
      </c>
      <c r="D4" s="4">
        <v>128</v>
      </c>
      <c r="E4" s="4">
        <v>86</v>
      </c>
      <c r="F4" s="4">
        <v>149</v>
      </c>
      <c r="G4" s="4">
        <v>40</v>
      </c>
      <c r="H4" s="4">
        <v>14</v>
      </c>
      <c r="J4" s="1" t="s">
        <v>30</v>
      </c>
      <c r="K4" s="1" t="s">
        <v>32</v>
      </c>
    </row>
    <row r="5" spans="1:11" s="1" customFormat="1" ht="16.2" x14ac:dyDescent="0.3">
      <c r="A5" s="8" t="s">
        <v>16</v>
      </c>
      <c r="B5" s="4">
        <v>0</v>
      </c>
      <c r="C5" s="4">
        <v>7.33</v>
      </c>
      <c r="D5" s="4">
        <v>128</v>
      </c>
      <c r="E5" s="4">
        <v>86</v>
      </c>
      <c r="F5" s="4">
        <v>149</v>
      </c>
      <c r="G5" s="4">
        <v>40</v>
      </c>
      <c r="H5" s="4">
        <v>14</v>
      </c>
      <c r="J5" s="1" t="s">
        <v>9</v>
      </c>
      <c r="K5" s="1" t="s">
        <v>31</v>
      </c>
    </row>
    <row r="6" spans="1:11" ht="16.2" x14ac:dyDescent="0.3">
      <c r="A6" s="8" t="s">
        <v>13</v>
      </c>
      <c r="B6" s="4">
        <v>6</v>
      </c>
      <c r="C6" s="4">
        <v>7.53</v>
      </c>
      <c r="D6" s="4">
        <v>25</v>
      </c>
      <c r="E6" s="4">
        <v>48</v>
      </c>
      <c r="F6" s="4">
        <v>83</v>
      </c>
      <c r="G6" s="4">
        <v>23.5</v>
      </c>
      <c r="H6" s="4">
        <v>4.43</v>
      </c>
      <c r="J6" s="1" t="s">
        <v>10</v>
      </c>
      <c r="K6" s="1" t="s">
        <v>33</v>
      </c>
    </row>
    <row r="7" spans="1:11" ht="16.2" x14ac:dyDescent="0.3">
      <c r="A7" s="9" t="s">
        <v>14</v>
      </c>
      <c r="B7" s="4">
        <v>6</v>
      </c>
      <c r="C7" s="4">
        <v>7.44</v>
      </c>
      <c r="D7" s="4">
        <v>20</v>
      </c>
      <c r="E7" s="4">
        <v>43</v>
      </c>
      <c r="F7" s="4">
        <v>74</v>
      </c>
      <c r="G7" s="4">
        <v>23.5</v>
      </c>
      <c r="H7" s="4">
        <v>2.8</v>
      </c>
      <c r="J7" t="s">
        <v>11</v>
      </c>
      <c r="K7" s="1" t="s">
        <v>34</v>
      </c>
    </row>
    <row r="8" spans="1:11" ht="16.2" x14ac:dyDescent="0.3">
      <c r="A8" s="8" t="s">
        <v>15</v>
      </c>
      <c r="B8" s="4">
        <v>6</v>
      </c>
      <c r="C8" s="4">
        <v>7.22</v>
      </c>
      <c r="D8" s="4">
        <v>12</v>
      </c>
      <c r="E8" s="4">
        <v>42.5</v>
      </c>
      <c r="F8" s="4">
        <v>72</v>
      </c>
      <c r="G8" s="4">
        <v>21.3</v>
      </c>
      <c r="H8" s="4">
        <v>2.76</v>
      </c>
      <c r="J8" t="s">
        <v>12</v>
      </c>
      <c r="K8" s="1" t="s">
        <v>35</v>
      </c>
    </row>
    <row r="9" spans="1:11" x14ac:dyDescent="0.3">
      <c r="A9" s="8" t="s">
        <v>16</v>
      </c>
      <c r="B9" s="4">
        <v>6</v>
      </c>
      <c r="C9" s="4">
        <v>7.08</v>
      </c>
      <c r="D9" s="4">
        <v>7</v>
      </c>
      <c r="E9" s="4">
        <v>35</v>
      </c>
      <c r="F9" s="4">
        <v>60</v>
      </c>
      <c r="G9" s="4">
        <v>24.7</v>
      </c>
      <c r="H9" s="4">
        <v>2.4</v>
      </c>
    </row>
    <row r="10" spans="1:11" x14ac:dyDescent="0.3">
      <c r="A10" s="8" t="s">
        <v>13</v>
      </c>
      <c r="B10" s="4">
        <v>12</v>
      </c>
      <c r="C10" s="4">
        <v>7.22</v>
      </c>
      <c r="D10" s="4">
        <v>12</v>
      </c>
      <c r="E10" s="4">
        <v>41</v>
      </c>
      <c r="F10" s="4">
        <v>69</v>
      </c>
      <c r="G10" s="4">
        <v>20.3</v>
      </c>
      <c r="H10" s="4">
        <v>3.03</v>
      </c>
    </row>
    <row r="11" spans="1:11" s="1" customFormat="1" x14ac:dyDescent="0.3">
      <c r="A11" s="9" t="s">
        <v>14</v>
      </c>
      <c r="B11" s="4">
        <v>12</v>
      </c>
      <c r="C11" s="4">
        <v>7.46</v>
      </c>
      <c r="D11" s="4">
        <v>13</v>
      </c>
      <c r="E11" s="4">
        <v>38.200000000000003</v>
      </c>
      <c r="F11" s="4">
        <v>66</v>
      </c>
      <c r="G11" s="4">
        <v>19.7</v>
      </c>
      <c r="H11" s="4">
        <v>1.7</v>
      </c>
    </row>
    <row r="12" spans="1:11" x14ac:dyDescent="0.3">
      <c r="A12" s="8" t="s">
        <v>15</v>
      </c>
      <c r="B12" s="4">
        <v>12</v>
      </c>
      <c r="C12" s="4">
        <v>6.94</v>
      </c>
      <c r="D12" s="4">
        <v>7</v>
      </c>
      <c r="E12" s="4">
        <v>25.3</v>
      </c>
      <c r="F12" s="4">
        <v>44</v>
      </c>
      <c r="G12" s="4">
        <v>21</v>
      </c>
      <c r="H12" s="4">
        <v>1.81</v>
      </c>
    </row>
    <row r="13" spans="1:11" x14ac:dyDescent="0.3">
      <c r="A13" s="8" t="s">
        <v>16</v>
      </c>
      <c r="B13" s="4">
        <v>12</v>
      </c>
      <c r="C13" s="4">
        <v>6.76</v>
      </c>
      <c r="D13" s="4">
        <v>5</v>
      </c>
      <c r="E13" s="4">
        <v>27</v>
      </c>
      <c r="F13" s="4">
        <v>48</v>
      </c>
      <c r="G13" s="4">
        <v>19.7</v>
      </c>
      <c r="H13" s="4">
        <v>1.36</v>
      </c>
    </row>
    <row r="14" spans="1:11" x14ac:dyDescent="0.3">
      <c r="A14" s="8" t="s">
        <v>13</v>
      </c>
      <c r="B14" s="4">
        <v>18</v>
      </c>
      <c r="C14" s="4">
        <v>7.09</v>
      </c>
      <c r="D14" s="4">
        <v>10</v>
      </c>
      <c r="E14" s="4">
        <v>40.9</v>
      </c>
      <c r="F14" s="4">
        <v>70</v>
      </c>
      <c r="G14" s="4">
        <v>19</v>
      </c>
      <c r="H14" s="4">
        <v>2.8</v>
      </c>
    </row>
    <row r="15" spans="1:11" x14ac:dyDescent="0.3">
      <c r="A15" s="9" t="s">
        <v>14</v>
      </c>
      <c r="B15" s="4">
        <v>18</v>
      </c>
      <c r="C15" s="4">
        <v>6.39</v>
      </c>
      <c r="D15" s="4">
        <v>12</v>
      </c>
      <c r="E15" s="4">
        <v>21.5</v>
      </c>
      <c r="F15" s="4">
        <v>37.1</v>
      </c>
      <c r="G15" s="4">
        <v>18.100000000000001</v>
      </c>
      <c r="H15" s="4">
        <v>2.16</v>
      </c>
    </row>
    <row r="16" spans="1:11" s="1" customFormat="1" x14ac:dyDescent="0.3">
      <c r="A16" s="8" t="s">
        <v>15</v>
      </c>
      <c r="B16" s="4">
        <v>18</v>
      </c>
      <c r="C16" s="4">
        <v>6.85</v>
      </c>
      <c r="D16" s="4">
        <v>4</v>
      </c>
      <c r="E16" s="4">
        <v>18.8</v>
      </c>
      <c r="F16" s="4">
        <v>32.5</v>
      </c>
      <c r="G16" s="4">
        <v>17.600000000000001</v>
      </c>
      <c r="H16" s="4">
        <v>2.29</v>
      </c>
    </row>
    <row r="17" spans="1:8" x14ac:dyDescent="0.3">
      <c r="A17" s="8" t="s">
        <v>16</v>
      </c>
      <c r="B17" s="4">
        <v>18</v>
      </c>
      <c r="C17" s="4">
        <v>6.95</v>
      </c>
      <c r="D17" s="4">
        <v>3</v>
      </c>
      <c r="E17" s="4">
        <v>16.7</v>
      </c>
      <c r="F17" s="4">
        <v>28.8</v>
      </c>
      <c r="G17" s="4">
        <v>17.100000000000001</v>
      </c>
      <c r="H17" s="4">
        <v>1.64</v>
      </c>
    </row>
    <row r="18" spans="1:8" x14ac:dyDescent="0.3">
      <c r="A18" s="8" t="s">
        <v>13</v>
      </c>
      <c r="B18" s="4">
        <v>24</v>
      </c>
      <c r="C18" s="4">
        <v>7.02</v>
      </c>
      <c r="D18" s="4">
        <v>10</v>
      </c>
      <c r="E18" s="4">
        <v>46.3</v>
      </c>
      <c r="F18" s="4">
        <v>79.8</v>
      </c>
      <c r="G18" s="4">
        <v>18.5</v>
      </c>
      <c r="H18" s="4">
        <v>2.84</v>
      </c>
    </row>
    <row r="19" spans="1:8" x14ac:dyDescent="0.3">
      <c r="A19" s="9" t="s">
        <v>14</v>
      </c>
      <c r="B19" s="4">
        <v>24</v>
      </c>
      <c r="C19" s="4">
        <v>6.86</v>
      </c>
      <c r="D19" s="4">
        <v>9</v>
      </c>
      <c r="E19" s="4">
        <v>22.6</v>
      </c>
      <c r="F19" s="4">
        <v>39</v>
      </c>
      <c r="G19" s="4">
        <v>16.899999999999999</v>
      </c>
      <c r="H19" s="4">
        <v>1.6</v>
      </c>
    </row>
    <row r="20" spans="1:8" x14ac:dyDescent="0.3">
      <c r="A20" s="8" t="s">
        <v>15</v>
      </c>
      <c r="B20" s="4">
        <v>24</v>
      </c>
      <c r="C20" s="4">
        <v>6.81</v>
      </c>
      <c r="D20" s="4">
        <v>6</v>
      </c>
      <c r="E20" s="4">
        <v>21</v>
      </c>
      <c r="F20" s="4">
        <v>36.200000000000003</v>
      </c>
      <c r="G20" s="4">
        <v>16</v>
      </c>
      <c r="H20" s="4">
        <v>1.57</v>
      </c>
    </row>
    <row r="21" spans="1:8" s="1" customFormat="1" x14ac:dyDescent="0.3">
      <c r="A21" s="8" t="s">
        <v>16</v>
      </c>
      <c r="B21" s="4">
        <v>24</v>
      </c>
      <c r="C21" s="4">
        <v>6.83</v>
      </c>
      <c r="D21" s="4">
        <v>3</v>
      </c>
      <c r="E21" s="4">
        <v>18.8</v>
      </c>
      <c r="F21" s="4">
        <v>32.5</v>
      </c>
      <c r="G21" s="4">
        <v>15.5</v>
      </c>
      <c r="H21" s="4">
        <v>1.42</v>
      </c>
    </row>
    <row r="22" spans="1:8" x14ac:dyDescent="0.3">
      <c r="A22" s="8" t="s">
        <v>13</v>
      </c>
      <c r="B22" s="4">
        <v>30</v>
      </c>
      <c r="C22" s="4">
        <v>7.27</v>
      </c>
      <c r="D22" s="4">
        <v>10</v>
      </c>
      <c r="E22" s="4">
        <v>41.5</v>
      </c>
      <c r="F22" s="4">
        <v>72.400000000000006</v>
      </c>
      <c r="G22" s="4">
        <v>17.7</v>
      </c>
      <c r="H22" s="4">
        <v>2.1800000000000002</v>
      </c>
    </row>
    <row r="23" spans="1:8" x14ac:dyDescent="0.3">
      <c r="A23" s="9" t="s">
        <v>14</v>
      </c>
      <c r="B23" s="4">
        <v>30</v>
      </c>
      <c r="C23" s="4">
        <v>6.83</v>
      </c>
      <c r="D23" s="4">
        <v>8</v>
      </c>
      <c r="E23" s="4">
        <v>20.100000000000001</v>
      </c>
      <c r="F23" s="4">
        <v>34.6</v>
      </c>
      <c r="G23" s="4">
        <v>15.3</v>
      </c>
      <c r="H23" s="4">
        <v>1.54</v>
      </c>
    </row>
    <row r="24" spans="1:8" x14ac:dyDescent="0.3">
      <c r="A24" s="8" t="s">
        <v>15</v>
      </c>
      <c r="B24" s="4">
        <v>30</v>
      </c>
      <c r="C24" s="4">
        <v>6.95</v>
      </c>
      <c r="D24" s="4">
        <v>4</v>
      </c>
      <c r="E24" s="4">
        <v>17.3</v>
      </c>
      <c r="F24" s="4">
        <v>29.8</v>
      </c>
      <c r="G24" s="4">
        <v>14.5</v>
      </c>
      <c r="H24" s="4">
        <v>1.47</v>
      </c>
    </row>
    <row r="25" spans="1:8" x14ac:dyDescent="0.3">
      <c r="A25" s="8" t="s">
        <v>16</v>
      </c>
      <c r="B25" s="4">
        <v>30</v>
      </c>
      <c r="C25" s="4">
        <v>6.95</v>
      </c>
      <c r="D25" s="4">
        <v>3</v>
      </c>
      <c r="E25" s="4">
        <v>15</v>
      </c>
      <c r="F25" s="4">
        <v>25.5</v>
      </c>
      <c r="G25" s="4">
        <v>14</v>
      </c>
      <c r="H25" s="4">
        <v>1.46</v>
      </c>
    </row>
    <row r="26" spans="1:8" s="1" customFormat="1" x14ac:dyDescent="0.3">
      <c r="A26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594C0-2739-4CBC-AFEA-F24E854A421B}">
  <dimension ref="A1:R21"/>
  <sheetViews>
    <sheetView workbookViewId="0">
      <selection activeCell="C19" sqref="C19:C21"/>
    </sheetView>
  </sheetViews>
  <sheetFormatPr defaultRowHeight="14.4" x14ac:dyDescent="0.3"/>
  <cols>
    <col min="1" max="1" width="10.33203125" bestFit="1" customWidth="1"/>
    <col min="2" max="2" width="5" bestFit="1" customWidth="1"/>
  </cols>
  <sheetData>
    <row r="1" spans="1:18" ht="15.6" x14ac:dyDescent="0.3">
      <c r="A1" t="s">
        <v>17</v>
      </c>
      <c r="B1" t="s">
        <v>18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I1" s="13" t="s">
        <v>42</v>
      </c>
      <c r="J1" s="5"/>
      <c r="K1" s="5"/>
      <c r="O1" s="1"/>
      <c r="P1" s="1"/>
      <c r="Q1" s="1"/>
      <c r="R1" s="1"/>
    </row>
    <row r="2" spans="1:18" x14ac:dyDescent="0.3">
      <c r="A2" t="s">
        <v>13</v>
      </c>
      <c r="B2">
        <v>6</v>
      </c>
      <c r="C2" s="12">
        <v>80.47</v>
      </c>
      <c r="D2" s="12">
        <v>44.19</v>
      </c>
      <c r="E2" s="12">
        <v>44.299999999999898</v>
      </c>
      <c r="F2" s="12">
        <v>41.25</v>
      </c>
      <c r="G2" s="12">
        <v>68.36</v>
      </c>
      <c r="I2" s="1" t="s">
        <v>29</v>
      </c>
      <c r="J2" s="1"/>
      <c r="N2" s="16"/>
      <c r="O2" s="16"/>
      <c r="P2" s="16"/>
      <c r="Q2" s="16"/>
      <c r="R2" s="16"/>
    </row>
    <row r="3" spans="1:18" x14ac:dyDescent="0.3">
      <c r="A3" t="s">
        <v>14</v>
      </c>
      <c r="B3">
        <v>6</v>
      </c>
      <c r="C3" s="12">
        <v>84.38</v>
      </c>
      <c r="D3" s="12">
        <v>50</v>
      </c>
      <c r="E3" s="12">
        <v>50.34</v>
      </c>
      <c r="F3" s="12">
        <v>41.25</v>
      </c>
      <c r="G3" s="12">
        <v>80</v>
      </c>
      <c r="I3" s="1" t="s">
        <v>18</v>
      </c>
      <c r="J3" s="1" t="s">
        <v>7</v>
      </c>
      <c r="N3" s="16"/>
      <c r="O3" s="16"/>
      <c r="P3" s="16"/>
      <c r="Q3" s="16"/>
      <c r="R3" s="16"/>
    </row>
    <row r="4" spans="1:18" ht="16.2" x14ac:dyDescent="0.3">
      <c r="A4" t="s">
        <v>15</v>
      </c>
      <c r="B4">
        <v>6</v>
      </c>
      <c r="C4" s="12">
        <v>90.63</v>
      </c>
      <c r="D4" s="12">
        <v>50.58</v>
      </c>
      <c r="E4" s="12">
        <v>51.68</v>
      </c>
      <c r="F4" s="12">
        <v>46.75</v>
      </c>
      <c r="G4" s="12">
        <v>80.290000000000006</v>
      </c>
      <c r="I4" s="1" t="s">
        <v>30</v>
      </c>
      <c r="J4" s="1" t="s">
        <v>36</v>
      </c>
      <c r="N4" s="16"/>
      <c r="O4" s="16"/>
      <c r="P4" s="16"/>
      <c r="Q4" s="16"/>
      <c r="R4" s="16"/>
    </row>
    <row r="5" spans="1:18" ht="16.2" x14ac:dyDescent="0.3">
      <c r="A5" t="s">
        <v>16</v>
      </c>
      <c r="B5">
        <v>6</v>
      </c>
      <c r="C5" s="12">
        <v>94.53</v>
      </c>
      <c r="D5" s="12">
        <v>59.3</v>
      </c>
      <c r="E5" s="12">
        <v>59.73</v>
      </c>
      <c r="F5" s="12">
        <v>38.25</v>
      </c>
      <c r="G5" s="12">
        <v>82.86</v>
      </c>
      <c r="I5" s="1" t="s">
        <v>9</v>
      </c>
      <c r="J5" s="1" t="s">
        <v>37</v>
      </c>
      <c r="N5" s="16"/>
      <c r="O5" s="16"/>
      <c r="P5" s="16"/>
      <c r="Q5" s="16"/>
      <c r="R5" s="16"/>
    </row>
    <row r="6" spans="1:18" ht="16.2" x14ac:dyDescent="0.3">
      <c r="A6" t="s">
        <v>13</v>
      </c>
      <c r="B6">
        <v>12</v>
      </c>
      <c r="C6" s="12">
        <v>90.63</v>
      </c>
      <c r="D6" s="12">
        <v>52.33</v>
      </c>
      <c r="E6" s="12">
        <v>53.69</v>
      </c>
      <c r="F6" s="12">
        <v>49.25</v>
      </c>
      <c r="G6" s="12">
        <v>78.36</v>
      </c>
      <c r="I6" s="1" t="s">
        <v>10</v>
      </c>
      <c r="J6" s="1" t="s">
        <v>38</v>
      </c>
    </row>
    <row r="7" spans="1:18" ht="16.2" x14ac:dyDescent="0.3">
      <c r="A7" t="s">
        <v>14</v>
      </c>
      <c r="B7">
        <v>12</v>
      </c>
      <c r="C7" s="12">
        <v>89.84</v>
      </c>
      <c r="D7" s="12">
        <v>55.58</v>
      </c>
      <c r="E7" s="12">
        <v>55.7</v>
      </c>
      <c r="F7" s="12">
        <v>50.75</v>
      </c>
      <c r="G7" s="12">
        <v>87.86</v>
      </c>
      <c r="I7" s="1" t="s">
        <v>11</v>
      </c>
      <c r="J7" s="1" t="s">
        <v>39</v>
      </c>
    </row>
    <row r="8" spans="1:18" ht="16.2" x14ac:dyDescent="0.3">
      <c r="A8" t="s">
        <v>15</v>
      </c>
      <c r="B8">
        <v>12</v>
      </c>
      <c r="C8" s="12">
        <v>94.53</v>
      </c>
      <c r="D8" s="12">
        <v>70.58</v>
      </c>
      <c r="E8" s="12">
        <v>70.47</v>
      </c>
      <c r="F8" s="12">
        <v>47.5</v>
      </c>
      <c r="G8" s="12">
        <v>87.069999999999894</v>
      </c>
      <c r="I8" s="1" t="s">
        <v>12</v>
      </c>
      <c r="J8" s="1" t="s">
        <v>40</v>
      </c>
    </row>
    <row r="9" spans="1:18" x14ac:dyDescent="0.3">
      <c r="A9" t="s">
        <v>16</v>
      </c>
      <c r="B9">
        <v>12</v>
      </c>
      <c r="C9" s="12">
        <v>96.09</v>
      </c>
      <c r="D9" s="12">
        <v>68.599999999999895</v>
      </c>
      <c r="E9" s="12">
        <v>67.790000000000006</v>
      </c>
      <c r="F9" s="12">
        <v>50.75</v>
      </c>
      <c r="G9" s="12">
        <v>90.29</v>
      </c>
    </row>
    <row r="10" spans="1:18" x14ac:dyDescent="0.3">
      <c r="A10" t="s">
        <v>13</v>
      </c>
      <c r="B10">
        <v>18</v>
      </c>
      <c r="C10" s="12">
        <v>92.19</v>
      </c>
      <c r="D10" s="12">
        <v>52.44</v>
      </c>
      <c r="E10" s="12">
        <v>53.02</v>
      </c>
      <c r="F10" s="12">
        <v>52.5</v>
      </c>
      <c r="G10" s="12">
        <v>80</v>
      </c>
    </row>
    <row r="11" spans="1:18" x14ac:dyDescent="0.3">
      <c r="A11" t="s">
        <v>14</v>
      </c>
      <c r="B11">
        <v>18</v>
      </c>
      <c r="C11" s="12">
        <v>90.63</v>
      </c>
      <c r="D11" s="12">
        <v>75</v>
      </c>
      <c r="E11" s="12">
        <v>75.099999999999895</v>
      </c>
      <c r="F11" s="12">
        <v>54.75</v>
      </c>
      <c r="G11" s="12">
        <v>84.569999999999894</v>
      </c>
      <c r="I11" s="16"/>
    </row>
    <row r="12" spans="1:18" x14ac:dyDescent="0.3">
      <c r="A12" t="s">
        <v>15</v>
      </c>
      <c r="B12">
        <v>18</v>
      </c>
      <c r="C12" s="12">
        <v>96.88</v>
      </c>
      <c r="D12" s="12">
        <v>78.14</v>
      </c>
      <c r="E12" s="12">
        <v>78.19</v>
      </c>
      <c r="F12" s="12">
        <v>56</v>
      </c>
      <c r="G12" s="12">
        <v>83.64</v>
      </c>
      <c r="I12" s="16"/>
    </row>
    <row r="13" spans="1:18" x14ac:dyDescent="0.3">
      <c r="A13" t="s">
        <v>16</v>
      </c>
      <c r="B13">
        <v>18</v>
      </c>
      <c r="C13" s="12">
        <v>97.66</v>
      </c>
      <c r="D13" s="12">
        <v>80.58</v>
      </c>
      <c r="E13" s="12">
        <v>80.67</v>
      </c>
      <c r="F13" s="12">
        <v>57.25</v>
      </c>
      <c r="G13" s="12">
        <v>88.29</v>
      </c>
      <c r="I13" s="16"/>
    </row>
    <row r="14" spans="1:18" x14ac:dyDescent="0.3">
      <c r="A14" t="s">
        <v>13</v>
      </c>
      <c r="B14">
        <v>24</v>
      </c>
      <c r="C14" s="12">
        <v>92.19</v>
      </c>
      <c r="D14" s="12">
        <v>46.16</v>
      </c>
      <c r="E14" s="12">
        <v>46.44</v>
      </c>
      <c r="F14" s="12">
        <v>53.75</v>
      </c>
      <c r="G14" s="12">
        <v>79.709999999999894</v>
      </c>
    </row>
    <row r="15" spans="1:18" x14ac:dyDescent="0.3">
      <c r="A15" t="s">
        <v>14</v>
      </c>
      <c r="B15">
        <v>24</v>
      </c>
      <c r="C15" s="12">
        <v>92.97</v>
      </c>
      <c r="D15" s="12">
        <v>73.72</v>
      </c>
      <c r="E15" s="12">
        <v>73.83</v>
      </c>
      <c r="F15" s="12">
        <v>57.75</v>
      </c>
      <c r="G15" s="12">
        <v>88.569999999999894</v>
      </c>
      <c r="I15" s="16"/>
    </row>
    <row r="16" spans="1:18" x14ac:dyDescent="0.3">
      <c r="A16" t="s">
        <v>15</v>
      </c>
      <c r="B16">
        <v>24</v>
      </c>
      <c r="C16" s="12">
        <v>95.31</v>
      </c>
      <c r="D16" s="12">
        <v>75.58</v>
      </c>
      <c r="E16" s="12">
        <v>75.7</v>
      </c>
      <c r="F16" s="12">
        <v>60</v>
      </c>
      <c r="G16" s="12">
        <v>88.79</v>
      </c>
      <c r="I16" s="16"/>
    </row>
    <row r="17" spans="1:9" x14ac:dyDescent="0.3">
      <c r="A17" t="s">
        <v>16</v>
      </c>
      <c r="B17">
        <v>24</v>
      </c>
      <c r="C17" s="12">
        <v>97.66</v>
      </c>
      <c r="D17" s="12">
        <v>78.14</v>
      </c>
      <c r="E17" s="12">
        <v>78.19</v>
      </c>
      <c r="F17" s="12">
        <v>61.25</v>
      </c>
      <c r="G17" s="12">
        <v>89.86</v>
      </c>
      <c r="I17" s="16"/>
    </row>
    <row r="18" spans="1:9" x14ac:dyDescent="0.3">
      <c r="A18" t="s">
        <v>13</v>
      </c>
      <c r="B18">
        <v>30</v>
      </c>
      <c r="C18" s="12">
        <v>92.19</v>
      </c>
      <c r="D18" s="12">
        <v>51.74</v>
      </c>
      <c r="E18" s="12">
        <v>51.41</v>
      </c>
      <c r="F18" s="12">
        <v>55.75</v>
      </c>
      <c r="G18" s="12">
        <v>84.43</v>
      </c>
    </row>
    <row r="19" spans="1:9" x14ac:dyDescent="0.3">
      <c r="A19" t="s">
        <v>14</v>
      </c>
      <c r="B19">
        <v>30</v>
      </c>
      <c r="C19" s="12">
        <v>93.75</v>
      </c>
      <c r="D19" s="12">
        <v>76.63</v>
      </c>
      <c r="E19" s="12">
        <v>76.78</v>
      </c>
      <c r="F19" s="12">
        <v>61.75</v>
      </c>
      <c r="G19" s="12">
        <v>89</v>
      </c>
    </row>
    <row r="20" spans="1:9" x14ac:dyDescent="0.3">
      <c r="A20" t="s">
        <v>15</v>
      </c>
      <c r="B20">
        <v>30</v>
      </c>
      <c r="C20" s="12">
        <v>96.88</v>
      </c>
      <c r="D20" s="12">
        <v>79.88</v>
      </c>
      <c r="E20" s="12">
        <v>80</v>
      </c>
      <c r="F20" s="12">
        <v>63.75</v>
      </c>
      <c r="G20" s="12">
        <v>89.5</v>
      </c>
    </row>
    <row r="21" spans="1:9" x14ac:dyDescent="0.3">
      <c r="A21" t="s">
        <v>16</v>
      </c>
      <c r="B21">
        <v>30</v>
      </c>
      <c r="C21" s="12">
        <v>97.66</v>
      </c>
      <c r="D21" s="12">
        <v>82.56</v>
      </c>
      <c r="E21" s="12">
        <v>82.89</v>
      </c>
      <c r="F21" s="12">
        <v>65</v>
      </c>
      <c r="G21" s="12">
        <v>89.569999999999894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22" sqref="E22"/>
    </sheetView>
  </sheetViews>
  <sheetFormatPr defaultColWidth="9.109375" defaultRowHeight="14.4" x14ac:dyDescent="0.3"/>
  <cols>
    <col min="1" max="1" width="9.5546875" style="7" bestFit="1" customWidth="1"/>
    <col min="2" max="2" width="10.21875" style="1" bestFit="1" customWidth="1"/>
    <col min="3" max="3" width="14.5546875" style="1" bestFit="1" customWidth="1"/>
    <col min="4" max="4" width="15.33203125" style="1" bestFit="1" customWidth="1"/>
    <col min="5" max="5" width="16.109375" style="1" bestFit="1" customWidth="1"/>
    <col min="6" max="6" width="13.5546875" style="1" bestFit="1" customWidth="1"/>
    <col min="7" max="16384" width="9.109375" style="1"/>
  </cols>
  <sheetData>
    <row r="1" spans="1:5" x14ac:dyDescent="0.3">
      <c r="A1" s="6" t="s">
        <v>17</v>
      </c>
      <c r="B1" s="3" t="s">
        <v>21</v>
      </c>
      <c r="C1" s="1" t="s">
        <v>1</v>
      </c>
      <c r="D1" s="1" t="s">
        <v>2</v>
      </c>
      <c r="E1" s="1" t="s">
        <v>3</v>
      </c>
    </row>
    <row r="2" spans="1:5" x14ac:dyDescent="0.3">
      <c r="A2" s="9" t="s">
        <v>14</v>
      </c>
      <c r="B2" s="4">
        <v>0</v>
      </c>
      <c r="C2" s="1">
        <v>6.16</v>
      </c>
      <c r="D2" s="1">
        <v>4.3499999999999996</v>
      </c>
      <c r="E2" s="1">
        <v>19.2</v>
      </c>
    </row>
    <row r="3" spans="1:5" x14ac:dyDescent="0.3">
      <c r="A3" s="8" t="s">
        <v>15</v>
      </c>
      <c r="B3" s="4">
        <v>0</v>
      </c>
      <c r="C3" s="1">
        <v>6.52</v>
      </c>
      <c r="D3" s="1">
        <v>4.4000000000000004</v>
      </c>
      <c r="E3" s="1">
        <v>39.200000000000003</v>
      </c>
    </row>
    <row r="4" spans="1:5" x14ac:dyDescent="0.3">
      <c r="A4" s="8" t="s">
        <v>16</v>
      </c>
      <c r="B4" s="4">
        <v>0</v>
      </c>
      <c r="C4" s="1">
        <v>6.66</v>
      </c>
      <c r="D4" s="1">
        <v>4.3499999999999996</v>
      </c>
      <c r="E4" s="1">
        <v>70.8</v>
      </c>
    </row>
    <row r="5" spans="1:5" x14ac:dyDescent="0.3">
      <c r="A5" s="9" t="s">
        <v>14</v>
      </c>
      <c r="B5" s="4">
        <f>+B2+5</f>
        <v>5</v>
      </c>
      <c r="C5" s="1">
        <v>6.32</v>
      </c>
      <c r="D5" s="1">
        <v>4.3499999999999996</v>
      </c>
      <c r="E5" s="1">
        <v>34</v>
      </c>
    </row>
    <row r="6" spans="1:5" x14ac:dyDescent="0.3">
      <c r="A6" s="8" t="s">
        <v>15</v>
      </c>
      <c r="B6" s="4">
        <f t="shared" ref="B6:B22" si="0">+B3+5</f>
        <v>5</v>
      </c>
      <c r="C6" s="1">
        <v>6.76</v>
      </c>
      <c r="D6" s="1">
        <v>4.4000000000000004</v>
      </c>
      <c r="E6" s="1">
        <v>64.8</v>
      </c>
    </row>
    <row r="7" spans="1:5" x14ac:dyDescent="0.3">
      <c r="A7" s="8" t="s">
        <v>16</v>
      </c>
      <c r="B7" s="4">
        <f t="shared" si="0"/>
        <v>5</v>
      </c>
      <c r="C7" s="1">
        <v>6.96</v>
      </c>
      <c r="D7" s="1">
        <v>4.3499999999999996</v>
      </c>
      <c r="E7" s="1">
        <v>120.4</v>
      </c>
    </row>
    <row r="8" spans="1:5" x14ac:dyDescent="0.3">
      <c r="A8" s="9" t="s">
        <v>14</v>
      </c>
      <c r="B8" s="4">
        <f t="shared" si="0"/>
        <v>10</v>
      </c>
      <c r="C8" s="1">
        <v>6.88</v>
      </c>
      <c r="D8" s="1">
        <v>4.45</v>
      </c>
      <c r="E8" s="1">
        <v>53.6</v>
      </c>
    </row>
    <row r="9" spans="1:5" x14ac:dyDescent="0.3">
      <c r="A9" s="8" t="s">
        <v>15</v>
      </c>
      <c r="B9" s="4">
        <f t="shared" si="0"/>
        <v>10</v>
      </c>
      <c r="C9" s="1">
        <v>7.32</v>
      </c>
      <c r="D9" s="1">
        <v>4.4000000000000004</v>
      </c>
      <c r="E9" s="1">
        <v>102.8</v>
      </c>
    </row>
    <row r="10" spans="1:5" x14ac:dyDescent="0.3">
      <c r="A10" s="8" t="s">
        <v>16</v>
      </c>
      <c r="B10" s="4">
        <f t="shared" si="0"/>
        <v>10</v>
      </c>
      <c r="C10" s="1">
        <v>7.64</v>
      </c>
      <c r="D10" s="1">
        <v>4.4000000000000004</v>
      </c>
      <c r="E10" s="1">
        <v>201.2</v>
      </c>
    </row>
    <row r="11" spans="1:5" x14ac:dyDescent="0.3">
      <c r="A11" s="9" t="s">
        <v>14</v>
      </c>
      <c r="B11" s="4">
        <f t="shared" si="0"/>
        <v>15</v>
      </c>
      <c r="C11" s="1">
        <v>6.94</v>
      </c>
      <c r="D11" s="1">
        <v>4.45</v>
      </c>
      <c r="E11" s="1">
        <v>71.599999999999994</v>
      </c>
    </row>
    <row r="12" spans="1:5" x14ac:dyDescent="0.3">
      <c r="A12" s="8" t="s">
        <v>15</v>
      </c>
      <c r="B12" s="4">
        <f t="shared" si="0"/>
        <v>15</v>
      </c>
      <c r="C12" s="1">
        <v>7.56</v>
      </c>
      <c r="D12" s="1">
        <v>4.45</v>
      </c>
      <c r="E12" s="1">
        <v>126</v>
      </c>
    </row>
    <row r="13" spans="1:5" x14ac:dyDescent="0.3">
      <c r="A13" s="8" t="s">
        <v>16</v>
      </c>
      <c r="B13" s="4">
        <f t="shared" si="0"/>
        <v>15</v>
      </c>
      <c r="C13" s="1">
        <v>7.32</v>
      </c>
      <c r="D13" s="1">
        <v>4.3499999999999996</v>
      </c>
      <c r="E13" s="1">
        <v>266</v>
      </c>
    </row>
    <row r="14" spans="1:5" x14ac:dyDescent="0.3">
      <c r="A14" s="9" t="s">
        <v>14</v>
      </c>
      <c r="B14" s="4">
        <f t="shared" si="0"/>
        <v>20</v>
      </c>
      <c r="C14" s="1">
        <v>7.5</v>
      </c>
      <c r="D14" s="1">
        <v>4.45</v>
      </c>
      <c r="E14" s="1">
        <v>84.8</v>
      </c>
    </row>
    <row r="15" spans="1:5" x14ac:dyDescent="0.3">
      <c r="A15" s="8" t="s">
        <v>15</v>
      </c>
      <c r="B15" s="4">
        <f t="shared" si="0"/>
        <v>20</v>
      </c>
      <c r="C15" s="1">
        <v>7.94</v>
      </c>
      <c r="D15" s="1">
        <v>4.45</v>
      </c>
      <c r="E15" s="1">
        <v>153.6</v>
      </c>
    </row>
    <row r="16" spans="1:5" x14ac:dyDescent="0.3">
      <c r="A16" s="8" t="s">
        <v>16</v>
      </c>
      <c r="B16" s="4">
        <f t="shared" si="0"/>
        <v>20</v>
      </c>
      <c r="C16" s="1">
        <v>7.74</v>
      </c>
      <c r="D16" s="1">
        <v>4.4000000000000004</v>
      </c>
      <c r="E16" s="1">
        <v>328.8</v>
      </c>
    </row>
    <row r="17" spans="1:5" x14ac:dyDescent="0.3">
      <c r="A17" s="9" t="s">
        <v>14</v>
      </c>
      <c r="B17" s="4">
        <f t="shared" si="0"/>
        <v>25</v>
      </c>
      <c r="C17" s="1">
        <v>7.7</v>
      </c>
      <c r="D17" s="1">
        <v>4.45</v>
      </c>
      <c r="E17" s="1">
        <v>94</v>
      </c>
    </row>
    <row r="18" spans="1:5" x14ac:dyDescent="0.3">
      <c r="A18" s="8" t="s">
        <v>15</v>
      </c>
      <c r="B18" s="4">
        <f t="shared" si="0"/>
        <v>25</v>
      </c>
      <c r="C18" s="1">
        <v>7.92</v>
      </c>
      <c r="D18" s="1">
        <v>4.45</v>
      </c>
      <c r="E18" s="1">
        <v>188.4</v>
      </c>
    </row>
    <row r="19" spans="1:5" x14ac:dyDescent="0.3">
      <c r="A19" s="8" t="s">
        <v>16</v>
      </c>
      <c r="B19" s="4">
        <f t="shared" si="0"/>
        <v>25</v>
      </c>
      <c r="C19" s="1">
        <v>7.84</v>
      </c>
      <c r="D19" s="1">
        <v>4.4000000000000004</v>
      </c>
      <c r="E19" s="1">
        <v>400.8</v>
      </c>
    </row>
    <row r="20" spans="1:5" x14ac:dyDescent="0.3">
      <c r="A20" s="9" t="s">
        <v>14</v>
      </c>
      <c r="B20" s="4">
        <f t="shared" si="0"/>
        <v>30</v>
      </c>
      <c r="C20" s="1">
        <v>8.0399999999999991</v>
      </c>
      <c r="D20" s="1">
        <v>4.45</v>
      </c>
      <c r="E20" s="1">
        <v>126</v>
      </c>
    </row>
    <row r="21" spans="1:5" x14ac:dyDescent="0.3">
      <c r="A21" s="8" t="s">
        <v>15</v>
      </c>
      <c r="B21" s="4">
        <f t="shared" si="0"/>
        <v>30</v>
      </c>
      <c r="C21" s="1">
        <v>8.06</v>
      </c>
      <c r="D21" s="1">
        <v>4.45</v>
      </c>
      <c r="E21" s="1">
        <v>258.8</v>
      </c>
    </row>
    <row r="22" spans="1:5" x14ac:dyDescent="0.3">
      <c r="A22" s="8" t="s">
        <v>16</v>
      </c>
      <c r="B22" s="4">
        <f t="shared" si="0"/>
        <v>30</v>
      </c>
      <c r="C22" s="1">
        <v>8.08</v>
      </c>
      <c r="D22" s="1">
        <v>4.4000000000000004</v>
      </c>
      <c r="E22" s="1">
        <v>469.6</v>
      </c>
    </row>
    <row r="23" spans="1:5" x14ac:dyDescent="0.3">
      <c r="A23" s="9"/>
      <c r="B23" s="4"/>
    </row>
    <row r="24" spans="1:5" x14ac:dyDescent="0.3">
      <c r="A24" s="8"/>
      <c r="B24" s="4"/>
    </row>
    <row r="25" spans="1:5" x14ac:dyDescent="0.3">
      <c r="A25" s="8"/>
      <c r="B25" s="4"/>
    </row>
    <row r="26" spans="1:5" x14ac:dyDescent="0.3">
      <c r="A26" s="8"/>
      <c r="B26" s="4"/>
    </row>
    <row r="27" spans="1:5" x14ac:dyDescent="0.3">
      <c r="A27" s="9"/>
      <c r="B27" s="4"/>
    </row>
    <row r="28" spans="1:5" x14ac:dyDescent="0.3">
      <c r="A28" s="8"/>
      <c r="B28" s="4"/>
    </row>
    <row r="29" spans="1:5" x14ac:dyDescent="0.3">
      <c r="A29" s="8"/>
      <c r="B29" s="4"/>
    </row>
    <row r="30" spans="1:5" x14ac:dyDescent="0.3">
      <c r="B30" s="4"/>
    </row>
    <row r="31" spans="1:5" x14ac:dyDescent="0.3">
      <c r="B31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2BF50-E351-4039-BDF4-44FEEB81E6A2}">
  <dimension ref="A1:F61"/>
  <sheetViews>
    <sheetView workbookViewId="0">
      <selection activeCell="F38" sqref="F38"/>
    </sheetView>
  </sheetViews>
  <sheetFormatPr defaultColWidth="9" defaultRowHeight="15.6" x14ac:dyDescent="0.3"/>
  <cols>
    <col min="1" max="1" width="11.88671875" style="11" customWidth="1"/>
    <col min="2" max="2" width="7.44140625" style="11" bestFit="1" customWidth="1"/>
    <col min="3" max="3" width="7.33203125" style="11" bestFit="1" customWidth="1"/>
    <col min="4" max="5" width="9" style="11"/>
    <col min="6" max="6" width="31.33203125" style="11" bestFit="1" customWidth="1"/>
    <col min="7" max="16384" width="9" style="11"/>
  </cols>
  <sheetData>
    <row r="1" spans="1:6" s="11" customFormat="1" x14ac:dyDescent="0.3">
      <c r="A1" s="11" t="s">
        <v>18</v>
      </c>
      <c r="B1" s="11" t="s">
        <v>25</v>
      </c>
      <c r="C1" s="11" t="s">
        <v>26</v>
      </c>
      <c r="E1" s="20" t="s">
        <v>43</v>
      </c>
    </row>
    <row r="2" spans="1:6" s="11" customFormat="1" x14ac:dyDescent="0.3">
      <c r="A2" s="11">
        <v>1</v>
      </c>
      <c r="B2" s="11">
        <v>365</v>
      </c>
      <c r="C2" s="11">
        <v>365</v>
      </c>
      <c r="E2" s="11" t="s">
        <v>22</v>
      </c>
    </row>
    <row r="3" spans="1:6" s="11" customFormat="1" x14ac:dyDescent="0.3">
      <c r="A3" s="11">
        <v>2</v>
      </c>
      <c r="B3" s="11">
        <v>321</v>
      </c>
      <c r="C3" s="11">
        <f>+B3+C2</f>
        <v>686</v>
      </c>
      <c r="E3" s="11" t="s">
        <v>18</v>
      </c>
      <c r="F3" s="11" t="s">
        <v>28</v>
      </c>
    </row>
    <row r="4" spans="1:6" s="11" customFormat="1" x14ac:dyDescent="0.3">
      <c r="A4" s="11">
        <v>3</v>
      </c>
      <c r="B4" s="11">
        <v>426</v>
      </c>
      <c r="C4" s="11">
        <f t="shared" ref="C4:C61" si="0">+B4+C3</f>
        <v>1112</v>
      </c>
      <c r="E4" s="11" t="s">
        <v>24</v>
      </c>
      <c r="F4" s="11" t="s">
        <v>20</v>
      </c>
    </row>
    <row r="5" spans="1:6" s="11" customFormat="1" x14ac:dyDescent="0.3">
      <c r="A5" s="11">
        <v>4</v>
      </c>
      <c r="B5" s="11">
        <v>502</v>
      </c>
      <c r="C5" s="11">
        <f t="shared" si="0"/>
        <v>1614</v>
      </c>
      <c r="E5" s="11" t="s">
        <v>23</v>
      </c>
      <c r="F5" s="11" t="s">
        <v>27</v>
      </c>
    </row>
    <row r="6" spans="1:6" s="11" customFormat="1" x14ac:dyDescent="0.3">
      <c r="A6" s="11">
        <v>5</v>
      </c>
      <c r="B6" s="11">
        <v>377</v>
      </c>
      <c r="C6" s="11">
        <f t="shared" si="0"/>
        <v>1991</v>
      </c>
    </row>
    <row r="7" spans="1:6" s="11" customFormat="1" x14ac:dyDescent="0.3">
      <c r="A7" s="11">
        <v>6</v>
      </c>
      <c r="B7" s="11">
        <v>506</v>
      </c>
      <c r="C7" s="11">
        <f t="shared" si="0"/>
        <v>2497</v>
      </c>
    </row>
    <row r="8" spans="1:6" s="11" customFormat="1" x14ac:dyDescent="0.3">
      <c r="A8" s="11">
        <v>7</v>
      </c>
      <c r="B8" s="11">
        <v>407</v>
      </c>
      <c r="C8" s="11">
        <f t="shared" si="0"/>
        <v>2904</v>
      </c>
    </row>
    <row r="9" spans="1:6" s="11" customFormat="1" x14ac:dyDescent="0.3">
      <c r="A9" s="11">
        <v>8</v>
      </c>
      <c r="B9" s="11">
        <v>390</v>
      </c>
      <c r="C9" s="11">
        <f t="shared" si="0"/>
        <v>3294</v>
      </c>
    </row>
    <row r="10" spans="1:6" s="11" customFormat="1" x14ac:dyDescent="0.3">
      <c r="A10" s="11">
        <v>9</v>
      </c>
      <c r="B10" s="11">
        <v>226</v>
      </c>
      <c r="C10" s="11">
        <f t="shared" si="0"/>
        <v>3520</v>
      </c>
    </row>
    <row r="11" spans="1:6" s="11" customFormat="1" x14ac:dyDescent="0.3">
      <c r="A11" s="11">
        <v>10</v>
      </c>
      <c r="B11" s="11">
        <v>597</v>
      </c>
      <c r="C11" s="11">
        <f t="shared" si="0"/>
        <v>4117</v>
      </c>
    </row>
    <row r="12" spans="1:6" s="11" customFormat="1" x14ac:dyDescent="0.3">
      <c r="A12" s="11">
        <v>11</v>
      </c>
      <c r="B12" s="11">
        <v>839</v>
      </c>
      <c r="C12" s="11">
        <f t="shared" si="0"/>
        <v>4956</v>
      </c>
    </row>
    <row r="13" spans="1:6" s="11" customFormat="1" x14ac:dyDescent="0.3">
      <c r="A13" s="11">
        <v>12</v>
      </c>
      <c r="B13" s="11">
        <v>521</v>
      </c>
      <c r="C13" s="11">
        <f t="shared" si="0"/>
        <v>5477</v>
      </c>
    </row>
    <row r="14" spans="1:6" s="11" customFormat="1" x14ac:dyDescent="0.3">
      <c r="A14" s="11">
        <v>13</v>
      </c>
      <c r="B14" s="11">
        <v>236</v>
      </c>
      <c r="C14" s="11">
        <f t="shared" si="0"/>
        <v>5713</v>
      </c>
    </row>
    <row r="15" spans="1:6" s="11" customFormat="1" x14ac:dyDescent="0.3">
      <c r="A15" s="11">
        <v>14</v>
      </c>
      <c r="B15" s="11">
        <v>234</v>
      </c>
      <c r="C15" s="11">
        <f t="shared" si="0"/>
        <v>5947</v>
      </c>
    </row>
    <row r="16" spans="1:6" s="11" customFormat="1" x14ac:dyDescent="0.3">
      <c r="A16" s="11">
        <v>15</v>
      </c>
      <c r="B16" s="11">
        <v>347</v>
      </c>
      <c r="C16" s="11">
        <f t="shared" si="0"/>
        <v>6294</v>
      </c>
    </row>
    <row r="17" spans="1:3" s="11" customFormat="1" x14ac:dyDescent="0.3">
      <c r="A17" s="11">
        <v>16</v>
      </c>
      <c r="B17" s="11">
        <v>1004</v>
      </c>
      <c r="C17" s="11">
        <f t="shared" si="0"/>
        <v>7298</v>
      </c>
    </row>
    <row r="18" spans="1:3" s="11" customFormat="1" x14ac:dyDescent="0.3">
      <c r="A18" s="11">
        <v>17</v>
      </c>
      <c r="B18" s="11">
        <v>731</v>
      </c>
      <c r="C18" s="11">
        <f t="shared" si="0"/>
        <v>8029</v>
      </c>
    </row>
    <row r="19" spans="1:3" s="11" customFormat="1" x14ac:dyDescent="0.3">
      <c r="A19" s="11">
        <v>18</v>
      </c>
      <c r="B19" s="11">
        <v>350</v>
      </c>
      <c r="C19" s="11">
        <f t="shared" si="0"/>
        <v>8379</v>
      </c>
    </row>
    <row r="20" spans="1:3" s="11" customFormat="1" x14ac:dyDescent="0.3">
      <c r="A20" s="11">
        <v>19</v>
      </c>
      <c r="B20" s="11">
        <v>469</v>
      </c>
      <c r="C20" s="11">
        <f t="shared" si="0"/>
        <v>8848</v>
      </c>
    </row>
    <row r="21" spans="1:3" s="11" customFormat="1" x14ac:dyDescent="0.3">
      <c r="A21" s="11">
        <v>20</v>
      </c>
      <c r="B21" s="11">
        <v>1069</v>
      </c>
      <c r="C21" s="11">
        <f t="shared" si="0"/>
        <v>9917</v>
      </c>
    </row>
    <row r="22" spans="1:3" s="11" customFormat="1" x14ac:dyDescent="0.3">
      <c r="A22" s="11">
        <v>21</v>
      </c>
      <c r="B22" s="11">
        <v>665</v>
      </c>
      <c r="C22" s="11">
        <f t="shared" si="0"/>
        <v>10582</v>
      </c>
    </row>
    <row r="23" spans="1:3" s="11" customFormat="1" x14ac:dyDescent="0.3">
      <c r="A23" s="11">
        <v>22</v>
      </c>
      <c r="B23" s="11">
        <v>449</v>
      </c>
      <c r="C23" s="11">
        <f t="shared" si="0"/>
        <v>11031</v>
      </c>
    </row>
    <row r="24" spans="1:3" s="11" customFormat="1" x14ac:dyDescent="0.3">
      <c r="A24" s="11">
        <v>23</v>
      </c>
      <c r="B24" s="11">
        <v>494</v>
      </c>
      <c r="C24" s="11">
        <f t="shared" si="0"/>
        <v>11525</v>
      </c>
    </row>
    <row r="25" spans="1:3" s="11" customFormat="1" x14ac:dyDescent="0.3">
      <c r="A25" s="11">
        <v>24</v>
      </c>
      <c r="B25" s="11">
        <v>425</v>
      </c>
      <c r="C25" s="11">
        <f t="shared" si="0"/>
        <v>11950</v>
      </c>
    </row>
    <row r="26" spans="1:3" s="11" customFormat="1" x14ac:dyDescent="0.3">
      <c r="A26" s="11">
        <v>25</v>
      </c>
      <c r="B26" s="11">
        <v>726</v>
      </c>
      <c r="C26" s="11">
        <f t="shared" si="0"/>
        <v>12676</v>
      </c>
    </row>
    <row r="27" spans="1:3" s="11" customFormat="1" x14ac:dyDescent="0.3">
      <c r="A27" s="11">
        <v>26</v>
      </c>
      <c r="B27" s="11">
        <v>893</v>
      </c>
      <c r="C27" s="11">
        <f t="shared" si="0"/>
        <v>13569</v>
      </c>
    </row>
    <row r="28" spans="1:3" s="11" customFormat="1" x14ac:dyDescent="0.3">
      <c r="A28" s="11">
        <v>27</v>
      </c>
      <c r="B28" s="11">
        <v>1278</v>
      </c>
      <c r="C28" s="11">
        <f t="shared" si="0"/>
        <v>14847</v>
      </c>
    </row>
    <row r="29" spans="1:3" s="11" customFormat="1" x14ac:dyDescent="0.3">
      <c r="A29" s="11">
        <v>28</v>
      </c>
      <c r="B29" s="11">
        <v>522</v>
      </c>
      <c r="C29" s="11">
        <f t="shared" si="0"/>
        <v>15369</v>
      </c>
    </row>
    <row r="30" spans="1:3" s="11" customFormat="1" x14ac:dyDescent="0.3">
      <c r="A30" s="11">
        <v>29</v>
      </c>
      <c r="B30" s="11">
        <v>401</v>
      </c>
      <c r="C30" s="11">
        <f t="shared" si="0"/>
        <v>15770</v>
      </c>
    </row>
    <row r="31" spans="1:3" s="11" customFormat="1" x14ac:dyDescent="0.3">
      <c r="A31" s="11">
        <v>30</v>
      </c>
      <c r="B31" s="11">
        <v>1031</v>
      </c>
      <c r="C31" s="11">
        <f t="shared" si="0"/>
        <v>16801</v>
      </c>
    </row>
    <row r="32" spans="1:3" s="11" customFormat="1" x14ac:dyDescent="0.3">
      <c r="A32" s="11">
        <v>31</v>
      </c>
      <c r="B32" s="11">
        <v>500</v>
      </c>
      <c r="C32" s="11">
        <f t="shared" si="0"/>
        <v>17301</v>
      </c>
    </row>
    <row r="33" spans="1:3" s="11" customFormat="1" x14ac:dyDescent="0.3">
      <c r="A33" s="11">
        <v>32</v>
      </c>
      <c r="B33" s="11">
        <v>1280</v>
      </c>
      <c r="C33" s="11">
        <f t="shared" si="0"/>
        <v>18581</v>
      </c>
    </row>
    <row r="34" spans="1:3" s="11" customFormat="1" x14ac:dyDescent="0.3">
      <c r="A34" s="11">
        <v>33</v>
      </c>
      <c r="B34" s="11">
        <v>890</v>
      </c>
      <c r="C34" s="11">
        <f t="shared" si="0"/>
        <v>19471</v>
      </c>
    </row>
    <row r="35" spans="1:3" s="11" customFormat="1" x14ac:dyDescent="0.3">
      <c r="A35" s="11">
        <v>34</v>
      </c>
      <c r="B35" s="11">
        <v>716</v>
      </c>
      <c r="C35" s="11">
        <f t="shared" si="0"/>
        <v>20187</v>
      </c>
    </row>
    <row r="36" spans="1:3" s="11" customFormat="1" x14ac:dyDescent="0.3">
      <c r="A36" s="11">
        <v>35</v>
      </c>
      <c r="B36" s="11">
        <v>758</v>
      </c>
      <c r="C36" s="11">
        <f t="shared" si="0"/>
        <v>20945</v>
      </c>
    </row>
    <row r="37" spans="1:3" s="11" customFormat="1" x14ac:dyDescent="0.3">
      <c r="A37" s="11">
        <v>36</v>
      </c>
      <c r="B37" s="11">
        <v>920</v>
      </c>
      <c r="C37" s="11">
        <f t="shared" si="0"/>
        <v>21865</v>
      </c>
    </row>
    <row r="38" spans="1:3" s="11" customFormat="1" x14ac:dyDescent="0.3">
      <c r="A38" s="11">
        <v>37</v>
      </c>
      <c r="B38" s="11">
        <v>1051</v>
      </c>
      <c r="C38" s="11">
        <f t="shared" si="0"/>
        <v>22916</v>
      </c>
    </row>
    <row r="39" spans="1:3" s="11" customFormat="1" x14ac:dyDescent="0.3">
      <c r="A39" s="11">
        <v>38</v>
      </c>
      <c r="B39" s="11">
        <v>465</v>
      </c>
      <c r="C39" s="11">
        <f t="shared" si="0"/>
        <v>23381</v>
      </c>
    </row>
    <row r="40" spans="1:3" s="11" customFormat="1" x14ac:dyDescent="0.3">
      <c r="A40" s="11">
        <v>39</v>
      </c>
      <c r="B40" s="11">
        <v>502</v>
      </c>
      <c r="C40" s="11">
        <f t="shared" si="0"/>
        <v>23883</v>
      </c>
    </row>
    <row r="41" spans="1:3" s="11" customFormat="1" x14ac:dyDescent="0.3">
      <c r="A41" s="11">
        <v>40</v>
      </c>
      <c r="B41" s="11">
        <v>520</v>
      </c>
      <c r="C41" s="11">
        <f t="shared" si="0"/>
        <v>24403</v>
      </c>
    </row>
    <row r="42" spans="1:3" s="11" customFormat="1" x14ac:dyDescent="0.3">
      <c r="A42" s="11">
        <v>41</v>
      </c>
      <c r="B42" s="11">
        <v>819</v>
      </c>
      <c r="C42" s="11">
        <f t="shared" si="0"/>
        <v>25222</v>
      </c>
    </row>
    <row r="43" spans="1:3" s="11" customFormat="1" x14ac:dyDescent="0.3">
      <c r="A43" s="11">
        <v>42</v>
      </c>
      <c r="B43" s="11">
        <v>634</v>
      </c>
      <c r="C43" s="11">
        <f t="shared" si="0"/>
        <v>25856</v>
      </c>
    </row>
    <row r="44" spans="1:3" s="11" customFormat="1" x14ac:dyDescent="0.3">
      <c r="A44" s="11">
        <v>43</v>
      </c>
      <c r="B44" s="11">
        <v>1025</v>
      </c>
      <c r="C44" s="11">
        <f t="shared" si="0"/>
        <v>26881</v>
      </c>
    </row>
    <row r="45" spans="1:3" s="11" customFormat="1" x14ac:dyDescent="0.3">
      <c r="A45" s="11">
        <v>44</v>
      </c>
      <c r="B45" s="11">
        <v>522</v>
      </c>
      <c r="C45" s="11">
        <f t="shared" si="0"/>
        <v>27403</v>
      </c>
    </row>
    <row r="46" spans="1:3" s="11" customFormat="1" x14ac:dyDescent="0.3">
      <c r="A46" s="11">
        <v>45</v>
      </c>
      <c r="B46" s="11">
        <v>615</v>
      </c>
      <c r="C46" s="11">
        <f t="shared" si="0"/>
        <v>28018</v>
      </c>
    </row>
    <row r="47" spans="1:3" s="11" customFormat="1" x14ac:dyDescent="0.3">
      <c r="A47" s="11">
        <v>46</v>
      </c>
      <c r="B47" s="11">
        <v>1039</v>
      </c>
      <c r="C47" s="11">
        <f t="shared" si="0"/>
        <v>29057</v>
      </c>
    </row>
    <row r="48" spans="1:3" s="11" customFormat="1" x14ac:dyDescent="0.3">
      <c r="A48" s="11">
        <v>47</v>
      </c>
      <c r="B48" s="11">
        <v>434</v>
      </c>
      <c r="C48" s="11">
        <f t="shared" si="0"/>
        <v>29491</v>
      </c>
    </row>
    <row r="49" spans="1:3" s="11" customFormat="1" x14ac:dyDescent="0.3">
      <c r="A49" s="11">
        <v>48</v>
      </c>
      <c r="B49" s="11">
        <v>525</v>
      </c>
      <c r="C49" s="11">
        <f t="shared" si="0"/>
        <v>30016</v>
      </c>
    </row>
    <row r="50" spans="1:3" s="11" customFormat="1" x14ac:dyDescent="0.3">
      <c r="A50" s="11">
        <v>49</v>
      </c>
      <c r="B50" s="11">
        <v>617</v>
      </c>
      <c r="C50" s="11">
        <f t="shared" si="0"/>
        <v>30633</v>
      </c>
    </row>
    <row r="51" spans="1:3" s="11" customFormat="1" x14ac:dyDescent="0.3">
      <c r="A51" s="11">
        <v>50</v>
      </c>
      <c r="B51" s="11">
        <v>413</v>
      </c>
      <c r="C51" s="11">
        <f t="shared" si="0"/>
        <v>31046</v>
      </c>
    </row>
    <row r="52" spans="1:3" s="11" customFormat="1" x14ac:dyDescent="0.3">
      <c r="A52" s="11">
        <v>51</v>
      </c>
      <c r="B52" s="11">
        <v>310</v>
      </c>
      <c r="C52" s="11">
        <f t="shared" si="0"/>
        <v>31356</v>
      </c>
    </row>
    <row r="53" spans="1:3" s="11" customFormat="1" x14ac:dyDescent="0.3">
      <c r="A53" s="11">
        <v>52</v>
      </c>
      <c r="B53" s="11">
        <v>377</v>
      </c>
      <c r="C53" s="11">
        <f t="shared" si="0"/>
        <v>31733</v>
      </c>
    </row>
    <row r="54" spans="1:3" s="11" customFormat="1" x14ac:dyDescent="0.3">
      <c r="A54" s="11">
        <v>53</v>
      </c>
      <c r="B54" s="11">
        <v>500</v>
      </c>
      <c r="C54" s="11">
        <f t="shared" si="0"/>
        <v>32233</v>
      </c>
    </row>
    <row r="55" spans="1:3" s="11" customFormat="1" x14ac:dyDescent="0.3">
      <c r="A55" s="11">
        <v>54</v>
      </c>
      <c r="B55" s="11">
        <v>534</v>
      </c>
      <c r="C55" s="11">
        <f t="shared" si="0"/>
        <v>32767</v>
      </c>
    </row>
    <row r="56" spans="1:3" s="11" customFormat="1" x14ac:dyDescent="0.3">
      <c r="A56" s="11">
        <v>55</v>
      </c>
      <c r="B56" s="11">
        <v>436</v>
      </c>
      <c r="C56" s="11">
        <f t="shared" si="0"/>
        <v>33203</v>
      </c>
    </row>
    <row r="57" spans="1:3" s="11" customFormat="1" x14ac:dyDescent="0.3">
      <c r="A57" s="11">
        <v>56</v>
      </c>
      <c r="B57" s="11">
        <v>298</v>
      </c>
      <c r="C57" s="11">
        <f t="shared" si="0"/>
        <v>33501</v>
      </c>
    </row>
    <row r="58" spans="1:3" s="11" customFormat="1" x14ac:dyDescent="0.3">
      <c r="A58" s="11">
        <v>57</v>
      </c>
      <c r="B58" s="11">
        <v>260</v>
      </c>
      <c r="C58" s="11">
        <f t="shared" si="0"/>
        <v>33761</v>
      </c>
    </row>
    <row r="59" spans="1:3" s="11" customFormat="1" x14ac:dyDescent="0.3">
      <c r="A59" s="11">
        <v>58</v>
      </c>
      <c r="B59" s="11">
        <v>310</v>
      </c>
      <c r="C59" s="11">
        <f t="shared" si="0"/>
        <v>34071</v>
      </c>
    </row>
    <row r="60" spans="1:3" s="11" customFormat="1" x14ac:dyDescent="0.3">
      <c r="A60" s="11">
        <v>59</v>
      </c>
      <c r="B60" s="11">
        <v>335</v>
      </c>
      <c r="C60" s="11">
        <f t="shared" si="0"/>
        <v>34406</v>
      </c>
    </row>
    <row r="61" spans="1:3" s="11" customFormat="1" x14ac:dyDescent="0.3">
      <c r="A61" s="11">
        <v>60</v>
      </c>
      <c r="B61" s="11">
        <v>369</v>
      </c>
      <c r="C61" s="11">
        <f t="shared" si="0"/>
        <v>34775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A3D9F-A456-4615-AB1D-2776198AF267}">
  <dimension ref="A1:C51"/>
  <sheetViews>
    <sheetView workbookViewId="0">
      <selection activeCell="K20" sqref="K20"/>
    </sheetView>
  </sheetViews>
  <sheetFormatPr defaultRowHeight="14.4" x14ac:dyDescent="0.3"/>
  <cols>
    <col min="2" max="2" width="11.6640625" style="1" bestFit="1" customWidth="1"/>
    <col min="3" max="3" width="16.33203125" bestFit="1" customWidth="1"/>
  </cols>
  <sheetData>
    <row r="1" spans="1:3" x14ac:dyDescent="0.3">
      <c r="A1" s="10" t="s">
        <v>18</v>
      </c>
      <c r="B1" s="10" t="s">
        <v>19</v>
      </c>
      <c r="C1" s="5" t="s">
        <v>44</v>
      </c>
    </row>
    <row r="2" spans="1:3" x14ac:dyDescent="0.3">
      <c r="A2">
        <v>0</v>
      </c>
      <c r="B2" s="1" t="s">
        <v>4</v>
      </c>
      <c r="C2" s="2">
        <v>55.3</v>
      </c>
    </row>
    <row r="3" spans="1:3" x14ac:dyDescent="0.3">
      <c r="A3">
        <v>0</v>
      </c>
      <c r="B3" s="1" t="s">
        <v>5</v>
      </c>
      <c r="C3" s="2">
        <v>30.5</v>
      </c>
    </row>
    <row r="4" spans="1:3" x14ac:dyDescent="0.3">
      <c r="A4">
        <v>0</v>
      </c>
      <c r="B4" s="1" t="s">
        <v>6</v>
      </c>
      <c r="C4" s="2">
        <f>100-C2-C3</f>
        <v>14.200000000000003</v>
      </c>
    </row>
    <row r="5" spans="1:3" x14ac:dyDescent="0.3">
      <c r="A5">
        <f t="shared" ref="A5:A49" si="0">+A2+4</f>
        <v>4</v>
      </c>
      <c r="B5" s="1" t="s">
        <v>4</v>
      </c>
      <c r="C5" s="2">
        <v>54.1</v>
      </c>
    </row>
    <row r="6" spans="1:3" x14ac:dyDescent="0.3">
      <c r="A6" s="1">
        <f t="shared" si="0"/>
        <v>4</v>
      </c>
      <c r="B6" s="1" t="s">
        <v>5</v>
      </c>
      <c r="C6" s="2">
        <v>28.7</v>
      </c>
    </row>
    <row r="7" spans="1:3" x14ac:dyDescent="0.3">
      <c r="A7" s="1">
        <f t="shared" si="0"/>
        <v>4</v>
      </c>
      <c r="B7" s="1" t="s">
        <v>6</v>
      </c>
      <c r="C7" s="2">
        <f>100-C5-C6</f>
        <v>17.2</v>
      </c>
    </row>
    <row r="8" spans="1:3" x14ac:dyDescent="0.3">
      <c r="A8" s="1">
        <f t="shared" si="0"/>
        <v>8</v>
      </c>
      <c r="B8" s="1" t="s">
        <v>4</v>
      </c>
      <c r="C8" s="2">
        <v>54.5</v>
      </c>
    </row>
    <row r="9" spans="1:3" x14ac:dyDescent="0.3">
      <c r="A9" s="1">
        <f t="shared" si="0"/>
        <v>8</v>
      </c>
      <c r="B9" s="1" t="s">
        <v>5</v>
      </c>
      <c r="C9" s="2">
        <v>26.8</v>
      </c>
    </row>
    <row r="10" spans="1:3" x14ac:dyDescent="0.3">
      <c r="A10" s="1">
        <f t="shared" si="0"/>
        <v>8</v>
      </c>
      <c r="B10" s="1" t="s">
        <v>6</v>
      </c>
      <c r="C10" s="2">
        <f>100-C8-C9</f>
        <v>18.7</v>
      </c>
    </row>
    <row r="11" spans="1:3" x14ac:dyDescent="0.3">
      <c r="A11" s="1">
        <f t="shared" si="0"/>
        <v>12</v>
      </c>
      <c r="B11" s="1" t="s">
        <v>4</v>
      </c>
      <c r="C11" s="2">
        <v>54.9</v>
      </c>
    </row>
    <row r="12" spans="1:3" x14ac:dyDescent="0.3">
      <c r="A12" s="1">
        <f t="shared" si="0"/>
        <v>12</v>
      </c>
      <c r="B12" s="1" t="s">
        <v>5</v>
      </c>
      <c r="C12" s="2">
        <v>31.7</v>
      </c>
    </row>
    <row r="13" spans="1:3" x14ac:dyDescent="0.3">
      <c r="A13" s="1">
        <f t="shared" si="0"/>
        <v>12</v>
      </c>
      <c r="B13" s="1" t="s">
        <v>6</v>
      </c>
      <c r="C13" s="2">
        <f>100-C11-C12</f>
        <v>13.400000000000002</v>
      </c>
    </row>
    <row r="14" spans="1:3" x14ac:dyDescent="0.3">
      <c r="A14" s="1">
        <f t="shared" si="0"/>
        <v>16</v>
      </c>
      <c r="B14" s="1" t="s">
        <v>4</v>
      </c>
      <c r="C14" s="2">
        <v>56.5</v>
      </c>
    </row>
    <row r="15" spans="1:3" x14ac:dyDescent="0.3">
      <c r="A15" s="1">
        <f t="shared" si="0"/>
        <v>16</v>
      </c>
      <c r="B15" s="1" t="s">
        <v>5</v>
      </c>
      <c r="C15" s="2">
        <v>29.9</v>
      </c>
    </row>
    <row r="16" spans="1:3" x14ac:dyDescent="0.3">
      <c r="A16" s="1">
        <f t="shared" si="0"/>
        <v>16</v>
      </c>
      <c r="B16" s="1" t="s">
        <v>6</v>
      </c>
      <c r="C16" s="2">
        <f>100-C14-C15</f>
        <v>13.600000000000001</v>
      </c>
    </row>
    <row r="17" spans="1:3" x14ac:dyDescent="0.3">
      <c r="A17" s="1">
        <f t="shared" si="0"/>
        <v>20</v>
      </c>
      <c r="B17" s="1" t="s">
        <v>4</v>
      </c>
      <c r="C17" s="2">
        <v>56.4</v>
      </c>
    </row>
    <row r="18" spans="1:3" x14ac:dyDescent="0.3">
      <c r="A18" s="1">
        <f t="shared" si="0"/>
        <v>20</v>
      </c>
      <c r="B18" s="1" t="s">
        <v>5</v>
      </c>
      <c r="C18" s="2">
        <v>26.4</v>
      </c>
    </row>
    <row r="19" spans="1:3" x14ac:dyDescent="0.3">
      <c r="A19" s="1">
        <f t="shared" si="0"/>
        <v>20</v>
      </c>
      <c r="B19" s="1" t="s">
        <v>6</v>
      </c>
      <c r="C19" s="2">
        <f>100-C17-C18</f>
        <v>17.200000000000003</v>
      </c>
    </row>
    <row r="20" spans="1:3" x14ac:dyDescent="0.3">
      <c r="A20" s="1">
        <f t="shared" si="0"/>
        <v>24</v>
      </c>
      <c r="B20" s="1" t="s">
        <v>4</v>
      </c>
      <c r="C20" s="2">
        <v>54.4</v>
      </c>
    </row>
    <row r="21" spans="1:3" x14ac:dyDescent="0.3">
      <c r="A21" s="1">
        <f t="shared" si="0"/>
        <v>24</v>
      </c>
      <c r="B21" s="1" t="s">
        <v>5</v>
      </c>
      <c r="C21" s="2">
        <v>27.1</v>
      </c>
    </row>
    <row r="22" spans="1:3" x14ac:dyDescent="0.3">
      <c r="A22" s="1">
        <f t="shared" si="0"/>
        <v>24</v>
      </c>
      <c r="B22" s="1" t="s">
        <v>6</v>
      </c>
      <c r="C22" s="2">
        <f>100-C20-C21</f>
        <v>18.5</v>
      </c>
    </row>
    <row r="23" spans="1:3" x14ac:dyDescent="0.3">
      <c r="A23" s="1">
        <f t="shared" si="0"/>
        <v>28</v>
      </c>
      <c r="B23" s="1" t="s">
        <v>4</v>
      </c>
      <c r="C23" s="2">
        <v>55.9</v>
      </c>
    </row>
    <row r="24" spans="1:3" x14ac:dyDescent="0.3">
      <c r="A24" s="1">
        <f t="shared" si="0"/>
        <v>28</v>
      </c>
      <c r="B24" s="1" t="s">
        <v>5</v>
      </c>
      <c r="C24" s="2">
        <v>26.2</v>
      </c>
    </row>
    <row r="25" spans="1:3" x14ac:dyDescent="0.3">
      <c r="A25" s="1">
        <f t="shared" si="0"/>
        <v>28</v>
      </c>
      <c r="B25" s="1" t="s">
        <v>6</v>
      </c>
      <c r="C25" s="2">
        <f>100-C23-C24</f>
        <v>17.900000000000002</v>
      </c>
    </row>
    <row r="26" spans="1:3" x14ac:dyDescent="0.3">
      <c r="A26" s="1">
        <f t="shared" si="0"/>
        <v>32</v>
      </c>
      <c r="B26" s="1" t="s">
        <v>4</v>
      </c>
      <c r="C26" s="2">
        <v>56</v>
      </c>
    </row>
    <row r="27" spans="1:3" x14ac:dyDescent="0.3">
      <c r="A27" s="1">
        <f t="shared" si="0"/>
        <v>32</v>
      </c>
      <c r="B27" s="1" t="s">
        <v>5</v>
      </c>
      <c r="C27" s="2">
        <v>27.5</v>
      </c>
    </row>
    <row r="28" spans="1:3" x14ac:dyDescent="0.3">
      <c r="A28" s="1">
        <f t="shared" si="0"/>
        <v>32</v>
      </c>
      <c r="B28" s="1" t="s">
        <v>6</v>
      </c>
      <c r="C28" s="2">
        <f>100-C26-C27</f>
        <v>16.5</v>
      </c>
    </row>
    <row r="29" spans="1:3" x14ac:dyDescent="0.3">
      <c r="A29" s="1">
        <f t="shared" si="0"/>
        <v>36</v>
      </c>
      <c r="B29" s="1" t="s">
        <v>4</v>
      </c>
      <c r="C29" s="2">
        <v>54.4</v>
      </c>
    </row>
    <row r="30" spans="1:3" x14ac:dyDescent="0.3">
      <c r="A30" s="1">
        <f t="shared" si="0"/>
        <v>36</v>
      </c>
      <c r="B30" s="1" t="s">
        <v>5</v>
      </c>
      <c r="C30" s="2">
        <v>26.7</v>
      </c>
    </row>
    <row r="31" spans="1:3" x14ac:dyDescent="0.3">
      <c r="A31" s="1">
        <f t="shared" si="0"/>
        <v>36</v>
      </c>
      <c r="B31" s="1" t="s">
        <v>6</v>
      </c>
      <c r="C31" s="2">
        <f>100-C29-C30</f>
        <v>18.900000000000002</v>
      </c>
    </row>
    <row r="32" spans="1:3" x14ac:dyDescent="0.3">
      <c r="A32" s="1">
        <f t="shared" si="0"/>
        <v>40</v>
      </c>
      <c r="B32" s="1" t="s">
        <v>4</v>
      </c>
      <c r="C32" s="2">
        <v>59.8</v>
      </c>
    </row>
    <row r="33" spans="1:3" x14ac:dyDescent="0.3">
      <c r="A33" s="1">
        <f t="shared" si="0"/>
        <v>40</v>
      </c>
      <c r="B33" s="1" t="s">
        <v>5</v>
      </c>
      <c r="C33" s="2">
        <v>21.9</v>
      </c>
    </row>
    <row r="34" spans="1:3" x14ac:dyDescent="0.3">
      <c r="A34" s="1">
        <f t="shared" si="0"/>
        <v>40</v>
      </c>
      <c r="B34" s="1" t="s">
        <v>6</v>
      </c>
      <c r="C34" s="2">
        <f>100-C32-C33</f>
        <v>18.300000000000004</v>
      </c>
    </row>
    <row r="35" spans="1:3" x14ac:dyDescent="0.3">
      <c r="A35" s="1">
        <f t="shared" si="0"/>
        <v>44</v>
      </c>
      <c r="B35" s="1" t="s">
        <v>4</v>
      </c>
      <c r="C35" s="2">
        <v>55.3</v>
      </c>
    </row>
    <row r="36" spans="1:3" x14ac:dyDescent="0.3">
      <c r="A36" s="1">
        <f t="shared" si="0"/>
        <v>44</v>
      </c>
      <c r="B36" s="1" t="s">
        <v>5</v>
      </c>
      <c r="C36" s="2">
        <v>26.6</v>
      </c>
    </row>
    <row r="37" spans="1:3" x14ac:dyDescent="0.3">
      <c r="A37" s="1">
        <f t="shared" si="0"/>
        <v>44</v>
      </c>
      <c r="B37" s="1" t="s">
        <v>6</v>
      </c>
      <c r="C37" s="2">
        <f>100-C35-C36</f>
        <v>18.100000000000001</v>
      </c>
    </row>
    <row r="38" spans="1:3" x14ac:dyDescent="0.3">
      <c r="A38" s="1">
        <f t="shared" si="0"/>
        <v>48</v>
      </c>
      <c r="B38" s="1" t="s">
        <v>4</v>
      </c>
      <c r="C38" s="2">
        <v>59.9</v>
      </c>
    </row>
    <row r="39" spans="1:3" x14ac:dyDescent="0.3">
      <c r="A39" s="1">
        <f t="shared" si="0"/>
        <v>48</v>
      </c>
      <c r="B39" s="1" t="s">
        <v>5</v>
      </c>
      <c r="C39" s="2">
        <v>24.8</v>
      </c>
    </row>
    <row r="40" spans="1:3" x14ac:dyDescent="0.3">
      <c r="A40" s="1">
        <f t="shared" si="0"/>
        <v>48</v>
      </c>
      <c r="B40" s="1" t="s">
        <v>6</v>
      </c>
      <c r="C40" s="2">
        <f>100-C38-C39</f>
        <v>15.3</v>
      </c>
    </row>
    <row r="41" spans="1:3" x14ac:dyDescent="0.3">
      <c r="A41" s="1">
        <f t="shared" si="0"/>
        <v>52</v>
      </c>
      <c r="B41" s="1" t="s">
        <v>4</v>
      </c>
      <c r="C41" s="2">
        <v>55.8</v>
      </c>
    </row>
    <row r="42" spans="1:3" x14ac:dyDescent="0.3">
      <c r="A42" s="1">
        <f t="shared" si="0"/>
        <v>52</v>
      </c>
      <c r="B42" s="1" t="s">
        <v>5</v>
      </c>
      <c r="C42" s="2">
        <v>26</v>
      </c>
    </row>
    <row r="43" spans="1:3" x14ac:dyDescent="0.3">
      <c r="A43" s="1">
        <f t="shared" si="0"/>
        <v>52</v>
      </c>
      <c r="B43" s="1" t="s">
        <v>6</v>
      </c>
      <c r="C43" s="2">
        <f>100-C41-C42</f>
        <v>18.200000000000003</v>
      </c>
    </row>
    <row r="44" spans="1:3" x14ac:dyDescent="0.3">
      <c r="A44" s="1">
        <f t="shared" si="0"/>
        <v>56</v>
      </c>
      <c r="B44" s="1" t="s">
        <v>4</v>
      </c>
      <c r="C44" s="2">
        <v>58.8</v>
      </c>
    </row>
    <row r="45" spans="1:3" x14ac:dyDescent="0.3">
      <c r="A45" s="1">
        <f t="shared" si="0"/>
        <v>56</v>
      </c>
      <c r="B45" s="1" t="s">
        <v>5</v>
      </c>
      <c r="C45" s="2">
        <v>25.7</v>
      </c>
    </row>
    <row r="46" spans="1:3" x14ac:dyDescent="0.3">
      <c r="A46" s="1">
        <f t="shared" si="0"/>
        <v>56</v>
      </c>
      <c r="B46" s="1" t="s">
        <v>6</v>
      </c>
      <c r="C46" s="2">
        <f>100-C44-C45</f>
        <v>15.500000000000004</v>
      </c>
    </row>
    <row r="47" spans="1:3" x14ac:dyDescent="0.3">
      <c r="A47" s="1">
        <f t="shared" si="0"/>
        <v>60</v>
      </c>
      <c r="B47" s="1" t="s">
        <v>4</v>
      </c>
      <c r="C47" s="2">
        <f>MIN(C2:Q2)</f>
        <v>55.3</v>
      </c>
    </row>
    <row r="48" spans="1:3" x14ac:dyDescent="0.3">
      <c r="A48" s="1">
        <f t="shared" si="0"/>
        <v>60</v>
      </c>
      <c r="B48" s="1" t="s">
        <v>5</v>
      </c>
      <c r="C48" s="2">
        <f>MIN(C3:Q3)</f>
        <v>30.5</v>
      </c>
    </row>
    <row r="49" spans="1:3" x14ac:dyDescent="0.3">
      <c r="A49" s="1">
        <f t="shared" si="0"/>
        <v>60</v>
      </c>
      <c r="B49" s="1" t="s">
        <v>6</v>
      </c>
      <c r="C49" s="2">
        <f>100-C47-C48</f>
        <v>14.200000000000003</v>
      </c>
    </row>
    <row r="50" spans="1:3" x14ac:dyDescent="0.3">
      <c r="A50" s="1"/>
    </row>
    <row r="51" spans="1:3" x14ac:dyDescent="0.3">
      <c r="A51" s="1"/>
    </row>
  </sheetData>
  <autoFilter ref="A1:C1" xr:uid="{350A3D9F-A456-4615-AB1D-2776198AF267}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D0E6-B112-42DD-9042-CF4EDC398FCE}">
  <dimension ref="A1:E38"/>
  <sheetViews>
    <sheetView workbookViewId="0">
      <selection activeCell="H28" sqref="H28"/>
    </sheetView>
  </sheetViews>
  <sheetFormatPr defaultRowHeight="14.4" x14ac:dyDescent="0.3"/>
  <cols>
    <col min="1" max="1" width="11" bestFit="1" customWidth="1"/>
    <col min="2" max="2" width="6" bestFit="1" customWidth="1"/>
  </cols>
  <sheetData>
    <row r="1" spans="1:5" x14ac:dyDescent="0.3">
      <c r="A1" t="s">
        <v>18</v>
      </c>
      <c r="B1" t="s">
        <v>45</v>
      </c>
      <c r="D1" t="s">
        <v>46</v>
      </c>
    </row>
    <row r="2" spans="1:5" x14ac:dyDescent="0.3">
      <c r="A2">
        <v>1</v>
      </c>
      <c r="B2">
        <v>30.22</v>
      </c>
      <c r="D2" t="s">
        <v>29</v>
      </c>
    </row>
    <row r="3" spans="1:5" x14ac:dyDescent="0.3">
      <c r="A3">
        <v>2</v>
      </c>
      <c r="B3">
        <v>30.25</v>
      </c>
      <c r="D3" t="s">
        <v>18</v>
      </c>
      <c r="E3" t="s">
        <v>47</v>
      </c>
    </row>
    <row r="4" spans="1:5" ht="16.2" x14ac:dyDescent="0.3">
      <c r="A4" s="1">
        <v>3</v>
      </c>
      <c r="B4">
        <v>30.67</v>
      </c>
      <c r="D4" t="s">
        <v>45</v>
      </c>
      <c r="E4" t="s">
        <v>48</v>
      </c>
    </row>
    <row r="5" spans="1:5" x14ac:dyDescent="0.3">
      <c r="A5" s="1">
        <v>4</v>
      </c>
      <c r="B5">
        <v>29.75</v>
      </c>
    </row>
    <row r="6" spans="1:5" x14ac:dyDescent="0.3">
      <c r="A6" s="1">
        <v>5</v>
      </c>
      <c r="B6">
        <v>29.86</v>
      </c>
    </row>
    <row r="7" spans="1:5" x14ac:dyDescent="0.3">
      <c r="A7" s="1">
        <v>6</v>
      </c>
      <c r="B7">
        <v>29.71</v>
      </c>
    </row>
    <row r="8" spans="1:5" x14ac:dyDescent="0.3">
      <c r="A8" s="1">
        <v>7</v>
      </c>
      <c r="B8">
        <v>29.63</v>
      </c>
    </row>
    <row r="9" spans="1:5" x14ac:dyDescent="0.3">
      <c r="A9" s="1">
        <v>8</v>
      </c>
      <c r="B9">
        <v>29.29</v>
      </c>
    </row>
    <row r="10" spans="1:5" x14ac:dyDescent="0.3">
      <c r="A10" s="1">
        <v>9</v>
      </c>
      <c r="B10">
        <v>28.89</v>
      </c>
    </row>
    <row r="11" spans="1:5" x14ac:dyDescent="0.3">
      <c r="A11" s="1">
        <v>10</v>
      </c>
      <c r="B11">
        <v>28.8</v>
      </c>
    </row>
    <row r="12" spans="1:5" x14ac:dyDescent="0.3">
      <c r="A12" s="1">
        <v>11</v>
      </c>
      <c r="B12">
        <v>28.14</v>
      </c>
    </row>
    <row r="13" spans="1:5" x14ac:dyDescent="0.3">
      <c r="A13" s="1">
        <v>12</v>
      </c>
      <c r="B13">
        <v>27.38</v>
      </c>
    </row>
    <row r="14" spans="1:5" x14ac:dyDescent="0.3">
      <c r="A14" s="1">
        <v>13</v>
      </c>
      <c r="B14">
        <v>29.63</v>
      </c>
    </row>
    <row r="15" spans="1:5" x14ac:dyDescent="0.3">
      <c r="A15" s="1">
        <v>14</v>
      </c>
      <c r="B15">
        <v>30</v>
      </c>
    </row>
    <row r="16" spans="1:5" x14ac:dyDescent="0.3">
      <c r="A16" s="1">
        <v>15</v>
      </c>
      <c r="B16">
        <v>30.22</v>
      </c>
    </row>
    <row r="17" spans="1:2" x14ac:dyDescent="0.3">
      <c r="A17" s="1">
        <v>16</v>
      </c>
      <c r="B17">
        <v>30.67</v>
      </c>
    </row>
    <row r="18" spans="1:2" x14ac:dyDescent="0.3">
      <c r="A18" s="1">
        <v>17</v>
      </c>
      <c r="B18">
        <v>28.3</v>
      </c>
    </row>
    <row r="19" spans="1:2" x14ac:dyDescent="0.3">
      <c r="A19" s="1">
        <v>18</v>
      </c>
      <c r="B19">
        <v>29.3</v>
      </c>
    </row>
    <row r="20" spans="1:2" x14ac:dyDescent="0.3">
      <c r="A20" s="1">
        <v>19</v>
      </c>
      <c r="B20">
        <v>29.4</v>
      </c>
    </row>
    <row r="21" spans="1:2" x14ac:dyDescent="0.3">
      <c r="A21" s="1">
        <v>20</v>
      </c>
      <c r="B21">
        <v>29.7</v>
      </c>
    </row>
    <row r="22" spans="1:2" x14ac:dyDescent="0.3">
      <c r="A22" s="1">
        <v>21</v>
      </c>
      <c r="B22">
        <v>30.1</v>
      </c>
    </row>
    <row r="23" spans="1:2" x14ac:dyDescent="0.3">
      <c r="A23" s="1">
        <v>22</v>
      </c>
      <c r="B23">
        <v>29</v>
      </c>
    </row>
    <row r="24" spans="1:2" x14ac:dyDescent="0.3">
      <c r="A24" s="1">
        <v>23</v>
      </c>
      <c r="B24">
        <v>30</v>
      </c>
    </row>
    <row r="25" spans="1:2" x14ac:dyDescent="0.3">
      <c r="A25" s="1">
        <v>24</v>
      </c>
      <c r="B25">
        <v>29.25</v>
      </c>
    </row>
    <row r="26" spans="1:2" x14ac:dyDescent="0.3">
      <c r="A26" s="1">
        <v>25</v>
      </c>
      <c r="B26">
        <v>30.3</v>
      </c>
    </row>
    <row r="27" spans="1:2" x14ac:dyDescent="0.3">
      <c r="A27" s="1">
        <v>26</v>
      </c>
      <c r="B27">
        <v>30.57</v>
      </c>
    </row>
    <row r="28" spans="1:2" x14ac:dyDescent="0.3">
      <c r="A28" s="1">
        <v>27</v>
      </c>
      <c r="B28">
        <v>30.5</v>
      </c>
    </row>
    <row r="29" spans="1:2" x14ac:dyDescent="0.3">
      <c r="A29" s="1">
        <v>28</v>
      </c>
      <c r="B29">
        <v>30.44</v>
      </c>
    </row>
    <row r="30" spans="1:2" x14ac:dyDescent="0.3">
      <c r="A30" s="1">
        <v>29</v>
      </c>
      <c r="B30">
        <v>27.43</v>
      </c>
    </row>
    <row r="31" spans="1:2" x14ac:dyDescent="0.3">
      <c r="A31" s="1">
        <v>30</v>
      </c>
      <c r="B31">
        <v>27.29</v>
      </c>
    </row>
    <row r="32" spans="1:2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B8E20-6787-4497-97AD-731A7949056A}">
  <dimension ref="A1:J36"/>
  <sheetViews>
    <sheetView workbookViewId="0">
      <selection activeCell="H13" sqref="H13"/>
    </sheetView>
  </sheetViews>
  <sheetFormatPr defaultRowHeight="14.4" x14ac:dyDescent="0.3"/>
  <cols>
    <col min="1" max="1" width="10.77734375" style="1" bestFit="1" customWidth="1"/>
    <col min="2" max="3" width="11" bestFit="1" customWidth="1"/>
    <col min="5" max="5" width="50.21875" bestFit="1" customWidth="1"/>
  </cols>
  <sheetData>
    <row r="1" spans="1:10" x14ac:dyDescent="0.3">
      <c r="A1" s="6" t="s">
        <v>17</v>
      </c>
      <c r="B1" s="3" t="s">
        <v>21</v>
      </c>
      <c r="C1" s="1" t="s">
        <v>49</v>
      </c>
      <c r="D1" s="1"/>
      <c r="E1" s="1" t="s">
        <v>46</v>
      </c>
      <c r="F1" s="1"/>
      <c r="G1" s="1"/>
      <c r="H1" s="1"/>
      <c r="I1" s="1"/>
      <c r="J1" s="1"/>
    </row>
    <row r="2" spans="1:10" x14ac:dyDescent="0.3">
      <c r="A2" s="14" t="s">
        <v>13</v>
      </c>
      <c r="B2" s="4">
        <v>0</v>
      </c>
      <c r="C2" s="1">
        <v>21</v>
      </c>
      <c r="D2" s="1"/>
      <c r="E2" s="1" t="s">
        <v>29</v>
      </c>
      <c r="F2" s="1"/>
      <c r="G2" s="1"/>
      <c r="H2" s="1"/>
      <c r="I2" s="1"/>
      <c r="J2" s="1"/>
    </row>
    <row r="3" spans="1:10" x14ac:dyDescent="0.3">
      <c r="A3" s="9" t="s">
        <v>14</v>
      </c>
      <c r="B3" s="4">
        <v>0</v>
      </c>
      <c r="C3" s="1">
        <v>21</v>
      </c>
      <c r="D3" s="1"/>
      <c r="E3" s="1" t="s">
        <v>18</v>
      </c>
      <c r="F3" s="1" t="s">
        <v>47</v>
      </c>
      <c r="G3" s="1"/>
      <c r="H3" s="1"/>
      <c r="I3" s="1"/>
      <c r="J3" s="1"/>
    </row>
    <row r="4" spans="1:10" ht="16.2" x14ac:dyDescent="0.3">
      <c r="A4" s="8" t="s">
        <v>15</v>
      </c>
      <c r="B4" s="4">
        <v>0</v>
      </c>
      <c r="C4" s="1">
        <v>21</v>
      </c>
      <c r="D4" s="1"/>
      <c r="E4" s="1" t="s">
        <v>45</v>
      </c>
      <c r="F4" s="1" t="s">
        <v>48</v>
      </c>
      <c r="G4" s="1"/>
      <c r="H4" s="1"/>
      <c r="I4" s="1"/>
      <c r="J4" s="1"/>
    </row>
    <row r="5" spans="1:10" x14ac:dyDescent="0.3">
      <c r="A5" s="8" t="s">
        <v>16</v>
      </c>
      <c r="B5" s="4">
        <v>0</v>
      </c>
      <c r="C5" s="1">
        <v>21</v>
      </c>
      <c r="D5" s="1"/>
      <c r="E5" s="1" t="s">
        <v>50</v>
      </c>
      <c r="F5" s="1" t="s">
        <v>51</v>
      </c>
      <c r="G5" s="1"/>
      <c r="H5" s="1"/>
      <c r="I5" s="1"/>
      <c r="J5" s="1"/>
    </row>
    <row r="6" spans="1:10" x14ac:dyDescent="0.3">
      <c r="A6" s="14" t="s">
        <v>13</v>
      </c>
      <c r="B6" s="15">
        <f>+B2+5</f>
        <v>5</v>
      </c>
      <c r="C6" s="1">
        <v>20</v>
      </c>
      <c r="D6" s="1"/>
      <c r="E6" s="1"/>
      <c r="F6" s="1"/>
      <c r="G6" s="1"/>
      <c r="H6" s="1"/>
      <c r="I6" s="1"/>
      <c r="J6" s="1"/>
    </row>
    <row r="7" spans="1:10" x14ac:dyDescent="0.3">
      <c r="A7" s="9" t="s">
        <v>14</v>
      </c>
      <c r="B7" s="15">
        <f t="shared" ref="B7:B29" si="0">+B3+5</f>
        <v>5</v>
      </c>
      <c r="C7" s="1">
        <v>19.64</v>
      </c>
      <c r="D7" s="1"/>
      <c r="E7" s="1"/>
      <c r="F7" s="1"/>
      <c r="G7" s="1"/>
      <c r="H7" s="1"/>
      <c r="I7" s="1"/>
      <c r="J7" s="1"/>
    </row>
    <row r="8" spans="1:10" x14ac:dyDescent="0.3">
      <c r="A8" s="8" t="s">
        <v>15</v>
      </c>
      <c r="B8" s="15">
        <f t="shared" si="0"/>
        <v>5</v>
      </c>
      <c r="C8" s="1">
        <v>19.739999999999998</v>
      </c>
      <c r="D8" s="1"/>
      <c r="E8" s="1"/>
      <c r="F8" s="1"/>
      <c r="G8" s="1"/>
      <c r="H8" s="1"/>
      <c r="I8" s="1"/>
      <c r="J8" s="1"/>
    </row>
    <row r="9" spans="1:10" x14ac:dyDescent="0.3">
      <c r="A9" s="8" t="s">
        <v>16</v>
      </c>
      <c r="B9" s="15">
        <f t="shared" si="0"/>
        <v>5</v>
      </c>
      <c r="C9" s="1">
        <v>19.760000000000002</v>
      </c>
      <c r="D9" s="1"/>
      <c r="E9" s="1"/>
      <c r="F9" s="1"/>
      <c r="G9" s="1"/>
      <c r="H9" s="1"/>
      <c r="I9" s="1"/>
      <c r="J9" s="1"/>
    </row>
    <row r="10" spans="1:10" x14ac:dyDescent="0.3">
      <c r="A10" s="14" t="s">
        <v>13</v>
      </c>
      <c r="B10" s="15">
        <f t="shared" si="0"/>
        <v>10</v>
      </c>
      <c r="C10" s="1">
        <v>19.399999999999999</v>
      </c>
      <c r="I10" s="1"/>
      <c r="J10" s="1"/>
    </row>
    <row r="11" spans="1:10" x14ac:dyDescent="0.3">
      <c r="A11" s="9" t="s">
        <v>14</v>
      </c>
      <c r="B11" s="15">
        <f t="shared" si="0"/>
        <v>10</v>
      </c>
      <c r="C11" s="1">
        <v>18.600000000000001</v>
      </c>
      <c r="I11" s="1"/>
      <c r="J11" s="1"/>
    </row>
    <row r="12" spans="1:10" x14ac:dyDescent="0.3">
      <c r="A12" s="8" t="s">
        <v>15</v>
      </c>
      <c r="B12" s="15">
        <f t="shared" si="0"/>
        <v>10</v>
      </c>
      <c r="C12" s="1">
        <v>18.82</v>
      </c>
      <c r="I12" s="1"/>
      <c r="J12" s="1"/>
    </row>
    <row r="13" spans="1:10" x14ac:dyDescent="0.3">
      <c r="A13" s="8" t="s">
        <v>16</v>
      </c>
      <c r="B13" s="15">
        <f t="shared" si="0"/>
        <v>10</v>
      </c>
      <c r="C13" s="1">
        <v>19.12</v>
      </c>
      <c r="I13" s="1"/>
      <c r="J13" s="1"/>
    </row>
    <row r="14" spans="1:10" x14ac:dyDescent="0.3">
      <c r="A14" s="14" t="s">
        <v>13</v>
      </c>
      <c r="B14" s="15">
        <f t="shared" si="0"/>
        <v>15</v>
      </c>
      <c r="C14" s="1">
        <v>18.63</v>
      </c>
      <c r="D14" s="1"/>
      <c r="E14" s="1"/>
      <c r="F14" s="1"/>
      <c r="G14" s="1"/>
      <c r="H14" s="1"/>
      <c r="I14" s="1"/>
      <c r="J14" s="1"/>
    </row>
    <row r="15" spans="1:10" x14ac:dyDescent="0.3">
      <c r="A15" s="9" t="s">
        <v>14</v>
      </c>
      <c r="B15" s="15">
        <f t="shared" si="0"/>
        <v>15</v>
      </c>
      <c r="C15" s="1">
        <v>17.53</v>
      </c>
      <c r="D15" s="1"/>
      <c r="E15" s="1"/>
      <c r="F15" s="1"/>
      <c r="G15" s="1"/>
      <c r="H15" s="1"/>
      <c r="I15" s="1"/>
      <c r="J15" s="1"/>
    </row>
    <row r="16" spans="1:10" x14ac:dyDescent="0.3">
      <c r="A16" s="8" t="s">
        <v>15</v>
      </c>
      <c r="B16" s="15">
        <f t="shared" si="0"/>
        <v>15</v>
      </c>
      <c r="C16" s="1">
        <v>18.16</v>
      </c>
      <c r="D16" s="1"/>
      <c r="E16" s="1"/>
      <c r="F16" s="1"/>
      <c r="G16" s="1"/>
      <c r="H16" s="1"/>
      <c r="I16" s="1"/>
      <c r="J16" s="1"/>
    </row>
    <row r="17" spans="1:10" x14ac:dyDescent="0.3">
      <c r="A17" s="8" t="s">
        <v>16</v>
      </c>
      <c r="B17" s="15">
        <f t="shared" si="0"/>
        <v>15</v>
      </c>
      <c r="C17" s="1">
        <v>18.420000000000002</v>
      </c>
      <c r="D17" s="1"/>
      <c r="E17" s="1"/>
      <c r="F17" s="1"/>
      <c r="G17" s="1"/>
      <c r="H17" s="1"/>
      <c r="I17" s="1"/>
      <c r="J17" s="1"/>
    </row>
    <row r="18" spans="1:10" x14ac:dyDescent="0.3">
      <c r="A18" s="14" t="s">
        <v>13</v>
      </c>
      <c r="B18" s="15">
        <f t="shared" si="0"/>
        <v>20</v>
      </c>
      <c r="C18" s="1">
        <v>18</v>
      </c>
      <c r="D18" s="1"/>
      <c r="E18" s="1"/>
      <c r="F18" s="1"/>
      <c r="G18" s="1"/>
      <c r="H18" s="1"/>
      <c r="I18" s="1"/>
      <c r="J18" s="1"/>
    </row>
    <row r="19" spans="1:10" x14ac:dyDescent="0.3">
      <c r="A19" s="9" t="s">
        <v>14</v>
      </c>
      <c r="B19" s="15">
        <f t="shared" si="0"/>
        <v>20</v>
      </c>
      <c r="C19" s="1">
        <v>16.52</v>
      </c>
      <c r="D19" s="1"/>
      <c r="E19" s="1"/>
      <c r="F19" s="1"/>
      <c r="G19" s="1"/>
      <c r="H19" s="1"/>
      <c r="I19" s="1"/>
      <c r="J19" s="1"/>
    </row>
    <row r="20" spans="1:10" x14ac:dyDescent="0.3">
      <c r="A20" s="8" t="s">
        <v>15</v>
      </c>
      <c r="B20" s="15">
        <f t="shared" si="0"/>
        <v>20</v>
      </c>
      <c r="C20" s="1">
        <v>17.3</v>
      </c>
      <c r="D20" s="1"/>
      <c r="E20" s="1"/>
      <c r="F20" s="1"/>
      <c r="G20" s="1"/>
      <c r="H20" s="1"/>
      <c r="I20" s="1"/>
      <c r="J20" s="1"/>
    </row>
    <row r="21" spans="1:10" x14ac:dyDescent="0.3">
      <c r="A21" s="8" t="s">
        <v>16</v>
      </c>
      <c r="B21" s="15">
        <f t="shared" si="0"/>
        <v>20</v>
      </c>
      <c r="C21" s="1">
        <v>17.68</v>
      </c>
      <c r="D21" s="1"/>
      <c r="E21" s="1"/>
      <c r="F21" s="1"/>
      <c r="G21" s="1"/>
      <c r="H21" s="1"/>
      <c r="I21" s="1"/>
      <c r="J21" s="1"/>
    </row>
    <row r="22" spans="1:10" x14ac:dyDescent="0.3">
      <c r="A22" s="14" t="s">
        <v>13</v>
      </c>
      <c r="B22" s="15">
        <f t="shared" si="0"/>
        <v>25</v>
      </c>
      <c r="C22" s="1">
        <v>17.2</v>
      </c>
      <c r="D22" s="1"/>
      <c r="E22" s="1"/>
      <c r="F22" s="1"/>
      <c r="G22" s="1"/>
      <c r="H22" s="1"/>
      <c r="I22" s="1"/>
      <c r="J22" s="1"/>
    </row>
    <row r="23" spans="1:10" x14ac:dyDescent="0.3">
      <c r="A23" s="9" t="s">
        <v>14</v>
      </c>
      <c r="B23" s="15">
        <f t="shared" si="0"/>
        <v>25</v>
      </c>
      <c r="C23" s="1">
        <v>15.54</v>
      </c>
      <c r="D23" s="1"/>
      <c r="E23" s="1"/>
      <c r="F23" s="1"/>
      <c r="G23" s="1"/>
      <c r="H23" s="1"/>
      <c r="I23" s="1"/>
      <c r="J23" s="1"/>
    </row>
    <row r="24" spans="1:10" x14ac:dyDescent="0.3">
      <c r="A24" s="8" t="s">
        <v>15</v>
      </c>
      <c r="B24" s="15">
        <f t="shared" si="0"/>
        <v>25</v>
      </c>
      <c r="C24" s="1">
        <v>16.38</v>
      </c>
      <c r="D24" s="1"/>
      <c r="E24" s="1"/>
      <c r="F24" s="1"/>
      <c r="G24" s="1"/>
      <c r="H24" s="1"/>
      <c r="I24" s="1"/>
      <c r="J24" s="1"/>
    </row>
    <row r="25" spans="1:10" x14ac:dyDescent="0.3">
      <c r="A25" s="8" t="s">
        <v>16</v>
      </c>
      <c r="B25" s="15">
        <f t="shared" si="0"/>
        <v>25</v>
      </c>
      <c r="C25" s="1">
        <v>16.52</v>
      </c>
      <c r="D25" s="1"/>
      <c r="E25" s="1"/>
      <c r="F25" s="1"/>
      <c r="G25" s="1"/>
      <c r="H25" s="1"/>
      <c r="I25" s="1"/>
      <c r="J25" s="1"/>
    </row>
    <row r="26" spans="1:10" x14ac:dyDescent="0.3">
      <c r="A26" s="14" t="s">
        <v>13</v>
      </c>
      <c r="B26" s="15">
        <f t="shared" si="0"/>
        <v>30</v>
      </c>
      <c r="C26" s="1">
        <v>16.399999999999999</v>
      </c>
      <c r="D26" s="1"/>
      <c r="E26" s="1"/>
      <c r="F26" s="1"/>
      <c r="G26" s="1"/>
      <c r="H26" s="1"/>
      <c r="I26" s="1"/>
      <c r="J26" s="1"/>
    </row>
    <row r="27" spans="1:10" x14ac:dyDescent="0.3">
      <c r="A27" s="9" t="s">
        <v>14</v>
      </c>
      <c r="B27" s="15">
        <f t="shared" si="0"/>
        <v>30</v>
      </c>
      <c r="C27" s="1">
        <v>14.54</v>
      </c>
      <c r="D27" s="1"/>
      <c r="E27" s="1"/>
      <c r="F27" s="1"/>
      <c r="G27" s="1"/>
      <c r="H27" s="1"/>
      <c r="I27" s="1"/>
      <c r="J27" s="1"/>
    </row>
    <row r="28" spans="1:10" x14ac:dyDescent="0.3">
      <c r="A28" s="8" t="s">
        <v>15</v>
      </c>
      <c r="B28" s="15">
        <f t="shared" si="0"/>
        <v>30</v>
      </c>
      <c r="C28" s="1">
        <v>15.54</v>
      </c>
      <c r="D28" s="1"/>
      <c r="E28" s="1"/>
      <c r="F28" s="1"/>
      <c r="G28" s="1"/>
      <c r="H28" s="1"/>
      <c r="I28" s="1"/>
      <c r="J28" s="1"/>
    </row>
    <row r="29" spans="1:10" x14ac:dyDescent="0.3">
      <c r="A29" s="8" t="s">
        <v>16</v>
      </c>
      <c r="B29" s="15">
        <f t="shared" si="0"/>
        <v>30</v>
      </c>
      <c r="C29" s="1">
        <v>15.52</v>
      </c>
      <c r="D29" s="1"/>
      <c r="E29" s="1"/>
      <c r="F29" s="1"/>
      <c r="G29" s="1"/>
      <c r="H29" s="1"/>
      <c r="I29" s="1"/>
      <c r="J29" s="1"/>
    </row>
    <row r="30" spans="1:10" x14ac:dyDescent="0.3">
      <c r="B30" s="4"/>
      <c r="C30" s="1"/>
      <c r="D30" s="1"/>
      <c r="E30" s="1"/>
      <c r="F30" s="1"/>
      <c r="G30" s="1"/>
      <c r="H30" s="1"/>
      <c r="I30" s="1"/>
      <c r="J30" s="1"/>
    </row>
    <row r="31" spans="1:10" x14ac:dyDescent="0.3">
      <c r="B31" s="4"/>
      <c r="C31" s="1"/>
      <c r="D31" s="1"/>
      <c r="E31" s="1"/>
      <c r="F31" s="1"/>
      <c r="G31" s="1"/>
      <c r="H31" s="1"/>
      <c r="I31" s="1"/>
      <c r="J31" s="1"/>
    </row>
    <row r="32" spans="1:10" x14ac:dyDescent="0.3">
      <c r="B32" s="4"/>
      <c r="C32" s="1"/>
      <c r="D32" s="1"/>
      <c r="E32" s="1"/>
      <c r="F32" s="1"/>
      <c r="G32" s="1"/>
      <c r="H32" s="1"/>
      <c r="I32" s="1"/>
      <c r="J32" s="1"/>
    </row>
    <row r="33" spans="2:3" x14ac:dyDescent="0.3">
      <c r="B33" s="4"/>
      <c r="C33" s="1"/>
    </row>
    <row r="34" spans="2:3" x14ac:dyDescent="0.3">
      <c r="B34" s="4"/>
    </row>
    <row r="35" spans="2:3" x14ac:dyDescent="0.3">
      <c r="B35" s="4"/>
    </row>
    <row r="36" spans="2:3" x14ac:dyDescent="0.3">
      <c r="B36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B0365-2CE8-4CF3-A462-F7DDEF525405}">
  <dimension ref="A1:I25"/>
  <sheetViews>
    <sheetView workbookViewId="0">
      <selection activeCell="O10" sqref="O10"/>
    </sheetView>
  </sheetViews>
  <sheetFormatPr defaultRowHeight="14.4" x14ac:dyDescent="0.3"/>
  <cols>
    <col min="1" max="1" width="6.6640625" bestFit="1" customWidth="1"/>
    <col min="2" max="2" width="7.6640625" bestFit="1" customWidth="1"/>
    <col min="3" max="3" width="6.6640625" bestFit="1" customWidth="1"/>
    <col min="4" max="4" width="7.6640625" bestFit="1" customWidth="1"/>
    <col min="5" max="6" width="6.6640625" bestFit="1" customWidth="1"/>
    <col min="7" max="7" width="10.44140625" bestFit="1" customWidth="1"/>
    <col min="8" max="8" width="10" bestFit="1" customWidth="1"/>
    <col min="9" max="9" width="12.44140625" bestFit="1" customWidth="1"/>
  </cols>
  <sheetData>
    <row r="1" spans="1:9" x14ac:dyDescent="0.3">
      <c r="A1" s="1" t="s">
        <v>0</v>
      </c>
      <c r="B1" s="1" t="s">
        <v>8</v>
      </c>
      <c r="C1" s="1" t="s">
        <v>9</v>
      </c>
      <c r="D1" s="1" t="s">
        <v>10</v>
      </c>
      <c r="E1" s="1" t="s">
        <v>11</v>
      </c>
      <c r="F1" t="s">
        <v>12</v>
      </c>
      <c r="G1" t="s">
        <v>52</v>
      </c>
      <c r="H1" t="s">
        <v>53</v>
      </c>
      <c r="I1" t="s">
        <v>54</v>
      </c>
    </row>
    <row r="2" spans="1:9" x14ac:dyDescent="0.3">
      <c r="A2" s="16">
        <v>7.33</v>
      </c>
      <c r="B2" s="17">
        <v>128</v>
      </c>
      <c r="C2" s="17">
        <v>86</v>
      </c>
      <c r="D2" s="17">
        <v>149</v>
      </c>
      <c r="E2" s="17">
        <v>40</v>
      </c>
      <c r="F2" s="18">
        <v>14</v>
      </c>
      <c r="G2" s="12">
        <v>6.16</v>
      </c>
      <c r="H2" s="12">
        <v>4.3499999999999996</v>
      </c>
      <c r="I2" s="12">
        <v>19.2</v>
      </c>
    </row>
    <row r="3" spans="1:9" x14ac:dyDescent="0.3">
      <c r="A3" s="16">
        <v>7.33</v>
      </c>
      <c r="B3" s="17">
        <v>128</v>
      </c>
      <c r="C3" s="17">
        <v>86</v>
      </c>
      <c r="D3" s="17">
        <v>149</v>
      </c>
      <c r="E3" s="17">
        <v>40</v>
      </c>
      <c r="F3" s="18">
        <v>14</v>
      </c>
      <c r="G3" s="12">
        <v>6.52</v>
      </c>
      <c r="H3" s="12">
        <v>4.4000000000000004</v>
      </c>
      <c r="I3" s="12">
        <v>39.200000000000003</v>
      </c>
    </row>
    <row r="4" spans="1:9" x14ac:dyDescent="0.3">
      <c r="A4" s="16">
        <v>7.33</v>
      </c>
      <c r="B4" s="17">
        <v>128</v>
      </c>
      <c r="C4" s="17">
        <v>86</v>
      </c>
      <c r="D4" s="17">
        <v>149</v>
      </c>
      <c r="E4" s="17">
        <v>40</v>
      </c>
      <c r="F4" s="18">
        <v>14</v>
      </c>
      <c r="G4" s="12">
        <v>6.66</v>
      </c>
      <c r="H4" s="12">
        <v>4.3499999999999996</v>
      </c>
      <c r="I4" s="12">
        <v>70.8</v>
      </c>
    </row>
    <row r="5" spans="1:9" x14ac:dyDescent="0.3">
      <c r="A5">
        <v>7.33</v>
      </c>
      <c r="B5" s="17">
        <v>128</v>
      </c>
      <c r="C5" s="17">
        <v>86</v>
      </c>
      <c r="D5" s="17">
        <v>149</v>
      </c>
      <c r="E5" s="17">
        <v>40</v>
      </c>
      <c r="F5" s="19">
        <v>14</v>
      </c>
      <c r="G5">
        <v>6.32</v>
      </c>
      <c r="H5">
        <v>4.3499999999999996</v>
      </c>
      <c r="I5">
        <v>34</v>
      </c>
    </row>
    <row r="6" spans="1:9" x14ac:dyDescent="0.3">
      <c r="A6">
        <v>7.53</v>
      </c>
      <c r="B6" s="17">
        <v>25</v>
      </c>
      <c r="C6" s="17">
        <v>48</v>
      </c>
      <c r="D6" s="17">
        <v>83</v>
      </c>
      <c r="E6" s="17">
        <v>23.5</v>
      </c>
      <c r="F6" s="19">
        <v>4.43</v>
      </c>
      <c r="G6">
        <v>6.76</v>
      </c>
      <c r="H6">
        <v>4.4000000000000004</v>
      </c>
      <c r="I6">
        <v>64.8</v>
      </c>
    </row>
    <row r="7" spans="1:9" x14ac:dyDescent="0.3">
      <c r="A7">
        <v>7.44</v>
      </c>
      <c r="B7" s="17">
        <v>20</v>
      </c>
      <c r="C7" s="17">
        <v>43</v>
      </c>
      <c r="D7" s="17">
        <v>74</v>
      </c>
      <c r="E7" s="17">
        <v>23.5</v>
      </c>
      <c r="F7" s="19">
        <v>2.8</v>
      </c>
      <c r="G7">
        <v>6.96</v>
      </c>
      <c r="H7">
        <v>4.3499999999999996</v>
      </c>
      <c r="I7">
        <v>120.4</v>
      </c>
    </row>
    <row r="8" spans="1:9" x14ac:dyDescent="0.3">
      <c r="A8">
        <v>7.22</v>
      </c>
      <c r="B8" s="17">
        <v>12</v>
      </c>
      <c r="C8" s="17">
        <v>42.5</v>
      </c>
      <c r="D8" s="17">
        <v>72</v>
      </c>
      <c r="E8" s="17">
        <v>21.3</v>
      </c>
      <c r="F8" s="19">
        <v>2.76</v>
      </c>
      <c r="G8">
        <v>6.88</v>
      </c>
      <c r="H8">
        <v>4.45</v>
      </c>
      <c r="I8">
        <v>53.6</v>
      </c>
    </row>
    <row r="9" spans="1:9" x14ac:dyDescent="0.3">
      <c r="A9">
        <v>7.08</v>
      </c>
      <c r="B9" s="17">
        <v>7</v>
      </c>
      <c r="C9" s="17">
        <v>35</v>
      </c>
      <c r="D9" s="17">
        <v>60</v>
      </c>
      <c r="E9" s="17">
        <v>24.7</v>
      </c>
      <c r="F9" s="19">
        <v>2.4</v>
      </c>
      <c r="G9">
        <v>7.32</v>
      </c>
      <c r="H9">
        <v>4.4000000000000004</v>
      </c>
      <c r="I9">
        <v>102.8</v>
      </c>
    </row>
    <row r="10" spans="1:9" x14ac:dyDescent="0.3">
      <c r="A10">
        <v>7.22</v>
      </c>
      <c r="B10" s="17">
        <v>12</v>
      </c>
      <c r="C10" s="17">
        <v>41</v>
      </c>
      <c r="D10" s="17">
        <v>69</v>
      </c>
      <c r="E10" s="17">
        <v>20.3</v>
      </c>
      <c r="F10" s="19">
        <v>3.03</v>
      </c>
      <c r="G10">
        <v>7.64</v>
      </c>
      <c r="H10">
        <v>4.4000000000000004</v>
      </c>
      <c r="I10">
        <v>201.2</v>
      </c>
    </row>
    <row r="11" spans="1:9" x14ac:dyDescent="0.3">
      <c r="A11">
        <v>7.46</v>
      </c>
      <c r="B11" s="17">
        <v>13</v>
      </c>
      <c r="C11" s="17">
        <v>38.200000000000003</v>
      </c>
      <c r="D11" s="17">
        <v>66</v>
      </c>
      <c r="E11" s="17">
        <v>19.7</v>
      </c>
      <c r="F11" s="19">
        <v>1.7</v>
      </c>
      <c r="G11">
        <v>6.94</v>
      </c>
      <c r="H11">
        <v>4.45</v>
      </c>
      <c r="I11">
        <v>71.599999999999994</v>
      </c>
    </row>
    <row r="12" spans="1:9" x14ac:dyDescent="0.3">
      <c r="A12">
        <v>6.94</v>
      </c>
      <c r="B12" s="17">
        <v>7</v>
      </c>
      <c r="C12" s="17">
        <v>25.3</v>
      </c>
      <c r="D12" s="17">
        <v>44</v>
      </c>
      <c r="E12" s="17">
        <v>21</v>
      </c>
      <c r="F12" s="19">
        <v>1.81</v>
      </c>
      <c r="G12">
        <v>7.56</v>
      </c>
      <c r="H12">
        <v>4.45</v>
      </c>
      <c r="I12">
        <v>126</v>
      </c>
    </row>
    <row r="13" spans="1:9" x14ac:dyDescent="0.3">
      <c r="A13">
        <v>6.76</v>
      </c>
      <c r="B13" s="17">
        <v>5</v>
      </c>
      <c r="C13" s="17">
        <v>27</v>
      </c>
      <c r="D13" s="17">
        <v>48</v>
      </c>
      <c r="E13" s="17">
        <v>19.7</v>
      </c>
      <c r="F13" s="19">
        <v>1.36</v>
      </c>
      <c r="G13">
        <v>7.32</v>
      </c>
      <c r="H13">
        <v>4.3499999999999996</v>
      </c>
      <c r="I13">
        <v>266</v>
      </c>
    </row>
    <row r="14" spans="1:9" x14ac:dyDescent="0.3">
      <c r="A14">
        <v>7.09</v>
      </c>
      <c r="B14" s="17">
        <v>10</v>
      </c>
      <c r="C14" s="17">
        <v>40.9</v>
      </c>
      <c r="D14" s="17">
        <v>70</v>
      </c>
      <c r="E14" s="17">
        <v>19</v>
      </c>
      <c r="F14" s="19">
        <v>2.8</v>
      </c>
      <c r="G14">
        <v>7.5</v>
      </c>
      <c r="H14">
        <v>4.45</v>
      </c>
      <c r="I14">
        <v>84.8</v>
      </c>
    </row>
    <row r="15" spans="1:9" x14ac:dyDescent="0.3">
      <c r="A15">
        <v>6.39</v>
      </c>
      <c r="B15" s="17">
        <v>12</v>
      </c>
      <c r="C15" s="17">
        <v>21.5</v>
      </c>
      <c r="D15" s="17">
        <v>37.1</v>
      </c>
      <c r="E15" s="17">
        <v>18.100000000000001</v>
      </c>
      <c r="F15" s="19">
        <v>2.16</v>
      </c>
      <c r="G15">
        <v>7.94</v>
      </c>
      <c r="H15">
        <v>4.45</v>
      </c>
      <c r="I15">
        <v>153.6</v>
      </c>
    </row>
    <row r="16" spans="1:9" x14ac:dyDescent="0.3">
      <c r="A16">
        <v>6.85</v>
      </c>
      <c r="B16" s="17">
        <v>4</v>
      </c>
      <c r="C16" s="17">
        <v>18.8</v>
      </c>
      <c r="D16" s="17">
        <v>32.5</v>
      </c>
      <c r="E16" s="17">
        <v>17.600000000000001</v>
      </c>
      <c r="F16" s="19">
        <v>2.29</v>
      </c>
      <c r="G16">
        <v>7.74</v>
      </c>
      <c r="H16">
        <v>4.4000000000000004</v>
      </c>
      <c r="I16">
        <v>328.8</v>
      </c>
    </row>
    <row r="17" spans="1:9" x14ac:dyDescent="0.3">
      <c r="A17">
        <v>6.95</v>
      </c>
      <c r="B17" s="17">
        <v>3</v>
      </c>
      <c r="C17" s="17">
        <v>16.7</v>
      </c>
      <c r="D17" s="17">
        <v>28.8</v>
      </c>
      <c r="E17" s="17">
        <v>17.100000000000001</v>
      </c>
      <c r="F17" s="19">
        <v>1.64</v>
      </c>
      <c r="G17">
        <v>7.7</v>
      </c>
      <c r="H17">
        <v>4.45</v>
      </c>
      <c r="I17">
        <v>94</v>
      </c>
    </row>
    <row r="18" spans="1:9" x14ac:dyDescent="0.3">
      <c r="A18">
        <v>7.02</v>
      </c>
      <c r="B18" s="17">
        <v>10</v>
      </c>
      <c r="C18" s="17">
        <v>46.3</v>
      </c>
      <c r="D18" s="17">
        <v>79.8</v>
      </c>
      <c r="E18" s="17">
        <v>18.5</v>
      </c>
      <c r="F18" s="19">
        <v>2.84</v>
      </c>
      <c r="G18">
        <v>7.92</v>
      </c>
      <c r="H18">
        <v>4.45</v>
      </c>
      <c r="I18">
        <v>188.4</v>
      </c>
    </row>
    <row r="19" spans="1:9" x14ac:dyDescent="0.3">
      <c r="A19">
        <v>6.86</v>
      </c>
      <c r="B19" s="17">
        <v>9</v>
      </c>
      <c r="C19" s="17">
        <v>22.6</v>
      </c>
      <c r="D19" s="17">
        <v>39</v>
      </c>
      <c r="E19" s="17">
        <v>16.899999999999999</v>
      </c>
      <c r="F19" s="19">
        <v>1.6</v>
      </c>
      <c r="G19">
        <v>7.84</v>
      </c>
      <c r="H19">
        <v>4.4000000000000004</v>
      </c>
      <c r="I19">
        <v>400.8</v>
      </c>
    </row>
    <row r="20" spans="1:9" x14ac:dyDescent="0.3">
      <c r="A20">
        <v>6.81</v>
      </c>
      <c r="B20" s="17">
        <v>6</v>
      </c>
      <c r="C20" s="17">
        <v>21</v>
      </c>
      <c r="D20" s="17">
        <v>36.200000000000003</v>
      </c>
      <c r="E20" s="17">
        <v>16</v>
      </c>
      <c r="F20" s="19">
        <v>1.57</v>
      </c>
      <c r="G20">
        <v>8.0399999999999991</v>
      </c>
      <c r="H20">
        <v>4.45</v>
      </c>
      <c r="I20">
        <v>126</v>
      </c>
    </row>
    <row r="21" spans="1:9" x14ac:dyDescent="0.3">
      <c r="A21">
        <v>6.83</v>
      </c>
      <c r="B21" s="17">
        <v>3</v>
      </c>
      <c r="C21" s="17">
        <v>18.8</v>
      </c>
      <c r="D21" s="17">
        <v>32.5</v>
      </c>
      <c r="E21" s="17">
        <v>15.5</v>
      </c>
      <c r="F21" s="19">
        <v>1.42</v>
      </c>
      <c r="G21">
        <v>8.06</v>
      </c>
      <c r="H21">
        <v>4.45</v>
      </c>
      <c r="I21">
        <v>258.8</v>
      </c>
    </row>
    <row r="22" spans="1:9" x14ac:dyDescent="0.3">
      <c r="A22">
        <v>7.27</v>
      </c>
      <c r="B22" s="17">
        <v>10</v>
      </c>
      <c r="C22" s="17">
        <v>41.5</v>
      </c>
      <c r="D22" s="17">
        <v>72.400000000000006</v>
      </c>
      <c r="E22" s="17">
        <v>17.7</v>
      </c>
      <c r="F22" s="19">
        <v>2.1800000000000002</v>
      </c>
      <c r="G22">
        <v>8.08</v>
      </c>
      <c r="H22">
        <v>4.4000000000000004</v>
      </c>
      <c r="I22">
        <v>469.6</v>
      </c>
    </row>
    <row r="23" spans="1:9" x14ac:dyDescent="0.3">
      <c r="A23">
        <v>6.83</v>
      </c>
      <c r="B23" s="17">
        <v>8</v>
      </c>
      <c r="C23" s="17">
        <v>20.100000000000001</v>
      </c>
      <c r="D23" s="17">
        <v>34.6</v>
      </c>
      <c r="E23" s="17">
        <v>15.3</v>
      </c>
      <c r="F23" s="19">
        <v>1.54</v>
      </c>
    </row>
    <row r="24" spans="1:9" x14ac:dyDescent="0.3">
      <c r="A24">
        <v>6.95</v>
      </c>
      <c r="B24" s="17">
        <v>4</v>
      </c>
      <c r="C24" s="17">
        <v>17.3</v>
      </c>
      <c r="D24" s="17">
        <v>29.8</v>
      </c>
      <c r="E24" s="17">
        <v>14.5</v>
      </c>
      <c r="F24" s="19">
        <v>1.47</v>
      </c>
    </row>
    <row r="25" spans="1:9" x14ac:dyDescent="0.3">
      <c r="A25">
        <v>6.95</v>
      </c>
      <c r="B25" s="17">
        <v>3</v>
      </c>
      <c r="C25" s="17">
        <v>15</v>
      </c>
      <c r="D25" s="17">
        <v>25.5</v>
      </c>
      <c r="E25" s="17">
        <v>14</v>
      </c>
      <c r="F25" s="19">
        <v>1.46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Effluent treatment</vt:lpstr>
      <vt:lpstr>Effciency</vt:lpstr>
      <vt:lpstr>Biomass</vt:lpstr>
      <vt:lpstr>Biogas</vt:lpstr>
      <vt:lpstr>Biogas composition</vt:lpstr>
      <vt:lpstr>Ambient</vt:lpstr>
      <vt:lpstr>Water level</vt:lpstr>
      <vt:lpstr>Correlation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TRUONGLAMPC</dc:creator>
  <cp:lastModifiedBy>Hp</cp:lastModifiedBy>
  <dcterms:created xsi:type="dcterms:W3CDTF">2018-11-20T12:38:08Z</dcterms:created>
  <dcterms:modified xsi:type="dcterms:W3CDTF">2023-02-06T06:03:44Z</dcterms:modified>
</cp:coreProperties>
</file>