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<sst xmlns="http://schemas.openxmlformats.org/spreadsheetml/2006/main" count="19" uniqueCount="11">
  <si>
    <t>BHP10-3</t>
  </si>
  <si>
    <t>NC</t>
  </si>
  <si>
    <t>OE</t>
  </si>
  <si>
    <t>actin</t>
  </si>
  <si>
    <t>RBPMS-AS1</t>
  </si>
  <si>
    <t>ΔCt</t>
  </si>
  <si>
    <t>ΔΔCt</t>
  </si>
  <si>
    <t>2−ΔCt</t>
  </si>
  <si>
    <t>TPC-1</t>
  </si>
  <si>
    <t>Ct</t>
  </si>
  <si>
    <t>Actin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</si>
</sst>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6"/>
  <sheetViews>
    <sheetView tabSelected="1" workbookViewId="0">
      <selection activeCell="W51" sqref="W51"/>
    </sheetView>
  </sheetViews>
  <sheetFormatPr defaultColWidth="9" defaultRowHeight="13.8"/>
  <cols>
    <col min="1" max="1" width="16.25" customWidth="1"/>
    <col min="3" max="3" width="13.6296296296296" customWidth="1"/>
    <col min="22" max="22" width="12.8888888888889"/>
  </cols>
  <sheetData>
    <row r="1" spans="1:1">
      <c r="A1" t="s">
        <v>0</v>
      </c>
    </row>
    <row r="2" ht="14.55" spans="2:3">
      <c r="B2" t="s">
        <v>1</v>
      </c>
      <c r="C2" t="s">
        <v>2</v>
      </c>
    </row>
    <row r="3" spans="1:3">
      <c r="A3" t="s">
        <v>3</v>
      </c>
      <c r="B3" s="1">
        <v>17.27</v>
      </c>
      <c r="C3" s="1">
        <v>17.15</v>
      </c>
    </row>
    <row r="4" spans="2:3">
      <c r="B4" s="2">
        <v>17.31</v>
      </c>
      <c r="C4" s="2">
        <v>17.58</v>
      </c>
    </row>
    <row r="5" ht="14.55" spans="2:3">
      <c r="B5" s="3">
        <v>16.95</v>
      </c>
      <c r="C5" s="3">
        <v>17.13</v>
      </c>
    </row>
    <row r="6" spans="1:3">
      <c r="A6" t="s">
        <v>4</v>
      </c>
      <c r="B6" s="1">
        <v>26.22</v>
      </c>
      <c r="C6" s="1">
        <v>25.12</v>
      </c>
    </row>
    <row r="7" spans="2:3">
      <c r="B7" s="2">
        <v>26.57</v>
      </c>
      <c r="C7" s="2">
        <v>24.81</v>
      </c>
    </row>
    <row r="8" ht="14.55" spans="2:3">
      <c r="B8" s="3">
        <v>26.37</v>
      </c>
      <c r="C8" s="3">
        <v>24.72</v>
      </c>
    </row>
    <row r="12" spans="2:3">
      <c r="B12">
        <v>17.27</v>
      </c>
      <c r="C12">
        <v>17.15</v>
      </c>
    </row>
    <row r="13" spans="2:3">
      <c r="B13">
        <v>17.31</v>
      </c>
      <c r="C13">
        <v>17.58</v>
      </c>
    </row>
    <row r="14" spans="2:3">
      <c r="B14">
        <v>16.95</v>
      </c>
      <c r="C14">
        <v>17.13</v>
      </c>
    </row>
    <row r="15" spans="2:3">
      <c r="B15">
        <f>AVERAGE(B12:B14)</f>
        <v>17.1766666666667</v>
      </c>
      <c r="C15">
        <f>AVERAGE(C12:C14)</f>
        <v>17.2866666666667</v>
      </c>
    </row>
    <row r="18" spans="2:3">
      <c r="B18">
        <v>26.22</v>
      </c>
      <c r="C18">
        <v>25.12</v>
      </c>
    </row>
    <row r="19" spans="2:3">
      <c r="B19">
        <v>26.57</v>
      </c>
      <c r="C19">
        <v>24.81</v>
      </c>
    </row>
    <row r="20" spans="2:3">
      <c r="B20">
        <v>26.37</v>
      </c>
      <c r="C20">
        <v>24.72</v>
      </c>
    </row>
    <row r="21" spans="1:3">
      <c r="A21" t="s">
        <v>5</v>
      </c>
      <c r="B21" s="4">
        <f>B18-$B$15</f>
        <v>9.04333333333333</v>
      </c>
      <c r="C21" s="4">
        <f>C18-$C$15</f>
        <v>7.83333333333334</v>
      </c>
    </row>
    <row r="22" spans="2:3">
      <c r="B22" s="4">
        <f t="shared" ref="B22:B23" si="0">B19-$B$15</f>
        <v>9.39333333333333</v>
      </c>
      <c r="C22" s="4">
        <f t="shared" ref="C22:C23" si="1">C19-$C$15</f>
        <v>7.52333333333333</v>
      </c>
    </row>
    <row r="23" spans="2:3">
      <c r="B23" s="4">
        <f t="shared" si="0"/>
        <v>9.19333333333334</v>
      </c>
      <c r="C23" s="4">
        <f t="shared" si="1"/>
        <v>7.43333333333333</v>
      </c>
    </row>
    <row r="24" spans="2:12">
      <c r="B24">
        <f>AVERAGE(B21:B23)</f>
        <v>9.21</v>
      </c>
      <c r="G24">
        <v>1.12246204830937</v>
      </c>
      <c r="J24">
        <v>1.12246204830937</v>
      </c>
      <c r="K24">
        <v>0.880665873596148</v>
      </c>
      <c r="L24">
        <v>1.01161944030192</v>
      </c>
    </row>
    <row r="25" spans="7:12">
      <c r="G25">
        <v>0.880665873596148</v>
      </c>
      <c r="J25">
        <v>2.59667717632315</v>
      </c>
      <c r="K25">
        <v>3.21912068974364</v>
      </c>
      <c r="L25">
        <v>3.42633607588183</v>
      </c>
    </row>
    <row r="26" spans="1:7">
      <c r="A26" t="s">
        <v>6</v>
      </c>
      <c r="B26" s="4">
        <f>B21-$B$24</f>
        <v>-0.166666666666668</v>
      </c>
      <c r="C26" s="4">
        <f>C21-$B$24</f>
        <v>-1.37666666666667</v>
      </c>
      <c r="G26">
        <v>1.01161944030192</v>
      </c>
    </row>
    <row r="27" spans="2:8">
      <c r="B27" s="4">
        <f t="shared" ref="B27:C27" si="2">B22-$B$24</f>
        <v>0.183333333333334</v>
      </c>
      <c r="C27" s="4">
        <f t="shared" si="2"/>
        <v>-1.68666666666667</v>
      </c>
      <c r="H27">
        <v>2.59667717632315</v>
      </c>
    </row>
    <row r="28" spans="2:8">
      <c r="B28" s="4">
        <f t="shared" ref="B28:C28" si="3">B23-$B$24</f>
        <v>-0.0166666666666657</v>
      </c>
      <c r="C28" s="4">
        <f t="shared" si="3"/>
        <v>-1.77666666666667</v>
      </c>
      <c r="H28">
        <v>3.21912068974364</v>
      </c>
    </row>
    <row r="29" spans="8:8">
      <c r="H29">
        <v>3.42633607588183</v>
      </c>
    </row>
    <row r="30" spans="1:3">
      <c r="A30" t="s">
        <v>7</v>
      </c>
      <c r="B30" s="4">
        <f>POWER(2,-B26)</f>
        <v>1.12246204830937</v>
      </c>
      <c r="C30" s="4">
        <f>POWER(2,-C26)</f>
        <v>2.59667717632315</v>
      </c>
    </row>
    <row r="31" spans="2:3">
      <c r="B31" s="4">
        <f t="shared" ref="B31:C31" si="4">POWER(2,-B27)</f>
        <v>0.880665873596148</v>
      </c>
      <c r="C31" s="4">
        <f t="shared" si="4"/>
        <v>3.21912068974364</v>
      </c>
    </row>
    <row r="32" spans="2:3">
      <c r="B32" s="4">
        <f t="shared" ref="B32:C32" si="5">POWER(2,-B28)</f>
        <v>1.01161944030192</v>
      </c>
      <c r="C32" s="4">
        <f t="shared" si="5"/>
        <v>3.42633607588183</v>
      </c>
    </row>
    <row r="33" spans="2:3">
      <c r="B33" t="s">
        <v>1</v>
      </c>
      <c r="C33" s="5" t="s">
        <v>4</v>
      </c>
    </row>
    <row r="38" spans="1:26">
      <c r="A38" s="6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 t="s">
        <v>9</v>
      </c>
      <c r="C40" s="7"/>
      <c r="D40" s="7" t="s">
        <v>10</v>
      </c>
      <c r="E40" s="7"/>
      <c r="F40" s="7"/>
      <c r="G40" s="7" t="s">
        <v>4</v>
      </c>
      <c r="H40" s="7"/>
      <c r="I40" s="7"/>
      <c r="J40" s="8"/>
      <c r="K40" s="8"/>
      <c r="L40" s="8"/>
      <c r="M40" s="8"/>
      <c r="N40" s="8"/>
      <c r="O40" s="8"/>
      <c r="P40" s="8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7" t="s">
        <v>1</v>
      </c>
      <c r="D41" s="7">
        <v>13.74</v>
      </c>
      <c r="E41" s="7">
        <v>13.92</v>
      </c>
      <c r="F41" s="7">
        <v>12</v>
      </c>
      <c r="G41" s="7">
        <v>24.15</v>
      </c>
      <c r="H41" s="7">
        <v>23.95</v>
      </c>
      <c r="I41" s="7">
        <v>23.61</v>
      </c>
      <c r="J41" s="8"/>
      <c r="K41" s="8"/>
      <c r="L41" s="8"/>
      <c r="M41" s="8"/>
      <c r="N41" s="8"/>
      <c r="O41" s="8"/>
      <c r="P41" s="8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7" t="s">
        <v>2</v>
      </c>
      <c r="D42" s="7">
        <v>12.77</v>
      </c>
      <c r="E42" s="7">
        <v>13.06</v>
      </c>
      <c r="F42" s="7">
        <v>12.95</v>
      </c>
      <c r="G42" s="7">
        <v>20.75</v>
      </c>
      <c r="H42" s="7">
        <v>20.77</v>
      </c>
      <c r="I42" s="7">
        <v>20.89</v>
      </c>
      <c r="J42" s="8"/>
      <c r="K42" s="8"/>
      <c r="L42" s="8"/>
      <c r="M42" s="8"/>
      <c r="N42" s="8"/>
      <c r="O42" s="8"/>
      <c r="P42" s="8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9"/>
      <c r="M44" s="9" t="s">
        <v>5</v>
      </c>
      <c r="N44" s="6"/>
      <c r="O44" s="6"/>
      <c r="P44" s="6"/>
      <c r="Q44" s="6"/>
      <c r="R44" s="9" t="s">
        <v>6</v>
      </c>
      <c r="S44" s="6"/>
      <c r="T44" s="6"/>
      <c r="U44" s="6"/>
      <c r="V44" s="9" t="s">
        <v>7</v>
      </c>
      <c r="W44" s="6"/>
      <c r="X44" s="6"/>
      <c r="Y44" s="6"/>
      <c r="Z44" s="6"/>
    </row>
    <row r="45" spans="1:26">
      <c r="A45" s="6"/>
      <c r="B45" s="6"/>
      <c r="C45" s="6"/>
      <c r="D45" s="6"/>
      <c r="E45" s="6">
        <v>13.74</v>
      </c>
      <c r="F45" s="6">
        <v>13.92</v>
      </c>
      <c r="G45" s="6">
        <f>AVERAGE(E45:F45)</f>
        <v>13.83</v>
      </c>
      <c r="H45" s="6"/>
      <c r="I45" s="6"/>
      <c r="J45" s="6">
        <v>24.15</v>
      </c>
      <c r="K45" s="6">
        <v>23.95</v>
      </c>
      <c r="L45" s="6">
        <v>23.61</v>
      </c>
      <c r="M45" s="6">
        <f t="shared" ref="M45:O45" si="6">J45-$G$23</f>
        <v>24.15</v>
      </c>
      <c r="N45" s="6">
        <f t="shared" si="6"/>
        <v>23.95</v>
      </c>
      <c r="O45" s="6">
        <f t="shared" si="6"/>
        <v>23.61</v>
      </c>
      <c r="P45" s="6">
        <f>AVERAGE(M45:O45)</f>
        <v>23.9033333333333</v>
      </c>
      <c r="Q45" s="6"/>
      <c r="R45" s="6">
        <f t="shared" ref="R45:T45" si="7">M45-$P$23</f>
        <v>24.15</v>
      </c>
      <c r="S45" s="6">
        <f t="shared" si="7"/>
        <v>23.95</v>
      </c>
      <c r="T45" s="6">
        <f t="shared" si="7"/>
        <v>23.61</v>
      </c>
      <c r="U45" s="6"/>
      <c r="V45" s="6">
        <v>0.8428415447547</v>
      </c>
      <c r="W45" s="6">
        <v>0.968170695982883</v>
      </c>
      <c r="X45" s="6">
        <v>1.22546844252913</v>
      </c>
      <c r="Y45" s="6"/>
      <c r="Z45" s="6"/>
    </row>
    <row r="46" spans="1:26">
      <c r="A46" s="6"/>
      <c r="B46" s="6"/>
      <c r="C46" s="6"/>
      <c r="D46" s="6"/>
      <c r="E46" s="6">
        <v>12.77</v>
      </c>
      <c r="F46" s="6">
        <v>13.06</v>
      </c>
      <c r="G46" s="6">
        <v>12.95</v>
      </c>
      <c r="H46" s="6">
        <f>AVERAGE(E46:G46)</f>
        <v>12.9266666666667</v>
      </c>
      <c r="I46" s="6"/>
      <c r="J46" s="6">
        <v>20.75</v>
      </c>
      <c r="K46" s="6">
        <v>20.77</v>
      </c>
      <c r="L46" s="6">
        <v>20.89</v>
      </c>
      <c r="M46" s="6">
        <f t="shared" ref="M46:O46" si="8">J46-$H$24</f>
        <v>20.75</v>
      </c>
      <c r="N46" s="6">
        <f t="shared" si="8"/>
        <v>20.77</v>
      </c>
      <c r="O46" s="6">
        <f t="shared" si="8"/>
        <v>20.89</v>
      </c>
      <c r="P46" s="6"/>
      <c r="Q46" s="6"/>
      <c r="R46" s="6">
        <f t="shared" ref="R46:T46" si="9">M46-$P$23</f>
        <v>20.75</v>
      </c>
      <c r="S46" s="6">
        <f t="shared" si="9"/>
        <v>20.77</v>
      </c>
      <c r="T46" s="6">
        <f t="shared" si="9"/>
        <v>20.89</v>
      </c>
      <c r="U46" s="6"/>
      <c r="V46" s="6">
        <v>4.75682846001088</v>
      </c>
      <c r="W46" s="6">
        <v>4.69133979692752</v>
      </c>
      <c r="X46" s="6">
        <v>4.31691294601771</v>
      </c>
      <c r="Y46" s="6"/>
      <c r="Z46" s="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Administrator</cp:lastModifiedBy>
  <dcterms:created xsi:type="dcterms:W3CDTF">2015-06-05T18:19:00Z</dcterms:created>
  <dcterms:modified xsi:type="dcterms:W3CDTF">2023-06-21T13:16:23Z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F3E584AA708E4DE2B724591300E17865_12</vt:lpwstr>
  </property>
  <property fmtid="{D5CDD505-2E9C-101B-9397-08002B2CF9AE}" pid="3" name="KSOProductBuildVer">
    <vt:lpwstr>2052-11.1.0.14309</vt:lpwstr>
  </property>
</Properties>
</file>