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水保所\毕业论文\小论文1\Peer j第一次修改\第三次提交\"/>
    </mc:Choice>
  </mc:AlternateContent>
  <xr:revisionPtr revIDLastSave="0" documentId="13_ncr:1_{6A8B5102-BC4C-481F-B3E9-955CB2B498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turated hydraulic conductivit" sheetId="1" r:id="rId1"/>
    <sheet name="water characteristic curve" sheetId="2" r:id="rId2"/>
    <sheet name="SpecSpecific water capacity" sheetId="3" r:id="rId3"/>
    <sheet name="basic physical properties" sheetId="4" r:id="rId4"/>
    <sheet name="Correlation analysis" sheetId="5" r:id="rId5"/>
    <sheet name="Basic information of samplings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4" l="1"/>
  <c r="AB19" i="4"/>
  <c r="Z19" i="4"/>
  <c r="Y19" i="4"/>
  <c r="W19" i="4"/>
  <c r="V19" i="4"/>
  <c r="AC16" i="4"/>
  <c r="AB16" i="4"/>
  <c r="Z16" i="4"/>
  <c r="Y16" i="4"/>
  <c r="W16" i="4"/>
  <c r="V16" i="4"/>
  <c r="AC13" i="4"/>
  <c r="AB13" i="4"/>
  <c r="Z13" i="4"/>
  <c r="Y13" i="4"/>
  <c r="W13" i="4"/>
  <c r="V13" i="4"/>
  <c r="AC10" i="4"/>
  <c r="AB10" i="4"/>
  <c r="Z10" i="4"/>
  <c r="Y10" i="4"/>
  <c r="W10" i="4"/>
  <c r="V10" i="4"/>
  <c r="AC7" i="4"/>
  <c r="AB7" i="4"/>
  <c r="Z7" i="4"/>
  <c r="Y7" i="4"/>
  <c r="W7" i="4"/>
  <c r="V7" i="4"/>
  <c r="AC4" i="4"/>
  <c r="AB4" i="4"/>
  <c r="Z4" i="4"/>
  <c r="Y4" i="4"/>
  <c r="W4" i="4"/>
  <c r="V4" i="4"/>
  <c r="Q19" i="4" l="1"/>
  <c r="P19" i="4"/>
  <c r="N19" i="4"/>
  <c r="M19" i="4"/>
  <c r="K19" i="4"/>
  <c r="J19" i="4"/>
  <c r="H19" i="4"/>
  <c r="G19" i="4"/>
  <c r="E19" i="4"/>
  <c r="D19" i="4"/>
  <c r="Q16" i="4"/>
  <c r="P16" i="4"/>
  <c r="N16" i="4"/>
  <c r="M16" i="4"/>
  <c r="K16" i="4"/>
  <c r="J16" i="4"/>
  <c r="H16" i="4"/>
  <c r="G16" i="4"/>
  <c r="E16" i="4"/>
  <c r="D16" i="4"/>
  <c r="Q13" i="4"/>
  <c r="P13" i="4"/>
  <c r="N13" i="4"/>
  <c r="M13" i="4"/>
  <c r="K13" i="4"/>
  <c r="J13" i="4"/>
  <c r="H13" i="4"/>
  <c r="G13" i="4"/>
  <c r="E13" i="4"/>
  <c r="D13" i="4"/>
  <c r="Q10" i="4"/>
  <c r="P10" i="4"/>
  <c r="N10" i="4"/>
  <c r="M10" i="4"/>
  <c r="K10" i="4"/>
  <c r="J10" i="4"/>
  <c r="H10" i="4"/>
  <c r="G10" i="4"/>
  <c r="E10" i="4"/>
  <c r="D10" i="4"/>
  <c r="Q7" i="4"/>
  <c r="P7" i="4"/>
  <c r="N7" i="4"/>
  <c r="M7" i="4"/>
  <c r="K7" i="4"/>
  <c r="J7" i="4"/>
  <c r="H7" i="4"/>
  <c r="G7" i="4"/>
  <c r="E7" i="4"/>
  <c r="D7" i="4"/>
  <c r="Q4" i="4"/>
  <c r="P4" i="4"/>
  <c r="N4" i="4"/>
  <c r="M4" i="4"/>
  <c r="K4" i="4"/>
  <c r="J4" i="4"/>
  <c r="H4" i="4"/>
  <c r="G4" i="4"/>
  <c r="E4" i="4"/>
  <c r="D4" i="4"/>
  <c r="D7" i="3" l="1"/>
  <c r="D10" i="3"/>
  <c r="D13" i="3"/>
  <c r="D16" i="3"/>
  <c r="D19" i="3"/>
  <c r="D4" i="3"/>
  <c r="X31" i="2" l="1"/>
  <c r="W31" i="2"/>
  <c r="T31" i="2"/>
  <c r="R31" i="2"/>
  <c r="Q31" i="2"/>
  <c r="O31" i="2"/>
  <c r="N31" i="2"/>
  <c r="L31" i="2"/>
  <c r="K31" i="2"/>
  <c r="I31" i="2"/>
  <c r="H31" i="2"/>
  <c r="X28" i="2"/>
  <c r="W28" i="2"/>
  <c r="T28" i="2"/>
  <c r="R28" i="2"/>
  <c r="Q28" i="2"/>
  <c r="O28" i="2"/>
  <c r="N28" i="2"/>
  <c r="L28" i="2"/>
  <c r="K28" i="2"/>
  <c r="I28" i="2"/>
  <c r="H28" i="2"/>
  <c r="X25" i="2"/>
  <c r="W25" i="2"/>
  <c r="T25" i="2"/>
  <c r="R25" i="2"/>
  <c r="Q25" i="2"/>
  <c r="O25" i="2"/>
  <c r="N25" i="2"/>
  <c r="L25" i="2"/>
  <c r="K25" i="2"/>
  <c r="I25" i="2"/>
  <c r="H25" i="2"/>
  <c r="X22" i="2"/>
  <c r="W22" i="2"/>
  <c r="T22" i="2"/>
  <c r="R22" i="2"/>
  <c r="Q22" i="2"/>
  <c r="O22" i="2"/>
  <c r="N22" i="2"/>
  <c r="L22" i="2"/>
  <c r="K22" i="2"/>
  <c r="I22" i="2"/>
  <c r="H22" i="2"/>
  <c r="X19" i="2"/>
  <c r="W19" i="2"/>
  <c r="T19" i="2"/>
  <c r="R19" i="2"/>
  <c r="Q19" i="2"/>
  <c r="O19" i="2"/>
  <c r="N19" i="2"/>
  <c r="L19" i="2"/>
  <c r="K19" i="2"/>
  <c r="I19" i="2"/>
  <c r="H19" i="2"/>
  <c r="X16" i="2"/>
  <c r="W16" i="2"/>
  <c r="T16" i="2"/>
  <c r="R16" i="2"/>
  <c r="Q16" i="2"/>
  <c r="O16" i="2"/>
  <c r="N16" i="2"/>
  <c r="L16" i="2"/>
  <c r="K16" i="2"/>
  <c r="I16" i="2"/>
  <c r="H16" i="2"/>
</calcChain>
</file>

<file path=xl/sharedStrings.xml><?xml version="1.0" encoding="utf-8"?>
<sst xmlns="http://schemas.openxmlformats.org/spreadsheetml/2006/main" count="859" uniqueCount="308">
  <si>
    <t>n</t>
  </si>
  <si>
    <t>m</t>
  </si>
  <si>
    <t>l</t>
  </si>
  <si>
    <t xml:space="preserve">Ks </t>
  </si>
  <si>
    <r>
      <t>R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phoneticPr fontId="1" type="noConversion"/>
  </si>
  <si>
    <t>N</t>
  </si>
  <si>
    <r>
      <t>K</t>
    </r>
    <r>
      <rPr>
        <vertAlign val="subscript"/>
        <sz val="11"/>
        <color rgb="FF000000"/>
        <rFont val="等线"/>
        <family val="3"/>
        <charset val="134"/>
        <scheme val="minor"/>
      </rPr>
      <t>s</t>
    </r>
    <r>
      <rPr>
        <sz val="11"/>
        <color rgb="FF000000"/>
        <rFont val="等线"/>
        <family val="3"/>
        <charset val="134"/>
        <scheme val="minor"/>
      </rPr>
      <t xml:space="preserve"> /      (cm·d</t>
    </r>
    <r>
      <rPr>
        <vertAlign val="superscript"/>
        <sz val="11"/>
        <color rgb="FF000000"/>
        <rFont val="等线"/>
        <family val="3"/>
        <charset val="134"/>
        <scheme val="minor"/>
      </rPr>
      <t>-1</t>
    </r>
    <r>
      <rPr>
        <sz val="11"/>
        <color rgb="FF000000"/>
        <rFont val="等线"/>
        <family val="3"/>
        <charset val="134"/>
        <scheme val="minor"/>
      </rPr>
      <t>)</t>
    </r>
  </si>
  <si>
    <r>
      <t>R</t>
    </r>
    <r>
      <rPr>
        <vertAlign val="superscript"/>
        <sz val="11"/>
        <color rgb="FF000000"/>
        <rFont val="等线"/>
        <family val="3"/>
        <charset val="134"/>
        <scheme val="minor"/>
      </rPr>
      <t>2</t>
    </r>
  </si>
  <si>
    <t>1</t>
  </si>
  <si>
    <t>2</t>
  </si>
  <si>
    <t>3</t>
  </si>
  <si>
    <t>4</t>
  </si>
  <si>
    <t>L</t>
  </si>
  <si>
    <t>0~10</t>
  </si>
  <si>
    <t>0.0966±0.0010a</t>
    <phoneticPr fontId="1" type="noConversion"/>
  </si>
  <si>
    <t>0.5384±0.0029a</t>
    <phoneticPr fontId="1" type="noConversion"/>
  </si>
  <si>
    <t>0.0122±0.0004c</t>
    <phoneticPr fontId="1" type="noConversion"/>
  </si>
  <si>
    <t>1.4356±0.0087ab</t>
    <phoneticPr fontId="1" type="noConversion"/>
  </si>
  <si>
    <t>0.0388±0.0000a</t>
    <phoneticPr fontId="1" type="noConversion"/>
  </si>
  <si>
    <r>
      <t>Duncan</t>
    </r>
    <r>
      <rPr>
        <vertAlign val="superscript"/>
        <sz val="9"/>
        <color indexed="8"/>
        <rFont val="MingLiU"/>
        <family val="3"/>
        <charset val="136"/>
      </rPr>
      <t>a,b</t>
    </r>
  </si>
  <si>
    <t>6</t>
  </si>
  <si>
    <t>10~20</t>
  </si>
  <si>
    <t>0.0947±0.0012ab</t>
    <phoneticPr fontId="1" type="noConversion"/>
  </si>
  <si>
    <t>0.5192±0.0030b</t>
    <phoneticPr fontId="1" type="noConversion"/>
  </si>
  <si>
    <t>0.0117±0.0007c</t>
    <phoneticPr fontId="1" type="noConversion"/>
  </si>
  <si>
    <t>1.445±0.0147a</t>
    <phoneticPr fontId="1" type="noConversion"/>
  </si>
  <si>
    <t>0.0277±0.0002b</t>
    <phoneticPr fontId="1" type="noConversion"/>
  </si>
  <si>
    <t>M</t>
  </si>
  <si>
    <t>0.0927±0.0005bc</t>
    <phoneticPr fontId="1" type="noConversion"/>
  </si>
  <si>
    <t>0.5004±0.0011c</t>
    <phoneticPr fontId="1" type="noConversion"/>
  </si>
  <si>
    <t>0.0129±0.0001abc</t>
    <phoneticPr fontId="1" type="noConversion"/>
  </si>
  <si>
    <t>1.428±0.0030abc</t>
    <phoneticPr fontId="1" type="noConversion"/>
  </si>
  <si>
    <t>0.0201±0.0002c</t>
    <phoneticPr fontId="1" type="noConversion"/>
  </si>
  <si>
    <t>5</t>
  </si>
  <si>
    <t>0.091±0.0002c</t>
    <phoneticPr fontId="1" type="noConversion"/>
  </si>
  <si>
    <t>0.479±0.0002d</t>
    <phoneticPr fontId="1" type="noConversion"/>
  </si>
  <si>
    <t>0.0127±0.0001bc</t>
    <phoneticPr fontId="1" type="noConversion"/>
  </si>
  <si>
    <t>1.4212±0.0013abc</t>
    <phoneticPr fontId="1" type="noConversion"/>
  </si>
  <si>
    <t>0.0129±0.0000d</t>
    <phoneticPr fontId="1" type="noConversion"/>
  </si>
  <si>
    <t>H</t>
  </si>
  <si>
    <t>0.0862±0.0013d</t>
    <phoneticPr fontId="1" type="noConversion"/>
  </si>
  <si>
    <t>0.4645±0.0023e</t>
    <phoneticPr fontId="1" type="noConversion"/>
  </si>
  <si>
    <t>0.0139±0.0006ab</t>
    <phoneticPr fontId="1" type="noConversion"/>
  </si>
  <si>
    <t>1.4134±0.0095bc</t>
    <phoneticPr fontId="1" type="noConversion"/>
  </si>
  <si>
    <t>0.0125±0.0018d</t>
    <phoneticPr fontId="1" type="noConversion"/>
  </si>
  <si>
    <t>0.0842±0.0016d</t>
    <phoneticPr fontId="1" type="noConversion"/>
  </si>
  <si>
    <t>0.4504±0.0032f</t>
    <phoneticPr fontId="1" type="noConversion"/>
  </si>
  <si>
    <t>0.0141±0.0010a</t>
    <phoneticPr fontId="1" type="noConversion"/>
  </si>
  <si>
    <t>1.4045±0.0181c</t>
    <phoneticPr fontId="1" type="noConversion"/>
  </si>
  <si>
    <t>0.0088±0.0004e</t>
    <phoneticPr fontId="1" type="noConversion"/>
  </si>
  <si>
    <t>b. Alpha = .05。</t>
  </si>
  <si>
    <t>ks</t>
  </si>
  <si>
    <t>θr</t>
    <phoneticPr fontId="1" type="noConversion"/>
  </si>
  <si>
    <r>
      <t>θ</t>
    </r>
    <r>
      <rPr>
        <vertAlign val="subscript"/>
        <sz val="11"/>
        <color rgb="FF000000"/>
        <rFont val="等线"/>
        <family val="3"/>
        <charset val="134"/>
        <scheme val="minor"/>
      </rPr>
      <t>s</t>
    </r>
    <r>
      <rPr>
        <sz val="11"/>
        <color rgb="FF000000"/>
        <rFont val="等线"/>
        <family val="3"/>
        <charset val="134"/>
        <scheme val="minor"/>
      </rPr>
      <t>/         (cm</t>
    </r>
    <r>
      <rPr>
        <vertAlign val="superscript"/>
        <sz val="11"/>
        <color rgb="FF000000"/>
        <rFont val="等线"/>
        <family val="3"/>
        <charset val="134"/>
        <scheme val="minor"/>
      </rPr>
      <t>3</t>
    </r>
    <r>
      <rPr>
        <sz val="11"/>
        <color rgb="FF000000"/>
        <rFont val="等线"/>
        <family val="3"/>
        <charset val="134"/>
        <scheme val="minor"/>
      </rPr>
      <t>·cm</t>
    </r>
    <r>
      <rPr>
        <vertAlign val="superscript"/>
        <sz val="11"/>
        <color rgb="FF000000"/>
        <rFont val="等线"/>
        <family val="3"/>
        <charset val="134"/>
        <scheme val="minor"/>
      </rPr>
      <t>-3</t>
    </r>
    <r>
      <rPr>
        <sz val="11"/>
        <color rgb="FF000000"/>
        <rFont val="等线"/>
        <family val="3"/>
        <charset val="134"/>
        <scheme val="minor"/>
      </rPr>
      <t>)</t>
    </r>
    <phoneticPr fontId="1" type="noConversion"/>
  </si>
  <si>
    <r>
      <rPr>
        <b/>
        <sz val="9"/>
        <color rgb="FF000000"/>
        <rFont val="Calibri"/>
        <family val="1"/>
        <charset val="161"/>
      </rPr>
      <t>θ</t>
    </r>
    <r>
      <rPr>
        <b/>
        <sz val="9"/>
        <color rgb="FF000000"/>
        <rFont val="Calibri"/>
        <family val="1"/>
      </rPr>
      <t>s</t>
    </r>
    <phoneticPr fontId="1" type="noConversion"/>
  </si>
  <si>
    <t>L</t>
    <phoneticPr fontId="1" type="noConversion"/>
  </si>
  <si>
    <t>M</t>
    <phoneticPr fontId="1" type="noConversion"/>
  </si>
  <si>
    <t>H</t>
    <phoneticPr fontId="1" type="noConversion"/>
  </si>
  <si>
    <t>a</t>
    <phoneticPr fontId="1" type="noConversion"/>
  </si>
  <si>
    <t>c</t>
    <phoneticPr fontId="1" type="noConversion"/>
  </si>
  <si>
    <t>b</t>
    <phoneticPr fontId="1" type="noConversion"/>
  </si>
  <si>
    <t>bc</t>
    <phoneticPr fontId="1" type="noConversion"/>
  </si>
  <si>
    <t>ab</t>
    <phoneticPr fontId="1" type="noConversion"/>
  </si>
  <si>
    <t>0~10</t>
    <phoneticPr fontId="1" type="noConversion"/>
  </si>
  <si>
    <t>3.71±0.78a</t>
    <phoneticPr fontId="1" type="noConversion"/>
  </si>
  <si>
    <t>1.09±0.1c</t>
    <phoneticPr fontId="1" type="noConversion"/>
  </si>
  <si>
    <t>22.14±1.07c</t>
    <phoneticPr fontId="1" type="noConversion"/>
  </si>
  <si>
    <t>40.82±0.23a</t>
    <phoneticPr fontId="1" type="noConversion"/>
  </si>
  <si>
    <t>37.03±0.94a</t>
    <phoneticPr fontId="1" type="noConversion"/>
  </si>
  <si>
    <t>abc</t>
    <phoneticPr fontId="1" type="noConversion"/>
  </si>
  <si>
    <t>10~20</t>
    <phoneticPr fontId="1" type="noConversion"/>
  </si>
  <si>
    <t>3.21±0.08ab</t>
    <phoneticPr fontId="1" type="noConversion"/>
  </si>
  <si>
    <t>1.15±0.04bc</t>
    <phoneticPr fontId="1" type="noConversion"/>
  </si>
  <si>
    <t>22.46±0.3c</t>
    <phoneticPr fontId="1" type="noConversion"/>
  </si>
  <si>
    <t>40.87±1.33a</t>
    <phoneticPr fontId="1" type="noConversion"/>
  </si>
  <si>
    <t>36.68±1.26ab</t>
    <phoneticPr fontId="1" type="noConversion"/>
  </si>
  <si>
    <t>3.35±0.17ab</t>
    <phoneticPr fontId="1" type="noConversion"/>
  </si>
  <si>
    <t>1.21±0.12abc</t>
    <phoneticPr fontId="1" type="noConversion"/>
  </si>
  <si>
    <t>28.41±0.53b</t>
    <phoneticPr fontId="1" type="noConversion"/>
  </si>
  <si>
    <t>34.57±0.24b</t>
    <phoneticPr fontId="1" type="noConversion"/>
  </si>
  <si>
    <t>37.02±0.42a</t>
    <phoneticPr fontId="1" type="noConversion"/>
  </si>
  <si>
    <t>3.18±0.28ab</t>
    <phoneticPr fontId="1" type="noConversion"/>
  </si>
  <si>
    <t>1.29±0.04ab</t>
    <phoneticPr fontId="1" type="noConversion"/>
  </si>
  <si>
    <t>27.95±0.51b</t>
    <phoneticPr fontId="1" type="noConversion"/>
  </si>
  <si>
    <t>34.57±0.46b</t>
    <phoneticPr fontId="1" type="noConversion"/>
  </si>
  <si>
    <t>37.48±0.08a</t>
    <phoneticPr fontId="1" type="noConversion"/>
  </si>
  <si>
    <t>2.67±0.11b</t>
    <phoneticPr fontId="1" type="noConversion"/>
  </si>
  <si>
    <t>1.32±0.02a</t>
    <phoneticPr fontId="1" type="noConversion"/>
  </si>
  <si>
    <t>36.54±1.77a</t>
    <phoneticPr fontId="1" type="noConversion"/>
  </si>
  <si>
    <t>28.82±1.4c</t>
    <phoneticPr fontId="1" type="noConversion"/>
  </si>
  <si>
    <t>34.64±1.11bc</t>
    <phoneticPr fontId="1" type="noConversion"/>
  </si>
  <si>
    <t>2.53±0.05c</t>
    <phoneticPr fontId="1" type="noConversion"/>
  </si>
  <si>
    <t>1.37±0.04a</t>
    <phoneticPr fontId="1" type="noConversion"/>
  </si>
  <si>
    <t>37.24±1.46a</t>
    <phoneticPr fontId="1" type="noConversion"/>
  </si>
  <si>
    <t>28.47±2.13c</t>
    <phoneticPr fontId="1" type="noConversion"/>
  </si>
  <si>
    <t>34.28±1.53c</t>
    <phoneticPr fontId="1" type="noConversion"/>
  </si>
  <si>
    <t>1.00</t>
  </si>
  <si>
    <t>4.00</t>
  </si>
  <si>
    <t>6.00</t>
  </si>
  <si>
    <t>2.00</t>
  </si>
  <si>
    <t>3.00</t>
  </si>
  <si>
    <t>5.00</t>
  </si>
  <si>
    <t/>
  </si>
  <si>
    <t>α</t>
  </si>
  <si>
    <r>
      <t>-.908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</si>
  <si>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.904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</si>
  <si>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-.907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</si>
  <si>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.873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</si>
  <si>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.877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</si>
  <si>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-.820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</si>
  <si>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-.997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</si>
  <si>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-.834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</si>
  <si>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.926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</si>
  <si>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-.944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</si>
  <si>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-.962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</si>
  <si>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.874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</si>
  <si>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-.920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</si>
  <si>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.832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</si>
  <si>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-.916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</si>
  <si>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.931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</si>
  <si>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-.868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</si>
  <si>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-.991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</si>
  <si>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-.851</t>
    </r>
    <r>
      <rPr>
        <vertAlign val="superscript"/>
        <sz val="9"/>
        <color indexed="8"/>
        <rFont val="MingLiU"/>
        <family val="3"/>
        <charset val="136"/>
      </rPr>
      <t>*</t>
    </r>
  </si>
  <si>
    <r>
      <t>.981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</si>
  <si>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-.943</t>
    </r>
    <r>
      <rPr>
        <vertAlign val="superscript"/>
        <sz val="9"/>
        <color indexed="8"/>
        <rFont val="MingLiU"/>
        <family val="3"/>
        <charset val="136"/>
      </rPr>
      <t>**</t>
    </r>
  </si>
  <si>
    <t xml:space="preserve"> -0.820*</t>
    <phoneticPr fontId="1" type="noConversion"/>
  </si>
  <si>
    <t>0.874*</t>
    <phoneticPr fontId="1" type="noConversion"/>
  </si>
  <si>
    <t>0.981**</t>
    <phoneticPr fontId="1" type="noConversion"/>
  </si>
  <si>
    <t>-0.976**</t>
    <phoneticPr fontId="1" type="noConversion"/>
  </si>
  <si>
    <t>-0.822*</t>
    <phoneticPr fontId="1" type="noConversion"/>
  </si>
  <si>
    <r>
      <t>-.976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</si>
  <si>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.954</t>
    </r>
    <r>
      <rPr>
        <vertAlign val="superscript"/>
        <sz val="9"/>
        <color indexed="8"/>
        <rFont val="MingLiU"/>
        <family val="3"/>
        <charset val="136"/>
      </rPr>
      <t>**</t>
    </r>
  </si>
  <si>
    <t>0.797</t>
    <phoneticPr fontId="1" type="noConversion"/>
  </si>
  <si>
    <t>-0.920**</t>
    <phoneticPr fontId="1" type="noConversion"/>
  </si>
  <si>
    <t>-0.943**</t>
    <phoneticPr fontId="1" type="noConversion"/>
  </si>
  <si>
    <t>0.954**</t>
    <phoneticPr fontId="1" type="noConversion"/>
  </si>
  <si>
    <t>0.727</t>
    <phoneticPr fontId="1" type="noConversion"/>
  </si>
  <si>
    <t>0.904*</t>
    <phoneticPr fontId="1" type="noConversion"/>
  </si>
  <si>
    <t>-0.997**</t>
    <phoneticPr fontId="1" type="noConversion"/>
  </si>
  <si>
    <t>-0.916*</t>
    <phoneticPr fontId="1" type="noConversion"/>
  </si>
  <si>
    <t>0.931**</t>
    <phoneticPr fontId="1" type="noConversion"/>
  </si>
  <si>
    <t>0.689</t>
    <phoneticPr fontId="1" type="noConversion"/>
  </si>
  <si>
    <t>0.786</t>
    <phoneticPr fontId="1" type="noConversion"/>
  </si>
  <si>
    <t>-0.834*</t>
    <phoneticPr fontId="1" type="noConversion"/>
  </si>
  <si>
    <t>-0.621</t>
    <phoneticPr fontId="1" type="noConversion"/>
  </si>
  <si>
    <t>0.645</t>
    <phoneticPr fontId="1" type="noConversion"/>
  </si>
  <si>
    <t>0.411</t>
    <phoneticPr fontId="1" type="noConversion"/>
  </si>
  <si>
    <r>
      <t>-.822</t>
    </r>
    <r>
      <rPr>
        <vertAlign val="superscript"/>
        <sz val="9"/>
        <color indexed="8"/>
        <rFont val="MingLiU"/>
        <family val="3"/>
        <charset val="136"/>
      </rPr>
      <t>*</t>
    </r>
  </si>
  <si>
    <r>
      <t>-.964</t>
    </r>
    <r>
      <rPr>
        <vertAlign val="superscript"/>
        <sz val="9"/>
        <color indexed="8"/>
        <rFont val="MingLiU"/>
        <family val="3"/>
        <charset val="136"/>
      </rPr>
      <t>**</t>
    </r>
  </si>
  <si>
    <t>Soil depth (cm)</t>
    <phoneticPr fontId="1" type="noConversion"/>
  </si>
  <si>
    <t>0-10</t>
  </si>
  <si>
    <t>0-10</t>
    <phoneticPr fontId="1" type="noConversion"/>
  </si>
  <si>
    <t>10-20</t>
    <phoneticPr fontId="1" type="noConversion"/>
  </si>
  <si>
    <t>L1</t>
    <phoneticPr fontId="1" type="noConversion"/>
  </si>
  <si>
    <t>L2</t>
    <phoneticPr fontId="1" type="noConversion"/>
  </si>
  <si>
    <t>L3</t>
    <phoneticPr fontId="1" type="noConversion"/>
  </si>
  <si>
    <t>M1</t>
    <phoneticPr fontId="1" type="noConversion"/>
  </si>
  <si>
    <t>M2</t>
    <phoneticPr fontId="1" type="noConversion"/>
  </si>
  <si>
    <t>M3</t>
    <phoneticPr fontId="1" type="noConversion"/>
  </si>
  <si>
    <t>H1</t>
    <phoneticPr fontId="1" type="noConversion"/>
  </si>
  <si>
    <t>H2</t>
    <phoneticPr fontId="1" type="noConversion"/>
  </si>
  <si>
    <t>H3</t>
    <phoneticPr fontId="1" type="noConversion"/>
  </si>
  <si>
    <t>Degree of erosion degradation</t>
    <phoneticPr fontId="1" type="noConversion"/>
  </si>
  <si>
    <t>Saturated hydraulic conductivity(mm/min)</t>
    <phoneticPr fontId="1" type="noConversion"/>
  </si>
  <si>
    <t>Soil water suction/kpa</t>
    <phoneticPr fontId="1" type="noConversion"/>
  </si>
  <si>
    <r>
      <t>L(0-10)Soil  volume water content(cm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/cm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)</t>
    </r>
    <phoneticPr fontId="1" type="noConversion"/>
  </si>
  <si>
    <t>M(0-10)Soil  volume water content(cm3/cm3)</t>
    <phoneticPr fontId="1" type="noConversion"/>
  </si>
  <si>
    <t>H(0-10)Soil  volume water content(cm3/cm3)</t>
    <phoneticPr fontId="1" type="noConversion"/>
  </si>
  <si>
    <t>&lt;0.002(Clay)/%</t>
    <phoneticPr fontId="1" type="noConversion"/>
  </si>
  <si>
    <t>0.002-0.02(Silt)/%</t>
    <phoneticPr fontId="1" type="noConversion"/>
  </si>
  <si>
    <t>&gt;0.02(Sand)/%</t>
    <phoneticPr fontId="1" type="noConversion"/>
  </si>
  <si>
    <r>
      <t>Soil bulk density/(g•cm</t>
    </r>
    <r>
      <rPr>
        <vertAlign val="superscript"/>
        <sz val="11"/>
        <color theme="1"/>
        <rFont val="等线"/>
        <family val="3"/>
        <charset val="134"/>
        <scheme val="minor"/>
      </rPr>
      <t>-3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</si>
  <si>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 xml:space="preserve"> θr/             (cm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•cm</t>
    </r>
    <r>
      <rPr>
        <vertAlign val="superscript"/>
        <sz val="11"/>
        <color theme="1"/>
        <rFont val="等线"/>
        <family val="3"/>
        <charset val="134"/>
        <scheme val="minor"/>
      </rPr>
      <t>-3</t>
    </r>
    <r>
      <rPr>
        <sz val="11"/>
        <color theme="1"/>
        <rFont val="等线"/>
        <family val="2"/>
        <scheme val="minor"/>
      </rPr>
      <t>)</t>
    </r>
    <phoneticPr fontId="1" type="noConversion"/>
  </si>
  <si>
    <t>Mean value</t>
    <phoneticPr fontId="1" type="noConversion"/>
  </si>
  <si>
    <t>Standard deviation</t>
    <phoneticPr fontId="1" type="noConversion"/>
  </si>
  <si>
    <r>
      <t>θs/
(cm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•cm</t>
    </r>
    <r>
      <rPr>
        <vertAlign val="superscript"/>
        <sz val="11"/>
        <color theme="1"/>
        <rFont val="等线"/>
        <family val="3"/>
        <charset val="134"/>
        <scheme val="minor"/>
      </rPr>
      <t>-3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</si>
  <si>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>α/        (cm</t>
    </r>
    <r>
      <rPr>
        <vertAlign val="superscript"/>
        <sz val="11"/>
        <color rgb="FF000000"/>
        <rFont val="等线"/>
        <family val="3"/>
        <charset val="134"/>
        <scheme val="minor"/>
      </rPr>
      <t>-1</t>
    </r>
    <r>
      <rPr>
        <sz val="11"/>
        <color rgb="FF000000"/>
        <rFont val="等线"/>
        <family val="3"/>
        <charset val="134"/>
        <scheme val="minor"/>
      </rPr>
      <t>)</t>
    </r>
    <phoneticPr fontId="1" type="noConversion"/>
  </si>
  <si>
    <r>
      <t>α/        (cm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</si>
  <si>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t>Soil depth /cm</t>
    <phoneticPr fontId="1" type="noConversion"/>
  </si>
  <si>
    <t>Degree of erosion degradation</t>
    <phoneticPr fontId="1" type="noConversion"/>
  </si>
  <si>
    <r>
      <t>θ</t>
    </r>
    <r>
      <rPr>
        <vertAlign val="subscript"/>
        <sz val="11"/>
        <color rgb="FF000000"/>
        <rFont val="等线"/>
        <family val="3"/>
        <charset val="134"/>
        <scheme val="minor"/>
      </rPr>
      <t>r</t>
    </r>
    <r>
      <rPr>
        <sz val="11"/>
        <color rgb="FF000000"/>
        <rFont val="等线"/>
        <family val="3"/>
        <charset val="134"/>
        <scheme val="minor"/>
      </rPr>
      <t>/             (cm</t>
    </r>
    <r>
      <rPr>
        <vertAlign val="superscript"/>
        <sz val="11"/>
        <color rgb="FF000000"/>
        <rFont val="等线"/>
        <family val="3"/>
        <charset val="134"/>
        <scheme val="minor"/>
      </rPr>
      <t>3</t>
    </r>
    <r>
      <rPr>
        <sz val="11"/>
        <color rgb="FF000000"/>
        <rFont val="等线"/>
        <family val="3"/>
        <charset val="134"/>
        <scheme val="minor"/>
      </rPr>
      <t>·cm</t>
    </r>
    <r>
      <rPr>
        <vertAlign val="superscript"/>
        <sz val="11"/>
        <color rgb="FF000000"/>
        <rFont val="等线"/>
        <family val="3"/>
        <charset val="134"/>
        <scheme val="minor"/>
      </rPr>
      <t>-3</t>
    </r>
    <r>
      <rPr>
        <sz val="11"/>
        <color rgb="FF000000"/>
        <rFont val="等线"/>
        <family val="3"/>
        <charset val="134"/>
        <scheme val="minor"/>
      </rPr>
      <t>)</t>
    </r>
    <phoneticPr fontId="1" type="noConversion"/>
  </si>
  <si>
    <r>
      <rPr>
        <sz val="9"/>
        <color rgb="FF000000"/>
        <rFont val="等线"/>
        <family val="3"/>
        <charset val="134"/>
      </rPr>
      <t>N</t>
    </r>
    <r>
      <rPr>
        <sz val="9"/>
        <color indexed="8"/>
        <rFont val="MingLiU"/>
        <family val="3"/>
        <charset val="136"/>
      </rPr>
      <t>umber</t>
    </r>
    <phoneticPr fontId="1" type="noConversion"/>
  </si>
  <si>
    <r>
      <rPr>
        <sz val="9"/>
        <color rgb="FF000000"/>
        <rFont val="等线"/>
        <family val="3"/>
        <charset val="134"/>
      </rPr>
      <t>S</t>
    </r>
    <r>
      <rPr>
        <sz val="9"/>
        <color indexed="8"/>
        <rFont val="MingLiU"/>
        <family val="3"/>
        <charset val="136"/>
      </rPr>
      <t>ubset</t>
    </r>
    <phoneticPr fontId="1" type="noConversion"/>
  </si>
  <si>
    <r>
      <t>It shows the mean of the group in the same proton concentration</t>
    </r>
    <r>
      <rPr>
        <sz val="9"/>
        <color rgb="FF000000"/>
        <rFont val="等线"/>
        <family val="3"/>
        <charset val="134"/>
      </rPr>
      <t>.</t>
    </r>
    <r>
      <rPr>
        <sz val="9"/>
        <color indexed="8"/>
        <rFont val="MingLiU"/>
        <family val="3"/>
        <charset val="136"/>
      </rPr>
      <t xml:space="preserve">
According to the average observed</t>
    </r>
    <r>
      <rPr>
        <sz val="9"/>
        <color rgb="FF000000"/>
        <rFont val="等线"/>
        <family val="3"/>
        <charset val="134"/>
      </rPr>
      <t>.</t>
    </r>
    <r>
      <rPr>
        <sz val="9"/>
        <color indexed="8"/>
        <rFont val="MingLiU"/>
        <family val="3"/>
        <charset val="136"/>
      </rPr>
      <t xml:space="preserve">
The error item is the sum of mean squares (error)= 1.817E-6</t>
    </r>
    <r>
      <rPr>
        <sz val="9"/>
        <color rgb="FF000000"/>
        <rFont val="等线"/>
        <family val="3"/>
        <charset val="134"/>
      </rPr>
      <t>.</t>
    </r>
    <phoneticPr fontId="1" type="noConversion"/>
  </si>
  <si>
    <r>
      <rPr>
        <sz val="9"/>
        <color rgb="FF000000"/>
        <rFont val="等线"/>
        <family val="3"/>
        <charset val="134"/>
      </rPr>
      <t>S</t>
    </r>
    <r>
      <rPr>
        <sz val="9"/>
        <color indexed="8"/>
        <rFont val="MingLiU"/>
        <family val="3"/>
        <charset val="136"/>
      </rPr>
      <t>ignificance</t>
    </r>
    <phoneticPr fontId="1" type="noConversion"/>
  </si>
  <si>
    <t>Number</t>
    <phoneticPr fontId="1" type="noConversion"/>
  </si>
  <si>
    <t>Subset</t>
    <phoneticPr fontId="1" type="noConversion"/>
  </si>
  <si>
    <t>α</t>
    <phoneticPr fontId="1" type="noConversion"/>
  </si>
  <si>
    <t>Significance</t>
    <phoneticPr fontId="1" type="noConversion"/>
  </si>
  <si>
    <r>
      <t>a. Use harmoniUse harmonic mean sample size</t>
    </r>
    <r>
      <rPr>
        <sz val="9"/>
        <color rgb="FF000000"/>
        <rFont val="等线"/>
        <family val="3"/>
        <charset val="134"/>
      </rPr>
      <t>=</t>
    </r>
    <r>
      <rPr>
        <sz val="9"/>
        <color indexed="8"/>
        <rFont val="MingLiU"/>
        <family val="3"/>
        <charset val="136"/>
      </rPr>
      <t>3.000</t>
    </r>
    <r>
      <rPr>
        <sz val="9"/>
        <color rgb="FF000000"/>
        <rFont val="等线"/>
        <family val="3"/>
        <charset val="134"/>
      </rPr>
      <t>.</t>
    </r>
    <phoneticPr fontId="1" type="noConversion"/>
  </si>
  <si>
    <t>It shows the mean of the group in the same proton concentration.
According to the average observed. The error item is the sum of mean squares (error)= 8.708E-6。</t>
    <phoneticPr fontId="1" type="noConversion"/>
  </si>
  <si>
    <t>a. Use harmoniUse harmonic mean sample size=3.000.</t>
  </si>
  <si>
    <t>It shows the mean of the group in the same proton concentration.
According to the average observed.
The error item is the sum of mean squares (error)= 4.778E-7。</t>
    <phoneticPr fontId="1" type="noConversion"/>
  </si>
  <si>
    <t>It shows the mean of the group in the same proton concentration.
According to the average observed.
The error item is the sum of mean squares (error)= .000。</t>
    <phoneticPr fontId="1" type="noConversion"/>
  </si>
  <si>
    <t>It shows the mean of the group in the same proton concentration.
According to the average observed.
The error item is the sum of mean squares (error)= 8.539E-7。</t>
    <phoneticPr fontId="1" type="noConversion"/>
  </si>
  <si>
    <r>
      <t>SpecSpecific water capacity/(cm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•(cm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•kpa)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</si>
  <si>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t>Clay</t>
  </si>
  <si>
    <t>Clay/%</t>
    <phoneticPr fontId="1" type="noConversion"/>
  </si>
  <si>
    <t>Clay</t>
    <phoneticPr fontId="1" type="noConversion"/>
  </si>
  <si>
    <t>Silt</t>
  </si>
  <si>
    <t>Silt/%</t>
    <phoneticPr fontId="1" type="noConversion"/>
  </si>
  <si>
    <t>Silt</t>
    <phoneticPr fontId="1" type="noConversion"/>
  </si>
  <si>
    <t>Sand</t>
  </si>
  <si>
    <t>Sand/%</t>
    <phoneticPr fontId="1" type="noConversion"/>
  </si>
  <si>
    <t>Sand</t>
    <phoneticPr fontId="1" type="noConversion"/>
  </si>
  <si>
    <r>
      <t>Soil bulk density/(g/cm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)</t>
    </r>
    <phoneticPr fontId="1" type="noConversion"/>
  </si>
  <si>
    <t>Soil bulk density</t>
    <phoneticPr fontId="1" type="noConversion"/>
  </si>
  <si>
    <t>Organic matter content</t>
    <phoneticPr fontId="1" type="noConversion"/>
  </si>
  <si>
    <r>
      <t>Soil bulk density/(g/cm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</si>
  <si>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>Organic matter content /(g•kg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</si>
  <si>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rPr>
        <sz val="9"/>
        <color rgb="FF000000"/>
        <rFont val="等线"/>
        <family val="3"/>
        <charset val="134"/>
      </rPr>
      <t>N</t>
    </r>
    <r>
      <rPr>
        <sz val="9"/>
        <color indexed="8"/>
        <rFont val="MingLiU"/>
        <family val="3"/>
        <charset val="136"/>
      </rPr>
      <t>umber</t>
    </r>
    <phoneticPr fontId="1" type="noConversion"/>
  </si>
  <si>
    <t>Number</t>
    <phoneticPr fontId="1" type="noConversion"/>
  </si>
  <si>
    <t>Subset</t>
    <phoneticPr fontId="1" type="noConversion"/>
  </si>
  <si>
    <t>Significance</t>
    <phoneticPr fontId="1" type="noConversion"/>
  </si>
  <si>
    <t>It shows the mean of the group in the same proton concentration.
According to the average observed.
The error item is the sum of mean squares (error)= .008。</t>
    <phoneticPr fontId="1" type="noConversion"/>
  </si>
  <si>
    <t>It shows the mean of the group in the same proton concentration.
According to the average observed.
The error item is the sum of mean squares (error)= .183。</t>
    <phoneticPr fontId="1" type="noConversion"/>
  </si>
  <si>
    <t>It shows the mean of the group in the same proton concentration.
According to the average observed.
The error item is the sum of mean squares (error)= 1.556。</t>
    <phoneticPr fontId="1" type="noConversion"/>
  </si>
  <si>
    <t>It shows the mean of the group in the same proton concentration.
According to the average observed.
The error item is the sum of mean squares (error)= 2.154。</t>
    <phoneticPr fontId="1" type="noConversion"/>
  </si>
  <si>
    <t>It shows the mean of the group in the same proton concentration.
According to the average observed.
The error item is the sum of mean squares (error)= 1.766。</t>
    <phoneticPr fontId="1" type="noConversion"/>
  </si>
  <si>
    <t>Soil depth/cm</t>
    <phoneticPr fontId="1" type="noConversion"/>
  </si>
  <si>
    <t>C(100)</t>
    <phoneticPr fontId="1" type="noConversion"/>
  </si>
  <si>
    <t>Ks</t>
    <phoneticPr fontId="1" type="noConversion"/>
  </si>
  <si>
    <t>Physicochemical properties of soil</t>
    <phoneticPr fontId="1" type="noConversion"/>
  </si>
  <si>
    <t>Water characteristic parameter</t>
    <phoneticPr fontId="1" type="noConversion"/>
  </si>
  <si>
    <t>Significance (two-tailed)</t>
  </si>
  <si>
    <t>Significance (two-tailed)</t>
    <phoneticPr fontId="1" type="noConversion"/>
  </si>
  <si>
    <t>Duncan</t>
  </si>
  <si>
    <t>Duncan</t>
    <phoneticPr fontId="1" type="noConversion"/>
  </si>
  <si>
    <r>
      <t>-.922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</si>
  <si>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.918</t>
    </r>
    <r>
      <rPr>
        <vertAlign val="superscript"/>
        <sz val="9"/>
        <color indexed="8"/>
        <rFont val="MingLiU"/>
        <family val="3"/>
        <charset val="136"/>
      </rPr>
      <t>**</t>
    </r>
  </si>
  <si>
    <r>
      <t>.887</t>
    </r>
    <r>
      <rPr>
        <vertAlign val="superscript"/>
        <sz val="9"/>
        <color indexed="8"/>
        <rFont val="MingLiU"/>
        <family val="3"/>
        <charset val="136"/>
      </rPr>
      <t>*</t>
    </r>
  </si>
  <si>
    <t>&gt;0.25mm water-stable aggregates</t>
  </si>
  <si>
    <t>&gt;0.25mm water-stable aggregates</t>
    <phoneticPr fontId="1" type="noConversion"/>
  </si>
  <si>
    <t>-0.962**</t>
    <phoneticPr fontId="1" type="noConversion"/>
  </si>
  <si>
    <t>0.887*</t>
    <phoneticPr fontId="1" type="noConversion"/>
  </si>
  <si>
    <t>&gt;0.25mm water-stable aggregates/%</t>
    <phoneticPr fontId="1" type="noConversion"/>
  </si>
  <si>
    <t>80.96±1.68b</t>
    <phoneticPr fontId="1" type="noConversion"/>
  </si>
  <si>
    <t>84.86±0.82a</t>
  </si>
  <si>
    <t>78.69±1.58b</t>
  </si>
  <si>
    <t>80.50±0.27b</t>
  </si>
  <si>
    <t>73.54±0.63c</t>
  </si>
  <si>
    <t>75.63±2.21c</t>
  </si>
  <si>
    <t>&gt;0.25mm water-stable aggregates</t>
    <phoneticPr fontId="1" type="noConversion"/>
  </si>
  <si>
    <t>Significance</t>
    <phoneticPr fontId="1" type="noConversion"/>
  </si>
  <si>
    <t>Number</t>
    <phoneticPr fontId="1" type="noConversion"/>
  </si>
  <si>
    <t>Subset</t>
    <phoneticPr fontId="1" type="noConversion"/>
  </si>
  <si>
    <t>Erosion degradation degree</t>
    <phoneticPr fontId="1" type="noConversion"/>
  </si>
  <si>
    <t>Slope degree/(°)</t>
    <phoneticPr fontId="1" type="noConversion"/>
  </si>
  <si>
    <t>Longquan village</t>
  </si>
  <si>
    <t>Jiahuangtun village</t>
    <phoneticPr fontId="1" type="noConversion"/>
  </si>
  <si>
    <t>Shuangyong Road</t>
  </si>
  <si>
    <t>Lightly(L)</t>
    <phoneticPr fontId="1" type="noConversion"/>
  </si>
  <si>
    <t>Moderately(M)</t>
    <phoneticPr fontId="1" type="noConversion"/>
  </si>
  <si>
    <t>Heavily(H)</t>
    <phoneticPr fontId="1" type="noConversion"/>
  </si>
  <si>
    <r>
      <t>Erosion modulus</t>
    </r>
    <r>
      <rPr>
        <vertAlign val="superscript"/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2"/>
        <scheme val="minor"/>
      </rPr>
      <t>/(t•km</t>
    </r>
    <r>
      <rPr>
        <vertAlign val="superscript"/>
        <sz val="11"/>
        <color theme="1"/>
        <rFont val="等线"/>
        <family val="3"/>
        <charset val="134"/>
        <scheme val="minor"/>
      </rPr>
      <t>-2</t>
    </r>
    <r>
      <rPr>
        <sz val="11"/>
        <color theme="1"/>
        <rFont val="等线"/>
        <family val="2"/>
        <scheme val="minor"/>
      </rPr>
      <t>•a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</si>
  <si>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rPr>
        <vertAlign val="superscript"/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2"/>
        <scheme val="minor"/>
      </rPr>
      <t xml:space="preserve"> Soil loss equation of black soil cultivated land A=0.739*slop, where the unit of A is mm•a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 xml:space="preserve"> and that of slope is °. </t>
    </r>
    <r>
      <rPr>
        <vertAlign val="superscript"/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2"/>
        <scheme val="minor"/>
      </rPr>
      <t xml:space="preserve"> Soil erosion modulus converted from soil bulk density of 1.2g•cm</t>
    </r>
    <r>
      <rPr>
        <vertAlign val="superscript"/>
        <sz val="11"/>
        <color theme="1"/>
        <rFont val="等线"/>
        <family val="3"/>
        <charset val="134"/>
        <scheme val="minor"/>
      </rPr>
      <t>-3</t>
    </r>
    <r>
      <rPr>
        <sz val="11"/>
        <color theme="1"/>
        <rFont val="等线"/>
        <family val="2"/>
        <scheme val="minor"/>
      </rPr>
      <t>. Technical Standard for Comprehensive Control of Soil Erosion in Black Soil Area (SL446-2009) https://www.doc88.com/p-7919531360175.html</t>
    </r>
    <phoneticPr fontId="1" type="noConversion"/>
  </si>
  <si>
    <r>
      <t>Corn yield/(kg•ha</t>
    </r>
    <r>
      <rPr>
        <vertAlign val="superscript"/>
        <sz val="10.5"/>
        <color rgb="FF000000"/>
        <rFont val="Times New Roman"/>
        <family val="1"/>
      </rPr>
      <t>-1</t>
    </r>
    <r>
      <rPr>
        <sz val="10.5"/>
        <color rgb="FF000000"/>
        <rFont val="Times New Roman"/>
        <family val="1"/>
      </rPr>
      <t>)</t>
    </r>
    <phoneticPr fontId="1" type="noConversion"/>
  </si>
  <si>
    <r>
      <t>Soil loss speed</t>
    </r>
    <r>
      <rPr>
        <vertAlign val="superscript"/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2"/>
        <scheme val="minor"/>
      </rPr>
      <t>/(mm•a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</si>
  <si>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t>Plot location</t>
    <phoneticPr fontId="1" type="noConversion"/>
  </si>
  <si>
    <r>
      <t xml:space="preserve">Table 1 </t>
    </r>
    <r>
      <rPr>
        <sz val="12"/>
        <color rgb="FF000000"/>
        <rFont val="Times New Roman"/>
        <family val="1"/>
      </rPr>
      <t>Basic information of sampling sites</t>
    </r>
    <phoneticPr fontId="1" type="noConversion"/>
  </si>
  <si>
    <t>a</t>
    <phoneticPr fontId="1" type="noConversion"/>
  </si>
  <si>
    <t>ab</t>
    <phoneticPr fontId="1" type="noConversion"/>
  </si>
  <si>
    <t>bc</t>
    <phoneticPr fontId="1" type="noConversion"/>
  </si>
  <si>
    <t>b</t>
    <phoneticPr fontId="1" type="noConversion"/>
  </si>
  <si>
    <t>de</t>
    <phoneticPr fontId="1" type="noConversion"/>
  </si>
  <si>
    <t>cd</t>
    <phoneticPr fontId="1" type="noConversion"/>
  </si>
  <si>
    <t>c</t>
    <phoneticPr fontId="1" type="noConversion"/>
  </si>
  <si>
    <t>e</t>
    <phoneticPr fontId="1" type="noConversion"/>
  </si>
  <si>
    <t>d</t>
    <phoneticPr fontId="1" type="noConversion"/>
  </si>
  <si>
    <r>
      <t>TN/(g•kg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</si>
  <si>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>OP/(mg•kg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</si>
  <si>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>AK/(mg•kg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scheme val="minor"/>
      </rPr>
      <t>)</t>
    </r>
    <phoneticPr fontId="1" type="noConversion"/>
  </si>
  <si>
    <t>1.019±0.08a</t>
    <phoneticPr fontId="1" type="noConversion"/>
  </si>
  <si>
    <t>52.303±7.23a</t>
    <phoneticPr fontId="1" type="noConversion"/>
  </si>
  <si>
    <t>273.765±5.23a</t>
    <phoneticPr fontId="1" type="noConversion"/>
  </si>
  <si>
    <t>0.719±0.09c</t>
    <phoneticPr fontId="1" type="noConversion"/>
  </si>
  <si>
    <t>47.852±2.27ab</t>
  </si>
  <si>
    <t>255.040±5.38b</t>
  </si>
  <si>
    <t>0.916±0.01a</t>
  </si>
  <si>
    <t>40.847±1.67bc</t>
  </si>
  <si>
    <t>248.909±5.27b</t>
  </si>
  <si>
    <t>0.836±0.03b</t>
    <phoneticPr fontId="1" type="noConversion"/>
  </si>
  <si>
    <t>35.698±2.53cd</t>
  </si>
  <si>
    <t>231.615±1.46c</t>
  </si>
  <si>
    <t>0.807±0.02bc</t>
  </si>
  <si>
    <t>29.264±3.05de</t>
  </si>
  <si>
    <t>226.999±9.18cd</t>
  </si>
  <si>
    <t>0.703±0.01c</t>
    <phoneticPr fontId="1" type="noConversion"/>
  </si>
  <si>
    <t>21.524±1.79e</t>
    <phoneticPr fontId="1" type="noConversion"/>
  </si>
  <si>
    <t>218.716±4.53d</t>
    <phoneticPr fontId="1" type="noConversion"/>
  </si>
  <si>
    <t>TN</t>
    <phoneticPr fontId="1" type="noConversion"/>
  </si>
  <si>
    <t>OP</t>
    <phoneticPr fontId="1" type="noConversion"/>
  </si>
  <si>
    <t>AK</t>
    <phoneticPr fontId="1" type="noConversion"/>
  </si>
  <si>
    <t>It shows the mean of the group in the same proton concentration.
According to the average observed.
The error item is the sum of mean squares (error)= .183。</t>
    <phoneticPr fontId="1" type="noConversion"/>
  </si>
  <si>
    <t>a. Use harmoniUse harmonic mean sample size=3.000.</t>
    <phoneticPr fontId="1" type="noConversion"/>
  </si>
  <si>
    <t>It shows the mean of the group in the same proton concentration.
According to the average observed.
The error item is the sum of mean squares (error)= 19.774。</t>
    <phoneticPr fontId="1" type="noConversion"/>
  </si>
  <si>
    <t>It shows the mean of the group in the same proton concentration.
According to the average observed.
The error item is the sum of mean squares (error)= 47.740。</t>
    <phoneticPr fontId="1" type="noConversion"/>
  </si>
  <si>
    <t>Number</t>
    <phoneticPr fontId="1" type="noConversion"/>
  </si>
  <si>
    <t>Subset</t>
    <phoneticPr fontId="1" type="noConversion"/>
  </si>
  <si>
    <t>Significance</t>
    <phoneticPr fontId="1" type="noConversion"/>
  </si>
  <si>
    <r>
      <t>TN/(g•kg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</si>
  <si>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r>
      <t>OP/(mg•kg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</si>
  <si>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r>
      <t>AK/(mg•kg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</si>
  <si>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** Indicates a very significant correlation at the 0.01 level (bilateral).</t>
    <phoneticPr fontId="1" type="noConversion"/>
  </si>
  <si>
    <r>
      <t>*</t>
    </r>
    <r>
      <rPr>
        <sz val="9"/>
        <color rgb="FF000000"/>
        <rFont val="宋体"/>
        <family val="3"/>
        <charset val="134"/>
      </rPr>
      <t xml:space="preserve"> </t>
    </r>
    <r>
      <rPr>
        <sz val="9"/>
        <color indexed="8"/>
        <rFont val="MingLiU"/>
        <family val="3"/>
        <charset val="136"/>
      </rPr>
      <t>Indicates a significant correlation at the 0.05 level (bilateral).</t>
    </r>
    <phoneticPr fontId="1" type="noConversion"/>
  </si>
  <si>
    <t xml:space="preserve"> Pearson </t>
    <phoneticPr fontId="1" type="noConversion"/>
  </si>
  <si>
    <t xml:space="preserve">Pearson </t>
  </si>
  <si>
    <t>correlation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</si>
</sst>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#,##0.0000_);[Red]\(#,##0.0000\)"/>
    <numFmt numFmtId="178" formatCode="0.0000_ "/>
    <numFmt numFmtId="179" formatCode="###0"/>
    <numFmt numFmtId="180" formatCode="####.000000"/>
    <numFmt numFmtId="181" formatCode="####.000"/>
    <numFmt numFmtId="182" formatCode="###0.000"/>
    <numFmt numFmtId="183" formatCode="###0.000000"/>
    <numFmt numFmtId="184" formatCode="0.00_);[Red]\(0.00\)"/>
    <numFmt numFmtId="185" formatCode="0.00000_ "/>
    <numFmt numFmtId="186" formatCode="###0.0000"/>
    <numFmt numFmtId="187" formatCode="0.000_);[Red]\(0.000\)"/>
    <numFmt numFmtId="188" formatCode="0.000_ "/>
    <numFmt numFmtId="189" formatCode="####.00000"/>
    <numFmt numFmtId="190" formatCode="###0.00000"/>
  </numFmts>
  <fonts count="2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0"/>
      <name val="Arial"/>
      <family val="2"/>
    </font>
    <font>
      <sz val="9"/>
      <color indexed="8"/>
      <name val="MingLiU"/>
      <family val="3"/>
      <charset val="136"/>
    </font>
    <font>
      <sz val="11"/>
      <color rgb="FF000000"/>
      <name val="等线"/>
      <family val="3"/>
      <charset val="134"/>
      <scheme val="minor"/>
    </font>
    <font>
      <vertAlign val="subscript"/>
      <sz val="11"/>
      <color rgb="FF000000"/>
      <name val="等线"/>
      <family val="3"/>
      <charset val="134"/>
      <scheme val="minor"/>
    </font>
    <font>
      <vertAlign val="superscript"/>
      <sz val="11"/>
      <color rgb="FF000000"/>
      <name val="等线"/>
      <family val="3"/>
      <charset val="134"/>
      <scheme val="minor"/>
    </font>
    <font>
      <vertAlign val="superscript"/>
      <sz val="9"/>
      <color indexed="8"/>
      <name val="MingLiU"/>
      <family val="3"/>
      <charset val="136"/>
    </font>
    <font>
      <b/>
      <sz val="9"/>
      <color indexed="8"/>
      <name val="PMingLiU"/>
      <family val="1"/>
      <charset val="136"/>
    </font>
    <font>
      <b/>
      <sz val="9"/>
      <color rgb="FF000000"/>
      <name val="Calibri"/>
      <family val="1"/>
      <charset val="161"/>
    </font>
    <font>
      <b/>
      <sz val="9"/>
      <color rgb="FF000000"/>
      <name val="Calibri"/>
      <family val="1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MingLiU"/>
      <family val="3"/>
      <charset val="136"/>
    </font>
    <font>
      <sz val="9"/>
      <color rgb="FF000000"/>
      <name val="等线"/>
      <family val="3"/>
      <charset val="134"/>
      <scheme val="minor"/>
    </font>
    <font>
      <sz val="8"/>
      <color rgb="FF000000"/>
      <name val="Times New Roman"/>
      <family val="1"/>
    </font>
    <font>
      <sz val="9"/>
      <color rgb="FF000000"/>
      <name val="等线"/>
      <family val="3"/>
      <charset val="134"/>
    </font>
    <font>
      <sz val="9"/>
      <color indexed="8"/>
      <name val="MingLiU"/>
      <family val="3"/>
      <charset val="134"/>
    </font>
    <font>
      <sz val="9"/>
      <color theme="1"/>
      <name val="MingLiU"/>
      <family val="3"/>
      <charset val="136"/>
    </font>
    <font>
      <sz val="11"/>
      <color theme="1"/>
      <name val="等线"/>
      <family val="3"/>
      <charset val="134"/>
      <scheme val="minor"/>
    </font>
    <font>
      <sz val="10.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0.5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rgb="FF000000"/>
      <name val="等线"/>
      <family val="1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2" xfId="1" applyFont="1" applyBorder="1" applyAlignment="1">
      <alignment horizontal="left" vertical="top"/>
    </xf>
    <xf numFmtId="179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top"/>
    </xf>
    <xf numFmtId="179" fontId="5" fillId="0" borderId="19" xfId="1" applyNumberFormat="1" applyFont="1" applyBorder="1" applyAlignment="1">
      <alignment horizontal="right" vertical="center"/>
    </xf>
    <xf numFmtId="180" fontId="5" fillId="0" borderId="20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180" fontId="5" fillId="0" borderId="21" xfId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center" wrapText="1"/>
    </xf>
    <xf numFmtId="181" fontId="5" fillId="0" borderId="25" xfId="1" applyNumberFormat="1" applyFont="1" applyBorder="1" applyAlignment="1">
      <alignment horizontal="right" vertical="center"/>
    </xf>
    <xf numFmtId="181" fontId="5" fillId="0" borderId="26" xfId="1" applyNumberFormat="1" applyFont="1" applyBorder="1" applyAlignment="1">
      <alignment horizontal="right" vertical="center"/>
    </xf>
    <xf numFmtId="182" fontId="5" fillId="0" borderId="25" xfId="1" applyNumberFormat="1" applyFont="1" applyBorder="1" applyAlignment="1">
      <alignment horizontal="right" vertical="center"/>
    </xf>
    <xf numFmtId="182" fontId="5" fillId="0" borderId="26" xfId="1" applyNumberFormat="1" applyFont="1" applyBorder="1" applyAlignment="1">
      <alignment horizontal="right" vertical="center"/>
    </xf>
    <xf numFmtId="0" fontId="4" fillId="0" borderId="0" xfId="1"/>
    <xf numFmtId="183" fontId="5" fillId="0" borderId="15" xfId="1" applyNumberFormat="1" applyFont="1" applyBorder="1" applyAlignment="1">
      <alignment horizontal="right" vertical="center"/>
    </xf>
    <xf numFmtId="183" fontId="5" fillId="0" borderId="20" xfId="1" applyNumberFormat="1" applyFont="1" applyBorder="1" applyAlignment="1">
      <alignment horizontal="right" vertical="center"/>
    </xf>
    <xf numFmtId="183" fontId="5" fillId="0" borderId="21" xfId="1" applyNumberFormat="1" applyFont="1" applyBorder="1" applyAlignment="1">
      <alignment horizontal="right" vertical="center"/>
    </xf>
    <xf numFmtId="184" fontId="0" fillId="0" borderId="0" xfId="0" applyNumberFormat="1"/>
    <xf numFmtId="0" fontId="0" fillId="0" borderId="0" xfId="0" applyAlignment="1">
      <alignment vertical="center"/>
    </xf>
    <xf numFmtId="0" fontId="4" fillId="0" borderId="0" xfId="2"/>
    <xf numFmtId="185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58" fontId="0" fillId="0" borderId="0" xfId="0" applyNumberForma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13" fillId="0" borderId="0" xfId="0" applyFont="1"/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" xfId="2" applyFont="1" applyBorder="1" applyAlignment="1">
      <alignment horizontal="left" vertical="top"/>
    </xf>
    <xf numFmtId="179" fontId="5" fillId="0" borderId="14" xfId="2" applyNumberFormat="1" applyFont="1" applyBorder="1" applyAlignment="1">
      <alignment horizontal="right" vertical="center"/>
    </xf>
    <xf numFmtId="186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top"/>
    </xf>
    <xf numFmtId="179" fontId="5" fillId="0" borderId="19" xfId="2" applyNumberFormat="1" applyFont="1" applyBorder="1" applyAlignment="1">
      <alignment horizontal="right" vertical="center"/>
    </xf>
    <xf numFmtId="18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center" wrapText="1"/>
    </xf>
    <xf numFmtId="186" fontId="5" fillId="0" borderId="21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center" wrapText="1"/>
    </xf>
    <xf numFmtId="181" fontId="5" fillId="0" borderId="25" xfId="2" applyNumberFormat="1" applyFont="1" applyBorder="1" applyAlignment="1">
      <alignment horizontal="right" vertical="center"/>
    </xf>
    <xf numFmtId="181" fontId="5" fillId="0" borderId="26" xfId="2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14" fillId="0" borderId="0" xfId="0" applyNumberFormat="1" applyFont="1"/>
    <xf numFmtId="176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 wrapText="1"/>
    </xf>
    <xf numFmtId="0" fontId="5" fillId="0" borderId="2" xfId="3" applyFont="1" applyBorder="1" applyAlignment="1">
      <alignment horizontal="left" vertical="top" wrapText="1"/>
    </xf>
    <xf numFmtId="0" fontId="5" fillId="0" borderId="18" xfId="3" applyFont="1" applyBorder="1" applyAlignment="1">
      <alignment horizontal="left" vertical="top" wrapText="1"/>
    </xf>
    <xf numFmtId="0" fontId="5" fillId="0" borderId="35" xfId="3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9" fillId="0" borderId="8" xfId="1" applyFont="1" applyBorder="1" applyAlignment="1">
      <alignment horizontal="left" vertical="top" wrapText="1"/>
    </xf>
    <xf numFmtId="0" fontId="5" fillId="0" borderId="32" xfId="3" applyFont="1" applyBorder="1" applyAlignment="1">
      <alignment horizontal="center" vertical="center" wrapText="1"/>
    </xf>
    <xf numFmtId="181" fontId="5" fillId="0" borderId="16" xfId="4" applyNumberFormat="1" applyFont="1" applyBorder="1" applyAlignment="1">
      <alignment horizontal="right" vertical="center"/>
    </xf>
    <xf numFmtId="181" fontId="5" fillId="0" borderId="21" xfId="4" applyNumberFormat="1" applyFont="1" applyBorder="1" applyAlignment="1">
      <alignment horizontal="right" vertical="center"/>
    </xf>
    <xf numFmtId="179" fontId="5" fillId="0" borderId="38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right" vertical="center"/>
    </xf>
    <xf numFmtId="179" fontId="5" fillId="0" borderId="21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center" wrapText="1"/>
    </xf>
    <xf numFmtId="179" fontId="5" fillId="0" borderId="26" xfId="4" applyNumberFormat="1" applyFont="1" applyBorder="1" applyAlignment="1">
      <alignment horizontal="right" vertical="center"/>
    </xf>
    <xf numFmtId="0" fontId="20" fillId="0" borderId="33" xfId="4" applyFont="1" applyBorder="1" applyAlignment="1">
      <alignment horizontal="center" wrapText="1"/>
    </xf>
    <xf numFmtId="0" fontId="0" fillId="0" borderId="23" xfId="0" applyBorder="1"/>
    <xf numFmtId="0" fontId="21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32" xfId="4" applyFont="1" applyBorder="1" applyAlignment="1">
      <alignment horizontal="center" wrapText="1"/>
    </xf>
    <xf numFmtId="179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right" vertical="center"/>
    </xf>
    <xf numFmtId="181" fontId="5" fillId="0" borderId="15" xfId="4" applyNumberFormat="1" applyFont="1" applyBorder="1" applyAlignment="1">
      <alignment horizontal="right" vertical="center"/>
    </xf>
    <xf numFmtId="0" fontId="5" fillId="0" borderId="19" xfId="4" applyFont="1" applyBorder="1" applyAlignment="1">
      <alignment horizontal="left" vertical="center" wrapText="1"/>
    </xf>
    <xf numFmtId="181" fontId="5" fillId="0" borderId="20" xfId="4" applyNumberFormat="1" applyFont="1" applyBorder="1" applyAlignment="1">
      <alignment horizontal="right" vertical="center"/>
    </xf>
    <xf numFmtId="179" fontId="5" fillId="0" borderId="36" xfId="4" applyNumberFormat="1" applyFont="1" applyBorder="1" applyAlignment="1">
      <alignment horizontal="right" vertical="center"/>
    </xf>
    <xf numFmtId="179" fontId="5" fillId="0" borderId="37" xfId="4" applyNumberFormat="1" applyFont="1" applyBorder="1" applyAlignment="1">
      <alignment horizontal="right" vertical="center"/>
    </xf>
    <xf numFmtId="0" fontId="5" fillId="0" borderId="19" xfId="4" applyFont="1" applyBorder="1" applyAlignment="1">
      <alignment horizontal="right" vertical="center"/>
    </xf>
    <xf numFmtId="179" fontId="5" fillId="0" borderId="20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right" vertical="center"/>
    </xf>
    <xf numFmtId="181" fontId="5" fillId="0" borderId="19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vertical="center" wrapText="1"/>
    </xf>
    <xf numFmtId="179" fontId="5" fillId="0" borderId="24" xfId="4" applyNumberFormat="1" applyFont="1" applyBorder="1" applyAlignment="1">
      <alignment horizontal="right" vertical="center"/>
    </xf>
    <xf numFmtId="179" fontId="5" fillId="0" borderId="25" xfId="4" applyNumberFormat="1" applyFont="1" applyBorder="1" applyAlignment="1">
      <alignment horizontal="right" vertical="center"/>
    </xf>
    <xf numFmtId="184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28" xfId="0" applyBorder="1"/>
    <xf numFmtId="176" fontId="0" fillId="0" borderId="27" xfId="0" applyNumberFormat="1" applyBorder="1" applyAlignment="1">
      <alignment horizontal="center" vertical="center" wrapText="1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 vertical="center"/>
    </xf>
    <xf numFmtId="0" fontId="5" fillId="0" borderId="2" xfId="5" applyFont="1" applyBorder="1" applyAlignment="1">
      <alignment horizontal="left" vertical="top"/>
    </xf>
    <xf numFmtId="179" fontId="5" fillId="0" borderId="14" xfId="5" applyNumberFormat="1" applyFont="1" applyBorder="1" applyAlignment="1">
      <alignment horizontal="right" vertical="center"/>
    </xf>
    <xf numFmtId="186" fontId="5" fillId="0" borderId="15" xfId="5" applyNumberFormat="1" applyFont="1" applyBorder="1" applyAlignment="1">
      <alignment horizontal="right" vertical="center"/>
    </xf>
    <xf numFmtId="0" fontId="5" fillId="0" borderId="15" xfId="5" applyFont="1" applyBorder="1" applyAlignment="1">
      <alignment horizontal="left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left" vertical="top"/>
    </xf>
    <xf numFmtId="179" fontId="5" fillId="0" borderId="19" xfId="5" applyNumberFormat="1" applyFont="1" applyBorder="1" applyAlignment="1">
      <alignment horizontal="right" vertical="center"/>
    </xf>
    <xf numFmtId="186" fontId="5" fillId="0" borderId="20" xfId="5" applyNumberFormat="1" applyFont="1" applyBorder="1" applyAlignment="1">
      <alignment horizontal="right" vertical="center"/>
    </xf>
    <xf numFmtId="0" fontId="5" fillId="0" borderId="20" xfId="5" applyFont="1" applyBorder="1" applyAlignment="1">
      <alignment horizontal="left" vertical="center" wrapText="1"/>
    </xf>
    <xf numFmtId="0" fontId="5" fillId="0" borderId="21" xfId="5" applyFont="1" applyBorder="1" applyAlignment="1">
      <alignment horizontal="center" vertical="center" wrapText="1"/>
    </xf>
    <xf numFmtId="186" fontId="5" fillId="0" borderId="21" xfId="5" applyNumberFormat="1" applyFont="1" applyBorder="1" applyAlignment="1">
      <alignment horizontal="center" vertical="center"/>
    </xf>
    <xf numFmtId="0" fontId="5" fillId="0" borderId="8" xfId="5" applyFont="1" applyBorder="1" applyAlignment="1">
      <alignment horizontal="left" vertical="top" wrapText="1"/>
    </xf>
    <xf numFmtId="0" fontId="5" fillId="0" borderId="24" xfId="5" applyFont="1" applyBorder="1" applyAlignment="1">
      <alignment horizontal="left" vertical="center" wrapText="1"/>
    </xf>
    <xf numFmtId="181" fontId="5" fillId="0" borderId="25" xfId="5" applyNumberFormat="1" applyFont="1" applyBorder="1" applyAlignment="1">
      <alignment horizontal="right" vertical="center"/>
    </xf>
    <xf numFmtId="182" fontId="5" fillId="0" borderId="26" xfId="5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87" fontId="14" fillId="0" borderId="0" xfId="0" applyNumberFormat="1" applyFont="1" applyAlignment="1">
      <alignment horizontal="center" wrapText="1"/>
    </xf>
    <xf numFmtId="176" fontId="14" fillId="0" borderId="0" xfId="0" applyNumberFormat="1" applyFont="1" applyAlignment="1">
      <alignment horizontal="center" wrapText="1"/>
    </xf>
    <xf numFmtId="188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187" fontId="0" fillId="0" borderId="0" xfId="0" applyNumberForma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188" fontId="0" fillId="0" borderId="0" xfId="0" applyNumberFormat="1" applyAlignment="1">
      <alignment horizontal="center" vertical="center" wrapText="1"/>
    </xf>
    <xf numFmtId="187" fontId="0" fillId="0" borderId="27" xfId="0" applyNumberForma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8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0" fontId="4" fillId="0" borderId="0" xfId="6"/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2" xfId="6" applyFont="1" applyBorder="1" applyAlignment="1">
      <alignment horizontal="left" vertical="top"/>
    </xf>
    <xf numFmtId="179" fontId="5" fillId="0" borderId="14" xfId="6" applyNumberFormat="1" applyFont="1" applyBorder="1" applyAlignment="1">
      <alignment horizontal="right" vertical="center"/>
    </xf>
    <xf numFmtId="189" fontId="5" fillId="0" borderId="15" xfId="6" applyNumberFormat="1" applyFont="1" applyBorder="1" applyAlignment="1">
      <alignment horizontal="right" vertical="center"/>
    </xf>
    <xf numFmtId="0" fontId="5" fillId="0" borderId="15" xfId="6" applyFont="1" applyBorder="1" applyAlignment="1">
      <alignment horizontal="left" vertical="center" wrapText="1"/>
    </xf>
    <xf numFmtId="0" fontId="5" fillId="0" borderId="16" xfId="6" applyFont="1" applyBorder="1" applyAlignment="1">
      <alignment horizontal="left" vertical="center" wrapText="1"/>
    </xf>
    <xf numFmtId="190" fontId="5" fillId="0" borderId="15" xfId="6" applyNumberFormat="1" applyFont="1" applyBorder="1" applyAlignment="1">
      <alignment horizontal="right" vertical="center"/>
    </xf>
    <xf numFmtId="0" fontId="5" fillId="0" borderId="18" xfId="6" applyFont="1" applyBorder="1" applyAlignment="1">
      <alignment horizontal="left" vertical="top"/>
    </xf>
    <xf numFmtId="179" fontId="5" fillId="0" borderId="19" xfId="6" applyNumberFormat="1" applyFont="1" applyBorder="1" applyAlignment="1">
      <alignment horizontal="right" vertical="center"/>
    </xf>
    <xf numFmtId="189" fontId="5" fillId="0" borderId="20" xfId="6" applyNumberFormat="1" applyFont="1" applyBorder="1" applyAlignment="1">
      <alignment horizontal="right" vertical="center"/>
    </xf>
    <xf numFmtId="0" fontId="5" fillId="0" borderId="20" xfId="6" applyFont="1" applyBorder="1" applyAlignment="1">
      <alignment horizontal="left" vertical="center" wrapText="1"/>
    </xf>
    <xf numFmtId="0" fontId="5" fillId="0" borderId="21" xfId="6" applyFont="1" applyBorder="1" applyAlignment="1">
      <alignment horizontal="left" vertical="center" wrapText="1"/>
    </xf>
    <xf numFmtId="190" fontId="5" fillId="0" borderId="20" xfId="6" applyNumberFormat="1" applyFont="1" applyBorder="1" applyAlignment="1">
      <alignment horizontal="right" vertical="center"/>
    </xf>
    <xf numFmtId="189" fontId="5" fillId="0" borderId="21" xfId="6" applyNumberFormat="1" applyFont="1" applyBorder="1" applyAlignment="1">
      <alignment horizontal="right" vertical="center"/>
    </xf>
    <xf numFmtId="190" fontId="5" fillId="0" borderId="21" xfId="6" applyNumberFormat="1" applyFont="1" applyBorder="1" applyAlignment="1">
      <alignment horizontal="right" vertical="center"/>
    </xf>
    <xf numFmtId="0" fontId="5" fillId="0" borderId="8" xfId="6" applyFont="1" applyBorder="1" applyAlignment="1">
      <alignment horizontal="left" vertical="top" wrapText="1"/>
    </xf>
    <xf numFmtId="0" fontId="5" fillId="0" borderId="24" xfId="6" applyFont="1" applyBorder="1" applyAlignment="1">
      <alignment horizontal="left" vertical="center" wrapText="1"/>
    </xf>
    <xf numFmtId="181" fontId="5" fillId="0" borderId="25" xfId="6" applyNumberFormat="1" applyFont="1" applyBorder="1" applyAlignment="1">
      <alignment horizontal="right" vertical="center"/>
    </xf>
    <xf numFmtId="181" fontId="5" fillId="0" borderId="26" xfId="6" applyNumberFormat="1" applyFont="1" applyBorder="1" applyAlignment="1">
      <alignment horizontal="right" vertical="center"/>
    </xf>
    <xf numFmtId="182" fontId="5" fillId="0" borderId="26" xfId="6" applyNumberFormat="1" applyFont="1" applyBorder="1" applyAlignment="1">
      <alignment horizontal="right" vertical="center"/>
    </xf>
    <xf numFmtId="187" fontId="21" fillId="0" borderId="0" xfId="0" applyNumberFormat="1" applyFont="1" applyAlignment="1">
      <alignment horizontal="center" vertical="center" wrapText="1"/>
    </xf>
    <xf numFmtId="0" fontId="19" fillId="0" borderId="1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3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19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5" fillId="0" borderId="0" xfId="6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13" xfId="6" applyFont="1" applyBorder="1" applyAlignment="1">
      <alignment horizontal="left" vertical="top" wrapText="1"/>
    </xf>
    <xf numFmtId="0" fontId="5" fillId="0" borderId="17" xfId="6" applyFont="1" applyBorder="1" applyAlignment="1">
      <alignment horizontal="left" vertical="top" wrapText="1"/>
    </xf>
    <xf numFmtId="0" fontId="5" fillId="0" borderId="7" xfId="6" applyFont="1" applyBorder="1" applyAlignment="1">
      <alignment horizontal="left" vertical="top" wrapText="1"/>
    </xf>
    <xf numFmtId="0" fontId="27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left" wrapText="1"/>
    </xf>
    <xf numFmtId="0" fontId="5" fillId="0" borderId="2" xfId="6" applyFont="1" applyBorder="1" applyAlignment="1">
      <alignment horizontal="left" wrapText="1"/>
    </xf>
    <xf numFmtId="0" fontId="5" fillId="0" borderId="7" xfId="6" applyFont="1" applyBorder="1" applyAlignment="1">
      <alignment horizontal="left" wrapText="1"/>
    </xf>
    <xf numFmtId="0" fontId="5" fillId="0" borderId="8" xfId="6" applyFont="1" applyBorder="1" applyAlignment="1">
      <alignment horizontal="left" wrapText="1"/>
    </xf>
    <xf numFmtId="0" fontId="5" fillId="0" borderId="3" xfId="6" applyFont="1" applyBorder="1" applyAlignment="1">
      <alignment horizontal="center" wrapText="1"/>
    </xf>
    <xf numFmtId="0" fontId="5" fillId="0" borderId="9" xfId="6" applyFont="1" applyBorder="1" applyAlignment="1">
      <alignment horizontal="center" wrapText="1"/>
    </xf>
    <xf numFmtId="0" fontId="5" fillId="0" borderId="4" xfId="6" applyFont="1" applyBorder="1" applyAlignment="1">
      <alignment horizontal="center" wrapText="1"/>
    </xf>
    <xf numFmtId="0" fontId="5" fillId="0" borderId="5" xfId="6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0" xfId="5" applyFont="1" applyAlignment="1">
      <alignment horizontal="center" vertical="center" wrapText="1"/>
    </xf>
    <xf numFmtId="0" fontId="5" fillId="0" borderId="1" xfId="5" applyFont="1" applyBorder="1" applyAlignment="1">
      <alignment horizontal="left" wrapText="1"/>
    </xf>
    <xf numFmtId="0" fontId="5" fillId="0" borderId="2" xfId="5" applyFont="1" applyBorder="1" applyAlignment="1">
      <alignment horizontal="left" wrapText="1"/>
    </xf>
    <xf numFmtId="0" fontId="5" fillId="0" borderId="7" xfId="5" applyFont="1" applyBorder="1" applyAlignment="1">
      <alignment horizontal="left" wrapText="1"/>
    </xf>
    <xf numFmtId="0" fontId="5" fillId="0" borderId="8" xfId="5" applyFont="1" applyBorder="1" applyAlignment="1">
      <alignment horizontal="left" wrapText="1"/>
    </xf>
    <xf numFmtId="0" fontId="5" fillId="0" borderId="3" xfId="5" applyFont="1" applyBorder="1" applyAlignment="1">
      <alignment horizontal="center" wrapText="1"/>
    </xf>
    <xf numFmtId="0" fontId="5" fillId="0" borderId="9" xfId="5" applyFont="1" applyBorder="1" applyAlignment="1">
      <alignment horizontal="center" wrapText="1"/>
    </xf>
    <xf numFmtId="0" fontId="5" fillId="0" borderId="4" xfId="5" applyFont="1" applyBorder="1" applyAlignment="1">
      <alignment horizontal="center" wrapText="1"/>
    </xf>
    <xf numFmtId="0" fontId="5" fillId="0" borderId="5" xfId="5" applyFont="1" applyBorder="1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0" fontId="19" fillId="0" borderId="1" xfId="2" applyFont="1" applyBorder="1" applyAlignment="1">
      <alignment horizontal="left" wrapText="1"/>
    </xf>
    <xf numFmtId="0" fontId="5" fillId="0" borderId="2" xfId="2" applyFont="1" applyBorder="1" applyAlignment="1">
      <alignment horizontal="left" wrapText="1"/>
    </xf>
    <xf numFmtId="0" fontId="5" fillId="0" borderId="7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9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1" xfId="2" applyFont="1" applyBorder="1" applyAlignment="1">
      <alignment horizontal="left" wrapText="1"/>
    </xf>
    <xf numFmtId="0" fontId="5" fillId="0" borderId="13" xfId="2" applyFont="1" applyBorder="1" applyAlignment="1">
      <alignment horizontal="left" vertical="top" wrapText="1"/>
    </xf>
    <xf numFmtId="0" fontId="5" fillId="0" borderId="17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3" xfId="5" applyFont="1" applyBorder="1" applyAlignment="1">
      <alignment horizontal="left" vertical="top" wrapText="1"/>
    </xf>
    <xf numFmtId="0" fontId="5" fillId="0" borderId="17" xfId="5" applyFont="1" applyBorder="1" applyAlignment="1">
      <alignment horizontal="left" vertical="top" wrapText="1"/>
    </xf>
    <xf numFmtId="0" fontId="5" fillId="0" borderId="7" xfId="5" applyFont="1" applyBorder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5" fillId="0" borderId="34" xfId="3" applyFont="1" applyBorder="1" applyAlignment="1">
      <alignment horizontal="left" vertical="top" wrapText="1"/>
    </xf>
    <xf numFmtId="0" fontId="5" fillId="0" borderId="17" xfId="3" applyFont="1" applyBorder="1" applyAlignment="1">
      <alignment horizontal="left" vertical="top" wrapText="1"/>
    </xf>
    <xf numFmtId="0" fontId="5" fillId="0" borderId="34" xfId="4" applyFont="1" applyBorder="1" applyAlignment="1">
      <alignment horizontal="left" vertical="top" wrapText="1"/>
    </xf>
    <xf numFmtId="0" fontId="5" fillId="0" borderId="17" xfId="4" applyFont="1" applyBorder="1" applyAlignment="1">
      <alignment horizontal="left" vertical="top" wrapText="1"/>
    </xf>
    <xf numFmtId="0" fontId="5" fillId="0" borderId="7" xfId="4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5" fillId="0" borderId="29" xfId="4" applyFont="1" applyBorder="1" applyAlignment="1">
      <alignment horizontal="left" wrapText="1"/>
    </xf>
    <xf numFmtId="0" fontId="5" fillId="0" borderId="30" xfId="4" applyFont="1" applyBorder="1" applyAlignment="1">
      <alignment horizontal="left" wrapText="1"/>
    </xf>
    <xf numFmtId="0" fontId="5" fillId="0" borderId="13" xfId="3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常规" xfId="0" builtinId="0"/>
    <cellStyle name="常规_Sheet2" xfId="1" xr:uid="{53445A6B-ABE7-4056-A78C-731925E9D4FC}"/>
    <cellStyle name="常规_方差分析和标准差" xfId="2" xr:uid="{F2E1BEFE-910C-4034-9269-01E79DB0F529}"/>
    <cellStyle name="常规_基本物理性质" xfId="6" xr:uid="{3664EF57-2567-4DAE-9EB2-7BCE0540E0BD}"/>
    <cellStyle name="常规_相关分析" xfId="4" xr:uid="{C834FF55-67E4-46CB-ACEA-4E3C7DB034DD}"/>
    <cellStyle name="常规_相关分析1" xfId="3" xr:uid="{86C5D1DC-0554-47E1-94F8-51A2060C4BC4}"/>
    <cellStyle name="常规_最终" xfId="5" xr:uid="{AF3F0358-10BF-4FC5-807B-60C04F93D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topLeftCell="A36" workbookViewId="0">
      <selection activeCell="C1" sqref="C1"/>
    </sheetView>
  </sheetViews>
  <sheetFormatPr defaultRowHeight="14" x14ac:dyDescent="0.3"/>
  <cols>
    <col min="1" max="1" width="12.33203125" customWidth="1"/>
    <col min="2" max="2" width="8.83203125" bestFit="1" customWidth="1"/>
    <col min="3" max="3" width="18.75" bestFit="1" customWidth="1"/>
  </cols>
  <sheetData>
    <row r="1" spans="1:3" ht="41" customHeight="1" x14ac:dyDescent="0.3">
      <c r="A1" s="4" t="s">
        <v>162</v>
      </c>
      <c r="B1" s="4" t="s">
        <v>149</v>
      </c>
      <c r="C1" s="6" t="s">
        <v>163</v>
      </c>
    </row>
    <row r="2" spans="1:3" x14ac:dyDescent="0.3">
      <c r="A2" s="1" t="s">
        <v>153</v>
      </c>
      <c r="B2" s="1" t="s">
        <v>150</v>
      </c>
      <c r="C2" s="2">
        <v>0.1</v>
      </c>
    </row>
    <row r="3" spans="1:3" x14ac:dyDescent="0.3">
      <c r="A3" s="1" t="s">
        <v>154</v>
      </c>
      <c r="B3" s="1" t="s">
        <v>151</v>
      </c>
      <c r="C3" s="2">
        <v>0.1</v>
      </c>
    </row>
    <row r="4" spans="1:3" x14ac:dyDescent="0.3">
      <c r="A4" s="1" t="s">
        <v>155</v>
      </c>
      <c r="B4" s="1" t="s">
        <v>151</v>
      </c>
      <c r="C4" s="2">
        <v>0.13</v>
      </c>
    </row>
    <row r="5" spans="1:3" x14ac:dyDescent="0.3">
      <c r="A5" s="1" t="s">
        <v>156</v>
      </c>
      <c r="B5" s="1" t="s">
        <v>150</v>
      </c>
      <c r="C5" s="1">
        <v>0.06</v>
      </c>
    </row>
    <row r="6" spans="1:3" x14ac:dyDescent="0.3">
      <c r="A6" s="1" t="s">
        <v>157</v>
      </c>
      <c r="B6" s="1" t="s">
        <v>151</v>
      </c>
      <c r="C6" s="1">
        <v>7.0000000000000007E-2</v>
      </c>
    </row>
    <row r="7" spans="1:3" x14ac:dyDescent="0.3">
      <c r="A7" s="1" t="s">
        <v>158</v>
      </c>
      <c r="B7" s="1" t="s">
        <v>151</v>
      </c>
      <c r="C7" s="1">
        <v>0.02</v>
      </c>
    </row>
    <row r="8" spans="1:3" x14ac:dyDescent="0.3">
      <c r="A8" s="1" t="s">
        <v>159</v>
      </c>
      <c r="B8" s="1" t="s">
        <v>150</v>
      </c>
      <c r="C8" s="1">
        <v>0.03</v>
      </c>
    </row>
    <row r="9" spans="1:3" x14ac:dyDescent="0.3">
      <c r="A9" s="1" t="s">
        <v>160</v>
      </c>
      <c r="B9" s="1" t="s">
        <v>151</v>
      </c>
      <c r="C9" s="1">
        <v>5.3999999999999999E-2</v>
      </c>
    </row>
    <row r="10" spans="1:3" x14ac:dyDescent="0.3">
      <c r="A10" s="1" t="s">
        <v>161</v>
      </c>
      <c r="B10" s="1" t="s">
        <v>151</v>
      </c>
      <c r="C10" s="1">
        <v>3.5999999999999997E-2</v>
      </c>
    </row>
    <row r="11" spans="1:3" x14ac:dyDescent="0.3">
      <c r="A11" s="1" t="s">
        <v>153</v>
      </c>
      <c r="B11" s="81" t="s">
        <v>152</v>
      </c>
      <c r="C11" s="1">
        <v>0.04</v>
      </c>
    </row>
    <row r="12" spans="1:3" x14ac:dyDescent="0.3">
      <c r="A12" s="1" t="s">
        <v>154</v>
      </c>
      <c r="B12" s="81" t="s">
        <v>152</v>
      </c>
      <c r="C12" s="1">
        <v>0.06</v>
      </c>
    </row>
    <row r="13" spans="1:3" x14ac:dyDescent="0.3">
      <c r="A13" s="1" t="s">
        <v>155</v>
      </c>
      <c r="B13" s="81" t="s">
        <v>152</v>
      </c>
      <c r="C13" s="1">
        <v>0.02</v>
      </c>
    </row>
    <row r="14" spans="1:3" x14ac:dyDescent="0.3">
      <c r="A14" s="1" t="s">
        <v>156</v>
      </c>
      <c r="B14" s="81" t="s">
        <v>152</v>
      </c>
      <c r="C14" s="1">
        <v>0.02</v>
      </c>
    </row>
    <row r="15" spans="1:3" x14ac:dyDescent="0.3">
      <c r="A15" s="1" t="s">
        <v>157</v>
      </c>
      <c r="B15" s="81" t="s">
        <v>152</v>
      </c>
      <c r="C15" s="1">
        <v>0.03</v>
      </c>
    </row>
    <row r="16" spans="1:3" x14ac:dyDescent="0.3">
      <c r="A16" s="1" t="s">
        <v>158</v>
      </c>
      <c r="B16" s="81" t="s">
        <v>152</v>
      </c>
      <c r="C16" s="1">
        <v>0.01</v>
      </c>
    </row>
    <row r="17" spans="1:3" x14ac:dyDescent="0.3">
      <c r="A17" s="1" t="s">
        <v>159</v>
      </c>
      <c r="B17" s="81" t="s">
        <v>152</v>
      </c>
      <c r="C17" s="1">
        <v>0.01</v>
      </c>
    </row>
    <row r="18" spans="1:3" x14ac:dyDescent="0.3">
      <c r="A18" s="1" t="s">
        <v>160</v>
      </c>
      <c r="B18" s="81" t="s">
        <v>152</v>
      </c>
      <c r="C18" s="1">
        <v>5.0000000000000001E-3</v>
      </c>
    </row>
    <row r="19" spans="1:3" x14ac:dyDescent="0.3">
      <c r="A19" s="1" t="s">
        <v>161</v>
      </c>
      <c r="B19" s="81" t="s">
        <v>152</v>
      </c>
      <c r="C19" s="1">
        <v>1.4999999999999999E-2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303D-D25A-4A11-B951-4C4CD06F7309}">
  <dimension ref="A1:Y97"/>
  <sheetViews>
    <sheetView topLeftCell="A88" workbookViewId="0">
      <selection activeCell="Q34" sqref="Q34"/>
    </sheetView>
  </sheetViews>
  <sheetFormatPr defaultRowHeight="14" x14ac:dyDescent="0.3"/>
  <cols>
    <col min="2" max="2" width="14.33203125" customWidth="1"/>
    <col min="3" max="3" width="12.58203125" customWidth="1"/>
    <col min="4" max="4" width="13.9140625" customWidth="1"/>
  </cols>
  <sheetData>
    <row r="1" spans="1:25" ht="58.5" x14ac:dyDescent="0.3">
      <c r="A1" s="4" t="s">
        <v>164</v>
      </c>
      <c r="B1" s="4" t="s">
        <v>165</v>
      </c>
      <c r="C1" s="4" t="s">
        <v>166</v>
      </c>
      <c r="D1" s="4" t="s">
        <v>167</v>
      </c>
    </row>
    <row r="2" spans="1:25" x14ac:dyDescent="0.3">
      <c r="A2" s="1">
        <v>10</v>
      </c>
      <c r="B2" s="2">
        <v>10.266959999999999</v>
      </c>
      <c r="C2" s="2">
        <v>8.2962399999999992</v>
      </c>
      <c r="D2" s="2">
        <v>6.5990000000000002</v>
      </c>
    </row>
    <row r="3" spans="1:25" x14ac:dyDescent="0.3">
      <c r="A3" s="1">
        <v>20</v>
      </c>
      <c r="B3" s="2">
        <v>8.6706800000000008</v>
      </c>
      <c r="C3" s="2">
        <v>1.61968</v>
      </c>
      <c r="D3" s="2">
        <v>2.27006</v>
      </c>
    </row>
    <row r="4" spans="1:25" x14ac:dyDescent="0.3">
      <c r="A4" s="1">
        <v>40</v>
      </c>
      <c r="B4" s="2">
        <v>2.38232</v>
      </c>
      <c r="C4" s="2">
        <v>1.5331399999999999</v>
      </c>
      <c r="D4" s="2">
        <v>2.0588899999999999</v>
      </c>
    </row>
    <row r="5" spans="1:25" x14ac:dyDescent="0.3">
      <c r="A5" s="1">
        <v>60</v>
      </c>
      <c r="B5" s="2">
        <v>1.51163</v>
      </c>
      <c r="C5" s="2">
        <v>1.0262100000000001</v>
      </c>
      <c r="D5" s="2">
        <v>1.5309699999999999</v>
      </c>
    </row>
    <row r="6" spans="1:25" x14ac:dyDescent="0.3">
      <c r="A6" s="1">
        <v>80</v>
      </c>
      <c r="B6" s="2">
        <v>1.1246499999999999</v>
      </c>
      <c r="C6" s="2">
        <v>0.77893000000000001</v>
      </c>
      <c r="D6" s="2">
        <v>1.0294399999999999</v>
      </c>
    </row>
    <row r="7" spans="1:25" x14ac:dyDescent="0.3">
      <c r="A7" s="1">
        <v>100</v>
      </c>
      <c r="B7" s="2">
        <v>0.95535000000000003</v>
      </c>
      <c r="C7" s="2">
        <v>0.65529000000000004</v>
      </c>
      <c r="D7" s="2">
        <v>0.89746000000000004</v>
      </c>
    </row>
    <row r="8" spans="1:25" x14ac:dyDescent="0.3">
      <c r="A8" s="1">
        <v>200</v>
      </c>
      <c r="B8" s="2">
        <v>1.52372</v>
      </c>
      <c r="C8" s="2">
        <v>1.1374899999999999</v>
      </c>
      <c r="D8" s="2">
        <v>1.2538100000000001</v>
      </c>
    </row>
    <row r="9" spans="1:25" x14ac:dyDescent="0.3">
      <c r="A9" s="1">
        <v>400</v>
      </c>
      <c r="B9" s="2">
        <v>1.3060400000000001</v>
      </c>
      <c r="C9" s="2">
        <v>1.4218599999999999</v>
      </c>
      <c r="D9" s="2">
        <v>1.3593900000000001</v>
      </c>
    </row>
    <row r="10" spans="1:25" x14ac:dyDescent="0.3">
      <c r="A10" s="1">
        <v>600</v>
      </c>
      <c r="B10" s="2">
        <v>0.91907000000000005</v>
      </c>
      <c r="C10" s="2">
        <v>0.82838999999999996</v>
      </c>
      <c r="D10" s="2">
        <v>1.0954299999999999</v>
      </c>
    </row>
    <row r="11" spans="1:25" x14ac:dyDescent="0.3">
      <c r="A11" s="1">
        <v>800</v>
      </c>
      <c r="B11" s="2">
        <v>0.82232000000000005</v>
      </c>
      <c r="C11" s="2">
        <v>0.53164999999999996</v>
      </c>
      <c r="D11" s="2">
        <v>1.6365499999999999</v>
      </c>
      <c r="G11" s="3"/>
    </row>
    <row r="13" spans="1:25" ht="56" x14ac:dyDescent="0.3">
      <c r="A13" s="4" t="s">
        <v>162</v>
      </c>
      <c r="B13" s="4" t="s">
        <v>149</v>
      </c>
      <c r="C13" s="5" t="s">
        <v>168</v>
      </c>
      <c r="D13" s="5" t="s">
        <v>169</v>
      </c>
      <c r="E13" s="5" t="s">
        <v>170</v>
      </c>
      <c r="F13" s="6" t="s">
        <v>171</v>
      </c>
      <c r="G13" s="4" t="s">
        <v>172</v>
      </c>
      <c r="H13" s="4" t="s">
        <v>173</v>
      </c>
      <c r="I13" s="4" t="s">
        <v>174</v>
      </c>
      <c r="J13" s="4" t="s">
        <v>175</v>
      </c>
      <c r="K13" s="4" t="s">
        <v>173</v>
      </c>
      <c r="L13" s="4" t="s">
        <v>174</v>
      </c>
      <c r="M13" s="4" t="s">
        <v>177</v>
      </c>
      <c r="N13" s="4" t="s">
        <v>173</v>
      </c>
      <c r="O13" s="4" t="s">
        <v>174</v>
      </c>
      <c r="P13" s="1" t="s">
        <v>0</v>
      </c>
      <c r="Q13" s="4" t="s">
        <v>173</v>
      </c>
      <c r="R13" s="4" t="s">
        <v>174</v>
      </c>
      <c r="S13" s="1" t="s">
        <v>1</v>
      </c>
      <c r="T13" s="4" t="s">
        <v>173</v>
      </c>
      <c r="U13" s="1" t="s">
        <v>2</v>
      </c>
      <c r="V13" s="1" t="s">
        <v>3</v>
      </c>
      <c r="W13" s="4" t="s">
        <v>173</v>
      </c>
      <c r="X13" s="4" t="s">
        <v>174</v>
      </c>
      <c r="Y13" s="1" t="s">
        <v>4</v>
      </c>
    </row>
    <row r="14" spans="1:25" x14ac:dyDescent="0.3">
      <c r="A14" s="1" t="s">
        <v>153</v>
      </c>
      <c r="B14" s="1" t="s">
        <v>150</v>
      </c>
      <c r="C14" s="9">
        <v>36.69</v>
      </c>
      <c r="D14" s="9">
        <v>41.21</v>
      </c>
      <c r="E14" s="2">
        <v>22.1</v>
      </c>
      <c r="F14" s="2"/>
      <c r="G14" s="1">
        <v>9.6299999999999997E-2</v>
      </c>
      <c r="H14" s="7"/>
      <c r="I14" s="7"/>
      <c r="J14" s="1">
        <v>0.53759999999999997</v>
      </c>
      <c r="K14" s="8"/>
      <c r="L14" s="8"/>
      <c r="M14" s="1">
        <v>1.2E-2</v>
      </c>
      <c r="N14" s="8"/>
      <c r="O14" s="8"/>
      <c r="P14" s="1">
        <v>1.4395</v>
      </c>
      <c r="Q14" s="8"/>
      <c r="R14" s="8"/>
      <c r="S14" s="1">
        <v>0.30530000000000002</v>
      </c>
      <c r="T14" s="8"/>
      <c r="U14" s="1">
        <v>0.5</v>
      </c>
      <c r="V14" s="1">
        <v>3.8800000000000001E-2</v>
      </c>
      <c r="W14" s="8"/>
      <c r="X14" s="8"/>
      <c r="Y14" s="1">
        <v>0.99390297999999999</v>
      </c>
    </row>
    <row r="15" spans="1:25" x14ac:dyDescent="0.3">
      <c r="A15" s="1" t="s">
        <v>154</v>
      </c>
      <c r="B15" s="1" t="s">
        <v>151</v>
      </c>
      <c r="C15" s="2">
        <v>38.309676129545686</v>
      </c>
      <c r="D15" s="2">
        <v>40.827624854318969</v>
      </c>
      <c r="E15" s="2">
        <v>20.862699016135345</v>
      </c>
      <c r="F15" s="2"/>
      <c r="G15" s="1">
        <v>9.8000000000000004E-2</v>
      </c>
      <c r="H15" s="7"/>
      <c r="I15" s="7"/>
      <c r="J15" s="1">
        <v>0.5423</v>
      </c>
      <c r="K15" s="8"/>
      <c r="L15" s="8"/>
      <c r="M15" s="1">
        <v>1.2800000000000001E-2</v>
      </c>
      <c r="N15" s="8"/>
      <c r="O15" s="8"/>
      <c r="P15" s="1">
        <v>1.4235</v>
      </c>
      <c r="Q15" s="8"/>
      <c r="R15" s="8"/>
      <c r="S15" s="1">
        <v>0.29749999999999999</v>
      </c>
      <c r="T15" s="8"/>
      <c r="U15" s="1">
        <v>0.5</v>
      </c>
      <c r="V15" s="1">
        <v>3.8899999999999997E-2</v>
      </c>
      <c r="W15" s="8"/>
      <c r="X15" s="8"/>
      <c r="Y15" s="1">
        <v>0.99390297999999999</v>
      </c>
    </row>
    <row r="16" spans="1:25" x14ac:dyDescent="0.3">
      <c r="A16" s="1" t="s">
        <v>155</v>
      </c>
      <c r="B16" s="1" t="s">
        <v>151</v>
      </c>
      <c r="C16" s="2">
        <v>36.090406429912456</v>
      </c>
      <c r="D16" s="2">
        <v>40.422639078012828</v>
      </c>
      <c r="E16" s="2">
        <v>23.486954492074716</v>
      </c>
      <c r="F16" s="2">
        <v>1.0898000000000001</v>
      </c>
      <c r="G16" s="1">
        <v>9.5500000000000002E-2</v>
      </c>
      <c r="H16" s="7">
        <f>(G16+G15+G14)/3</f>
        <v>9.6600000000000005E-2</v>
      </c>
      <c r="I16" s="7">
        <f>_xlfn.STDEV.P(G14:G16)</f>
        <v>1.0424330514074607E-3</v>
      </c>
      <c r="J16" s="1">
        <v>0.53520000000000001</v>
      </c>
      <c r="K16" s="8">
        <f>(J16+J15+J14)/3</f>
        <v>0.53836666666666666</v>
      </c>
      <c r="L16" s="8">
        <f>_xlfn.STDEV.P(J14:J16)</f>
        <v>2.9488227406128643E-3</v>
      </c>
      <c r="M16" s="1">
        <v>1.1900000000000001E-2</v>
      </c>
      <c r="N16" s="8">
        <f>(M16+M15+M14)/3</f>
        <v>1.2233333333333332E-2</v>
      </c>
      <c r="O16" s="8">
        <f>_xlfn.STDEV.P(M14:M16)</f>
        <v>4.0276819911981907E-4</v>
      </c>
      <c r="P16" s="1">
        <v>1.4437</v>
      </c>
      <c r="Q16" s="8">
        <f>(P16+P15+P14)/3</f>
        <v>1.4355666666666667</v>
      </c>
      <c r="R16" s="8">
        <f>_xlfn.STDEV.P(P14:P16)</f>
        <v>8.7030007596358532E-3</v>
      </c>
      <c r="S16" s="1">
        <v>0.30730000000000002</v>
      </c>
      <c r="T16" s="8">
        <f>(S16+S15+S14)/3</f>
        <v>0.30336666666666667</v>
      </c>
      <c r="U16" s="1">
        <v>0.5</v>
      </c>
      <c r="V16" s="1">
        <v>3.8800000000000001E-2</v>
      </c>
      <c r="W16" s="8">
        <f>(V16+V15+V14)/3</f>
        <v>3.8833333333333331E-2</v>
      </c>
      <c r="X16" s="8">
        <f>_xlfn.STDEV.P(V14:V16)</f>
        <v>4.7140452079101252E-5</v>
      </c>
      <c r="Y16" s="1">
        <v>0.99390323999999997</v>
      </c>
    </row>
    <row r="17" spans="1:25" x14ac:dyDescent="0.3">
      <c r="A17" s="1" t="s">
        <v>156</v>
      </c>
      <c r="B17" s="1" t="s">
        <v>150</v>
      </c>
      <c r="C17" s="2">
        <v>36.443956561081862</v>
      </c>
      <c r="D17" s="2">
        <v>34.566602655990174</v>
      </c>
      <c r="E17" s="2">
        <v>28.989440782927964</v>
      </c>
      <c r="F17" s="2"/>
      <c r="G17" s="1">
        <v>9.1999999999999998E-2</v>
      </c>
      <c r="H17" s="7"/>
      <c r="I17" s="7"/>
      <c r="J17" s="1">
        <v>0.49880000000000002</v>
      </c>
      <c r="K17" s="8"/>
      <c r="L17" s="8"/>
      <c r="M17" s="1">
        <v>1.2699999999999999E-2</v>
      </c>
      <c r="N17" s="8"/>
      <c r="O17" s="8"/>
      <c r="P17" s="1">
        <v>1.4321999999999999</v>
      </c>
      <c r="Q17" s="8"/>
      <c r="R17" s="8"/>
      <c r="S17" s="1">
        <v>0.30180000000000001</v>
      </c>
      <c r="T17" s="8"/>
      <c r="U17" s="1">
        <v>0.5</v>
      </c>
      <c r="V17" s="1">
        <v>1.9900000000000001E-2</v>
      </c>
      <c r="W17" s="8"/>
      <c r="X17" s="8"/>
      <c r="Y17" s="1">
        <v>0.98291523000000003</v>
      </c>
    </row>
    <row r="18" spans="1:25" x14ac:dyDescent="0.3">
      <c r="A18" s="1" t="s">
        <v>157</v>
      </c>
      <c r="B18" s="1" t="s">
        <v>151</v>
      </c>
      <c r="C18" s="2">
        <v>37.196177310548599</v>
      </c>
      <c r="D18" s="2">
        <v>34.283947807763894</v>
      </c>
      <c r="E18" s="2">
        <v>28.519874881687507</v>
      </c>
      <c r="F18" s="2"/>
      <c r="G18" s="1">
        <v>9.2999999999999999E-2</v>
      </c>
      <c r="H18" s="7"/>
      <c r="I18" s="7"/>
      <c r="J18" s="1">
        <v>0.50090000000000001</v>
      </c>
      <c r="K18" s="8"/>
      <c r="L18" s="8"/>
      <c r="M18" s="1">
        <v>1.2999999999999999E-2</v>
      </c>
      <c r="N18" s="8"/>
      <c r="O18" s="8"/>
      <c r="P18" s="1">
        <v>1.4263999999999999</v>
      </c>
      <c r="Q18" s="8"/>
      <c r="R18" s="8"/>
      <c r="S18" s="1">
        <v>0.2989</v>
      </c>
      <c r="T18" s="8"/>
      <c r="U18" s="1">
        <v>0.5</v>
      </c>
      <c r="V18" s="1">
        <v>2.0299999999999999E-2</v>
      </c>
      <c r="W18" s="8"/>
      <c r="X18" s="8"/>
      <c r="Y18" s="1">
        <v>0.98291523000000003</v>
      </c>
    </row>
    <row r="19" spans="1:25" x14ac:dyDescent="0.3">
      <c r="A19" s="1" t="s">
        <v>158</v>
      </c>
      <c r="B19" s="1" t="s">
        <v>151</v>
      </c>
      <c r="C19" s="2">
        <v>37.424595949759471</v>
      </c>
      <c r="D19" s="2">
        <v>34.869411116039451</v>
      </c>
      <c r="E19" s="2">
        <v>27.705992934201078</v>
      </c>
      <c r="F19" s="2">
        <v>1.2115666666666667</v>
      </c>
      <c r="G19" s="1">
        <v>9.3200000000000005E-2</v>
      </c>
      <c r="H19" s="7">
        <f t="shared" ref="H19" si="0">(G19+G18+G17)/3</f>
        <v>9.2733333333333334E-2</v>
      </c>
      <c r="I19" s="7">
        <f t="shared" ref="I19" si="1">_xlfn.STDEV.P(G17:G19)</f>
        <v>5.2493385826745623E-4</v>
      </c>
      <c r="J19" s="1">
        <v>0.50139999999999996</v>
      </c>
      <c r="K19" s="8">
        <f t="shared" ref="K19" si="2">(J19+J18+J17)/3</f>
        <v>0.50036666666666674</v>
      </c>
      <c r="L19" s="8">
        <f t="shared" ref="L19" si="3">_xlfn.STDEV.P(J17:J19)</f>
        <v>1.1264496832476989E-3</v>
      </c>
      <c r="M19" s="1">
        <v>1.29E-2</v>
      </c>
      <c r="N19" s="8">
        <f t="shared" ref="N19" si="4">(M19+M18+M17)/3</f>
        <v>1.2866666666666665E-2</v>
      </c>
      <c r="O19" s="8">
        <f t="shared" ref="O19" si="5">_xlfn.STDEV.P(M17:M19)</f>
        <v>1.2472191289246472E-4</v>
      </c>
      <c r="P19" s="1">
        <v>1.4255</v>
      </c>
      <c r="Q19" s="8">
        <f t="shared" ref="Q19" si="6">(P19+P18+P17)/3</f>
        <v>1.4280333333333333</v>
      </c>
      <c r="R19" s="8">
        <f t="shared" ref="R19" si="7">_xlfn.STDEV.P(P17:P19)</f>
        <v>2.9691001255524314E-3</v>
      </c>
      <c r="S19" s="1">
        <v>0.29849999999999999</v>
      </c>
      <c r="T19" s="8">
        <f t="shared" ref="T19" si="8">(S19+S18+S17)/3</f>
        <v>0.29973333333333335</v>
      </c>
      <c r="U19" s="1">
        <v>0.5</v>
      </c>
      <c r="V19" s="1">
        <v>2.0199999999999999E-2</v>
      </c>
      <c r="W19" s="8">
        <f t="shared" ref="W19" si="9">(V19+V18+V17)/3</f>
        <v>2.0133333333333333E-2</v>
      </c>
      <c r="X19" s="8">
        <f t="shared" ref="X19" si="10">_xlfn.STDEV.P(V17:V19)</f>
        <v>1.6996731711975847E-4</v>
      </c>
      <c r="Y19" s="1">
        <v>0.98291523000000003</v>
      </c>
    </row>
    <row r="20" spans="1:25" x14ac:dyDescent="0.3">
      <c r="A20" s="1" t="s">
        <v>159</v>
      </c>
      <c r="B20" s="1" t="s">
        <v>150</v>
      </c>
      <c r="C20" s="2">
        <v>33.69326134773015</v>
      </c>
      <c r="D20" s="2">
        <v>27.258274477478949</v>
      </c>
      <c r="E20" s="2">
        <v>39.048464174790894</v>
      </c>
      <c r="F20" s="2"/>
      <c r="G20" s="1">
        <v>8.4900000000000003E-2</v>
      </c>
      <c r="H20" s="7"/>
      <c r="I20" s="7"/>
      <c r="J20" s="1">
        <v>0.46289999999999998</v>
      </c>
      <c r="K20" s="8"/>
      <c r="L20" s="8"/>
      <c r="M20" s="1">
        <v>1.43E-2</v>
      </c>
      <c r="N20" s="8"/>
      <c r="O20" s="8"/>
      <c r="P20" s="1">
        <v>1.4117999999999999</v>
      </c>
      <c r="Q20" s="8"/>
      <c r="R20" s="8"/>
      <c r="S20" s="1">
        <v>0.29170000000000001</v>
      </c>
      <c r="T20" s="8"/>
      <c r="U20" s="1">
        <v>0.5</v>
      </c>
      <c r="V20" s="1">
        <v>1.1599999999999999E-2</v>
      </c>
      <c r="W20" s="8"/>
      <c r="X20" s="8"/>
      <c r="Y20" s="1">
        <v>0.75941457000000001</v>
      </c>
    </row>
    <row r="21" spans="1:25" x14ac:dyDescent="0.3">
      <c r="A21" s="1" t="s">
        <v>160</v>
      </c>
      <c r="B21" s="1" t="s">
        <v>151</v>
      </c>
      <c r="C21" s="2">
        <v>36.195287609143442</v>
      </c>
      <c r="D21" s="2">
        <v>28.542194762853878</v>
      </c>
      <c r="E21" s="2">
        <v>35.262517628002684</v>
      </c>
      <c r="F21" s="2"/>
      <c r="G21" s="1">
        <v>8.7999999999999995E-2</v>
      </c>
      <c r="H21" s="7"/>
      <c r="I21" s="7"/>
      <c r="J21" s="1">
        <v>0.4677</v>
      </c>
      <c r="K21" s="8"/>
      <c r="L21" s="8"/>
      <c r="M21" s="1">
        <v>1.43E-2</v>
      </c>
      <c r="N21" s="8"/>
      <c r="O21" s="8"/>
      <c r="P21" s="1">
        <v>1.4026000000000001</v>
      </c>
      <c r="Q21" s="8"/>
      <c r="R21" s="8"/>
      <c r="S21" s="1">
        <v>0.28699999999999998</v>
      </c>
      <c r="T21" s="8"/>
      <c r="U21" s="1">
        <v>0.5</v>
      </c>
      <c r="V21" s="1">
        <v>1.4999999999999999E-2</v>
      </c>
      <c r="W21" s="8"/>
      <c r="X21" s="8"/>
      <c r="Y21" s="1">
        <v>0.75941457000000001</v>
      </c>
    </row>
    <row r="22" spans="1:25" x14ac:dyDescent="0.3">
      <c r="A22" s="1" t="s">
        <v>161</v>
      </c>
      <c r="B22" s="1" t="s">
        <v>151</v>
      </c>
      <c r="C22" s="2">
        <v>34.029805586727974</v>
      </c>
      <c r="D22" s="2">
        <v>30.648838850065317</v>
      </c>
      <c r="E22" s="2">
        <v>35.321355563206708</v>
      </c>
      <c r="F22" s="2">
        <v>1.3199333333333334</v>
      </c>
      <c r="G22" s="1">
        <v>8.5699999999999998E-2</v>
      </c>
      <c r="H22" s="7">
        <f t="shared" ref="H22" si="11">(G22+G21+G20)/3</f>
        <v>8.6199999999999999E-2</v>
      </c>
      <c r="I22" s="7">
        <f t="shared" ref="I22" si="12">_xlfn.STDEV.P(G20:G22)</f>
        <v>1.3140268896284651E-3</v>
      </c>
      <c r="J22" s="1">
        <v>0.46279999999999999</v>
      </c>
      <c r="K22" s="8">
        <f t="shared" ref="K22" si="13">(J22+J21+J20)/3</f>
        <v>0.46446666666666664</v>
      </c>
      <c r="L22" s="8">
        <f t="shared" ref="L22" si="14">_xlfn.STDEV.P(J20:J22)</f>
        <v>2.2866763848190092E-3</v>
      </c>
      <c r="M22" s="1">
        <v>1.3100000000000001E-2</v>
      </c>
      <c r="N22" s="8">
        <f t="shared" ref="N22" si="15">(M22+M21+M20)/3</f>
        <v>1.3900000000000001E-2</v>
      </c>
      <c r="O22" s="8">
        <f t="shared" ref="O22" si="16">_xlfn.STDEV.P(M20:M22)</f>
        <v>5.6568542494923792E-4</v>
      </c>
      <c r="P22" s="1">
        <v>1.4258</v>
      </c>
      <c r="Q22" s="8">
        <f t="shared" ref="Q22" si="17">(P22+P21+P20)/3</f>
        <v>1.4134</v>
      </c>
      <c r="R22" s="8">
        <f t="shared" ref="R22" si="18">_xlfn.STDEV.P(P20:P22)</f>
        <v>9.5386931320105839E-3</v>
      </c>
      <c r="S22" s="1">
        <v>0.29859999999999998</v>
      </c>
      <c r="T22" s="8">
        <f t="shared" ref="T22" si="19">(S22+S21+S20)/3</f>
        <v>0.29243333333333332</v>
      </c>
      <c r="U22" s="1">
        <v>0.5</v>
      </c>
      <c r="V22" s="1">
        <v>1.09E-2</v>
      </c>
      <c r="W22" s="8">
        <f t="shared" ref="W22" si="20">(V22+V21+V20)/3</f>
        <v>1.2499999999999999E-2</v>
      </c>
      <c r="X22" s="8">
        <f t="shared" ref="X22" si="21">_xlfn.STDEV.P(V20:V22)</f>
        <v>1.7907168024751056E-3</v>
      </c>
      <c r="Y22" s="1">
        <v>0.75941457000000001</v>
      </c>
    </row>
    <row r="23" spans="1:25" x14ac:dyDescent="0.3">
      <c r="A23" s="1" t="s">
        <v>153</v>
      </c>
      <c r="B23" s="81" t="s">
        <v>152</v>
      </c>
      <c r="C23" s="2">
        <v>36.959290057388941</v>
      </c>
      <c r="D23" s="2">
        <v>40.162775332778331</v>
      </c>
      <c r="E23" s="2">
        <v>22.877934609832728</v>
      </c>
      <c r="F23" s="2"/>
      <c r="G23" s="1">
        <v>9.4899999999999998E-2</v>
      </c>
      <c r="H23" s="7"/>
      <c r="I23" s="7"/>
      <c r="J23" s="1">
        <v>0.51970000000000005</v>
      </c>
      <c r="K23" s="8"/>
      <c r="L23" s="8"/>
      <c r="M23" s="1">
        <v>1.1900000000000001E-2</v>
      </c>
      <c r="N23" s="8"/>
      <c r="O23" s="8"/>
      <c r="P23" s="1">
        <v>1.4404999999999999</v>
      </c>
      <c r="Q23" s="8"/>
      <c r="R23" s="8"/>
      <c r="S23" s="1">
        <v>0.30580000000000002</v>
      </c>
      <c r="T23" s="8"/>
      <c r="U23" s="1">
        <v>0.5</v>
      </c>
      <c r="V23" s="1">
        <v>2.7699999999999999E-2</v>
      </c>
      <c r="W23" s="8"/>
      <c r="X23" s="8"/>
      <c r="Y23" s="1">
        <v>0.99310725</v>
      </c>
    </row>
    <row r="24" spans="1:25" x14ac:dyDescent="0.3">
      <c r="A24" s="1" t="s">
        <v>154</v>
      </c>
      <c r="B24" s="81" t="s">
        <v>152</v>
      </c>
      <c r="C24" s="2">
        <v>35.009849883776958</v>
      </c>
      <c r="D24" s="2">
        <v>42.733608277542643</v>
      </c>
      <c r="E24" s="2">
        <v>22.256541838680405</v>
      </c>
      <c r="F24" s="2"/>
      <c r="G24" s="1">
        <v>9.3100000000000002E-2</v>
      </c>
      <c r="H24" s="7"/>
      <c r="I24" s="7"/>
      <c r="J24" s="1">
        <v>0.51519999999999999</v>
      </c>
      <c r="K24" s="8"/>
      <c r="L24" s="8"/>
      <c r="M24" s="1">
        <v>1.0800000000000001E-2</v>
      </c>
      <c r="N24" s="8"/>
      <c r="O24" s="8"/>
      <c r="P24" s="1">
        <v>1.4648000000000001</v>
      </c>
      <c r="Q24" s="8"/>
      <c r="R24" s="8"/>
      <c r="S24" s="1">
        <v>0.31730000000000003</v>
      </c>
      <c r="T24" s="8"/>
      <c r="U24" s="1">
        <v>0.5</v>
      </c>
      <c r="V24" s="1">
        <v>2.75E-2</v>
      </c>
      <c r="W24" s="8"/>
      <c r="X24" s="8"/>
      <c r="Y24" s="1">
        <v>0.99310725</v>
      </c>
    </row>
    <row r="25" spans="1:25" x14ac:dyDescent="0.3">
      <c r="A25" s="1" t="s">
        <v>155</v>
      </c>
      <c r="B25" s="81" t="s">
        <v>152</v>
      </c>
      <c r="C25" s="2">
        <v>38.057787156288128</v>
      </c>
      <c r="D25" s="2">
        <v>39.700432943839736</v>
      </c>
      <c r="E25" s="2">
        <v>22.241779899872135</v>
      </c>
      <c r="F25" s="2">
        <v>1.1500999999999999</v>
      </c>
      <c r="G25" s="1">
        <v>9.6000000000000002E-2</v>
      </c>
      <c r="H25" s="7">
        <f>(G25+G24+G23)/3</f>
        <v>9.4666666666666663E-2</v>
      </c>
      <c r="I25" s="7">
        <f>_xlfn.STDEV.P(G23:G25)</f>
        <v>1.1953614051360734E-3</v>
      </c>
      <c r="J25" s="1">
        <v>0.52259999999999995</v>
      </c>
      <c r="K25" s="8">
        <f t="shared" ref="K25" si="22">(J25+J24+J23)/3</f>
        <v>0.51916666666666667</v>
      </c>
      <c r="L25" s="8">
        <f t="shared" ref="L25" si="23">_xlfn.STDEV.P(J23:J25)</f>
        <v>3.0444849956747732E-3</v>
      </c>
      <c r="M25" s="1">
        <v>1.2500000000000001E-2</v>
      </c>
      <c r="N25" s="8">
        <f t="shared" ref="N25" si="24">(M25+M24+M23)/3</f>
        <v>1.1733333333333333E-2</v>
      </c>
      <c r="O25" s="8">
        <f t="shared" ref="O25" si="25">_xlfn.STDEV.P(M23:M25)</f>
        <v>7.0395706939809595E-4</v>
      </c>
      <c r="P25" s="1">
        <v>1.4296</v>
      </c>
      <c r="Q25" s="8">
        <f t="shared" ref="Q25" si="26">(P25+P24+P23)/3</f>
        <v>1.4449666666666667</v>
      </c>
      <c r="R25" s="8">
        <f t="shared" ref="R25" si="27">_xlfn.STDEV.P(P23:P25)</f>
        <v>1.4713334843679187E-2</v>
      </c>
      <c r="S25" s="1">
        <v>0.30049999999999999</v>
      </c>
      <c r="T25" s="8">
        <f t="shared" ref="T25" si="28">(S25+S24+S23)/3</f>
        <v>0.30786666666666668</v>
      </c>
      <c r="U25" s="1">
        <v>0.5</v>
      </c>
      <c r="V25" s="1">
        <v>2.7900000000000001E-2</v>
      </c>
      <c r="W25" s="8">
        <f t="shared" ref="W25" si="29">(V25+V24+V23)/3</f>
        <v>2.7700000000000002E-2</v>
      </c>
      <c r="X25" s="8">
        <f t="shared" ref="X25" si="30">_xlfn.STDEV.P(V23:V25)</f>
        <v>1.6329931618554565E-4</v>
      </c>
      <c r="Y25" s="1">
        <v>0.99310725</v>
      </c>
    </row>
    <row r="26" spans="1:25" x14ac:dyDescent="0.3">
      <c r="A26" s="1" t="s">
        <v>156</v>
      </c>
      <c r="B26" s="81" t="s">
        <v>152</v>
      </c>
      <c r="C26" s="2">
        <v>37.362952780833041</v>
      </c>
      <c r="D26" s="2">
        <v>34.193251669714527</v>
      </c>
      <c r="E26" s="2">
        <v>28.443795549452432</v>
      </c>
      <c r="F26" s="2"/>
      <c r="G26" s="1">
        <v>9.0800000000000006E-2</v>
      </c>
      <c r="H26" s="7"/>
      <c r="I26" s="7"/>
      <c r="J26" s="1">
        <v>0.47870000000000001</v>
      </c>
      <c r="K26" s="8"/>
      <c r="L26" s="8"/>
      <c r="M26" s="1">
        <v>1.2800000000000001E-2</v>
      </c>
      <c r="N26" s="8"/>
      <c r="O26" s="8"/>
      <c r="P26" s="1">
        <v>1.4207000000000001</v>
      </c>
      <c r="Q26" s="8"/>
      <c r="R26" s="8"/>
      <c r="S26" s="1">
        <v>0.29609999999999997</v>
      </c>
      <c r="T26" s="8"/>
      <c r="U26" s="1">
        <v>0.5</v>
      </c>
      <c r="V26" s="1">
        <v>1.29E-2</v>
      </c>
      <c r="W26" s="8"/>
      <c r="X26" s="8"/>
      <c r="Y26" s="1">
        <v>0.82256845999999995</v>
      </c>
    </row>
    <row r="27" spans="1:25" x14ac:dyDescent="0.3">
      <c r="A27" s="1" t="s">
        <v>157</v>
      </c>
      <c r="B27" s="81" t="s">
        <v>152</v>
      </c>
      <c r="C27" s="2">
        <v>37.532101789822441</v>
      </c>
      <c r="D27" s="2">
        <v>34.297023033228221</v>
      </c>
      <c r="E27" s="2">
        <v>28.170875176949338</v>
      </c>
      <c r="F27" s="2"/>
      <c r="G27" s="1">
        <v>9.0999999999999998E-2</v>
      </c>
      <c r="H27" s="7"/>
      <c r="I27" s="7"/>
      <c r="J27" s="1">
        <v>0.47910000000000003</v>
      </c>
      <c r="K27" s="8"/>
      <c r="L27" s="8"/>
      <c r="M27" s="1">
        <v>1.2800000000000001E-2</v>
      </c>
      <c r="N27" s="8"/>
      <c r="O27" s="8"/>
      <c r="P27" s="1">
        <v>1.4198999999999999</v>
      </c>
      <c r="Q27" s="8"/>
      <c r="R27" s="8"/>
      <c r="S27" s="1">
        <v>0.29570000000000002</v>
      </c>
      <c r="T27" s="8"/>
      <c r="U27" s="1">
        <v>0.5</v>
      </c>
      <c r="V27" s="1">
        <v>1.29E-2</v>
      </c>
      <c r="W27" s="8"/>
      <c r="X27" s="8"/>
      <c r="Y27" s="1">
        <v>0.82256845999999995</v>
      </c>
    </row>
    <row r="28" spans="1:25" x14ac:dyDescent="0.3">
      <c r="A28" s="1" t="s">
        <v>158</v>
      </c>
      <c r="B28" s="81" t="s">
        <v>152</v>
      </c>
      <c r="C28" s="2">
        <v>37.544967425539262</v>
      </c>
      <c r="D28" s="2">
        <v>35.209705976981667</v>
      </c>
      <c r="E28" s="2">
        <v>27.245326597479071</v>
      </c>
      <c r="F28" s="2">
        <v>1.2851000000000001</v>
      </c>
      <c r="G28" s="1">
        <v>9.1200000000000003E-2</v>
      </c>
      <c r="H28" s="7">
        <f t="shared" ref="H28" si="31">(G28+G27+G26)/3</f>
        <v>9.1000000000000011E-2</v>
      </c>
      <c r="I28" s="7">
        <f t="shared" ref="I28" si="32">_xlfn.STDEV.P(G26:G28)</f>
        <v>1.6329931618554421E-4</v>
      </c>
      <c r="J28" s="1">
        <v>0.4793</v>
      </c>
      <c r="K28" s="8">
        <f t="shared" ref="K28" si="33">(J28+J27+J26)/3</f>
        <v>0.47903333333333337</v>
      </c>
      <c r="L28" s="8">
        <f t="shared" ref="L28" si="34">_xlfn.STDEV.P(J26:J28)</f>
        <v>2.4944382578492668E-4</v>
      </c>
      <c r="M28" s="1">
        <v>1.26E-2</v>
      </c>
      <c r="N28" s="8">
        <f t="shared" ref="N28" si="35">(M28+M27+M26)/3</f>
        <v>1.2733333333333333E-2</v>
      </c>
      <c r="O28" s="8">
        <f t="shared" ref="O28" si="36">_xlfn.STDEV.P(M26:M28)</f>
        <v>9.4280904158206583E-5</v>
      </c>
      <c r="P28" s="1">
        <v>1.423</v>
      </c>
      <c r="Q28" s="8">
        <f t="shared" ref="Q28" si="37">(P28+P27+P26)/3</f>
        <v>1.4212</v>
      </c>
      <c r="R28" s="8">
        <f t="shared" ref="R28" si="38">_xlfn.STDEV.P(P26:P28)</f>
        <v>1.3140268896284981E-3</v>
      </c>
      <c r="S28" s="1">
        <v>0.29730000000000001</v>
      </c>
      <c r="T28" s="8">
        <f t="shared" ref="T28" si="39">(S28+S27+S26)/3</f>
        <v>0.29636666666666667</v>
      </c>
      <c r="U28" s="1">
        <v>0.5</v>
      </c>
      <c r="V28" s="1">
        <v>1.2800000000000001E-2</v>
      </c>
      <c r="W28" s="8">
        <f t="shared" ref="W28" si="40">(V28+V27+V26)/3</f>
        <v>1.2866666666666667E-2</v>
      </c>
      <c r="X28" s="8">
        <f t="shared" ref="X28" si="41">_xlfn.STDEV.P(V26:V28)</f>
        <v>4.7140452079102885E-5</v>
      </c>
      <c r="Y28" s="1">
        <v>0.82256845999999995</v>
      </c>
    </row>
    <row r="29" spans="1:25" x14ac:dyDescent="0.3">
      <c r="A29" s="1" t="s">
        <v>159</v>
      </c>
      <c r="B29" s="81" t="s">
        <v>152</v>
      </c>
      <c r="C29" s="2">
        <v>36.428449070044948</v>
      </c>
      <c r="D29" s="2">
        <v>26.499015962088222</v>
      </c>
      <c r="E29" s="2">
        <v>37.072534967866829</v>
      </c>
      <c r="F29" s="2"/>
      <c r="G29" s="1">
        <v>8.6499999999999994E-2</v>
      </c>
      <c r="H29" s="7"/>
      <c r="I29" s="7"/>
      <c r="J29" s="1">
        <v>0.45479999999999998</v>
      </c>
      <c r="K29" s="8"/>
      <c r="L29" s="8"/>
      <c r="M29" s="1">
        <v>1.5100000000000001E-2</v>
      </c>
      <c r="N29" s="8"/>
      <c r="O29" s="8"/>
      <c r="P29" s="1">
        <v>1.3823000000000001</v>
      </c>
      <c r="Q29" s="8"/>
      <c r="R29" s="8"/>
      <c r="S29" s="1">
        <v>0.27660000000000001</v>
      </c>
      <c r="T29" s="8"/>
      <c r="U29" s="1">
        <v>0.5</v>
      </c>
      <c r="V29" s="1">
        <v>9.1999999999999998E-3</v>
      </c>
      <c r="W29" s="8"/>
      <c r="X29" s="8"/>
      <c r="Y29" s="1">
        <v>0.70522130000000005</v>
      </c>
    </row>
    <row r="30" spans="1:25" x14ac:dyDescent="0.3">
      <c r="A30" s="1" t="s">
        <v>160</v>
      </c>
      <c r="B30" s="81" t="s">
        <v>152</v>
      </c>
      <c r="C30" s="9">
        <v>33.39</v>
      </c>
      <c r="D30" s="9">
        <v>27.49</v>
      </c>
      <c r="E30" s="2">
        <v>39.120000000000005</v>
      </c>
      <c r="F30" s="2"/>
      <c r="G30" s="1">
        <v>8.3000000000000004E-2</v>
      </c>
      <c r="H30" s="7"/>
      <c r="I30" s="7"/>
      <c r="J30" s="1">
        <v>0.44900000000000001</v>
      </c>
      <c r="K30" s="8"/>
      <c r="L30" s="8"/>
      <c r="M30" s="1">
        <v>1.43E-2</v>
      </c>
      <c r="N30" s="8"/>
      <c r="O30" s="8"/>
      <c r="P30" s="1">
        <v>1.4046000000000001</v>
      </c>
      <c r="Q30" s="8"/>
      <c r="R30" s="8"/>
      <c r="S30" s="1">
        <v>0.28810000000000002</v>
      </c>
      <c r="T30" s="8"/>
      <c r="U30" s="1">
        <v>0.5</v>
      </c>
      <c r="V30" s="1">
        <v>8.9999999999999993E-3</v>
      </c>
      <c r="W30" s="8"/>
      <c r="X30" s="8"/>
      <c r="Y30" s="1">
        <v>0.70522130000000005</v>
      </c>
    </row>
    <row r="31" spans="1:25" x14ac:dyDescent="0.3">
      <c r="A31" s="1" t="s">
        <v>161</v>
      </c>
      <c r="B31" s="81" t="s">
        <v>152</v>
      </c>
      <c r="C31" s="2">
        <v>33.023390160983098</v>
      </c>
      <c r="D31" s="2">
        <v>31.424646768658626</v>
      </c>
      <c r="E31" s="2">
        <v>35.551963070358276</v>
      </c>
      <c r="F31" s="2">
        <v>1.3682999999999998</v>
      </c>
      <c r="G31" s="1">
        <v>8.3000000000000004E-2</v>
      </c>
      <c r="H31" s="7">
        <f t="shared" ref="H31" si="42">(G31+G30+G29)/3</f>
        <v>8.4166666666666667E-2</v>
      </c>
      <c r="I31" s="7">
        <f t="shared" ref="I31" si="43">_xlfn.STDEV.P(G29:G31)</f>
        <v>1.6499158227686057E-3</v>
      </c>
      <c r="J31" s="1">
        <v>0.44729999999999998</v>
      </c>
      <c r="K31" s="8">
        <f t="shared" ref="K31" si="44">(J31+J30+J29)/3</f>
        <v>0.45036666666666664</v>
      </c>
      <c r="L31" s="8">
        <f t="shared" ref="L31" si="45">_xlfn.STDEV.P(J29:J31)</f>
        <v>3.2107458461997388E-3</v>
      </c>
      <c r="M31" s="1">
        <v>1.2800000000000001E-2</v>
      </c>
      <c r="N31" s="8">
        <f t="shared" ref="N31" si="46">(M31+M30+M29)/3</f>
        <v>1.4066666666666667E-2</v>
      </c>
      <c r="O31" s="8">
        <f t="shared" ref="O31" si="47">_xlfn.STDEV.P(M29:M31)</f>
        <v>9.5335664307167277E-4</v>
      </c>
      <c r="P31" s="1">
        <v>1.4267000000000001</v>
      </c>
      <c r="Q31" s="8">
        <f t="shared" ref="Q31" si="48">(P31+P30+P29)/3</f>
        <v>1.4045333333333334</v>
      </c>
      <c r="R31" s="8">
        <f t="shared" ref="R31" si="49">_xlfn.STDEV.P(P29:P31)</f>
        <v>1.8126285395033977E-2</v>
      </c>
      <c r="S31" s="1">
        <v>0.29909999999999998</v>
      </c>
      <c r="T31" s="8">
        <f t="shared" ref="T31" si="50">(S31+S30+S29)/3</f>
        <v>0.28793333333333332</v>
      </c>
      <c r="U31" s="1">
        <v>0.5</v>
      </c>
      <c r="V31" s="1">
        <v>8.3000000000000001E-3</v>
      </c>
      <c r="W31" s="8">
        <f t="shared" ref="W31" si="51">(V31+V30+V29)/3</f>
        <v>8.8333333333333337E-3</v>
      </c>
      <c r="X31" s="8">
        <f t="shared" ref="X31" si="52">_xlfn.STDEV.P(V29:V31)</f>
        <v>3.8586123009300735E-4</v>
      </c>
      <c r="Y31" s="1">
        <v>0.70522130000000005</v>
      </c>
    </row>
    <row r="33" spans="3:19" ht="14.5" thickBot="1" x14ac:dyDescent="0.35">
      <c r="F33" t="s">
        <v>52</v>
      </c>
    </row>
    <row r="34" spans="3:19" ht="57" thickTop="1" thickBot="1" x14ac:dyDescent="0.35">
      <c r="C34" s="172" t="s">
        <v>181</v>
      </c>
      <c r="D34" s="173"/>
      <c r="E34" s="176" t="s">
        <v>5</v>
      </c>
      <c r="F34" s="178" t="s">
        <v>182</v>
      </c>
      <c r="G34" s="179"/>
      <c r="H34" s="179"/>
      <c r="I34" s="180"/>
      <c r="J34" s="1"/>
      <c r="K34" s="11" t="s">
        <v>179</v>
      </c>
      <c r="L34" s="11" t="s">
        <v>178</v>
      </c>
      <c r="M34" s="11" t="s">
        <v>180</v>
      </c>
      <c r="N34" s="11" t="s">
        <v>53</v>
      </c>
      <c r="O34" s="11" t="s">
        <v>176</v>
      </c>
      <c r="P34" s="10" t="s">
        <v>0</v>
      </c>
      <c r="Q34" s="11" t="s">
        <v>6</v>
      </c>
      <c r="R34" s="10" t="s">
        <v>7</v>
      </c>
    </row>
    <row r="35" spans="3:19" ht="28.5" thickBot="1" x14ac:dyDescent="0.35">
      <c r="C35" s="174"/>
      <c r="D35" s="175"/>
      <c r="E35" s="177"/>
      <c r="F35" s="12" t="s">
        <v>8</v>
      </c>
      <c r="G35" s="12" t="s">
        <v>9</v>
      </c>
      <c r="H35" s="12" t="s">
        <v>10</v>
      </c>
      <c r="I35" s="13" t="s">
        <v>11</v>
      </c>
      <c r="J35" s="1"/>
      <c r="K35" s="181" t="s">
        <v>12</v>
      </c>
      <c r="L35" s="14" t="s">
        <v>13</v>
      </c>
      <c r="M35" s="15" t="s">
        <v>14</v>
      </c>
      <c r="N35" s="15" t="s">
        <v>15</v>
      </c>
      <c r="O35" s="15" t="s">
        <v>16</v>
      </c>
      <c r="P35" s="15" t="s">
        <v>17</v>
      </c>
      <c r="Q35" s="15" t="s">
        <v>18</v>
      </c>
      <c r="R35" s="15">
        <v>0.99390000000000001</v>
      </c>
    </row>
    <row r="36" spans="3:19" ht="28.5" thickTop="1" x14ac:dyDescent="0.3">
      <c r="C36" s="183" t="s">
        <v>19</v>
      </c>
      <c r="D36" s="16" t="s">
        <v>20</v>
      </c>
      <c r="E36" s="17">
        <v>3</v>
      </c>
      <c r="F36" s="18">
        <v>8.4166666666666667E-2</v>
      </c>
      <c r="G36" s="19"/>
      <c r="H36" s="19"/>
      <c r="I36" s="20"/>
      <c r="J36" s="1"/>
      <c r="K36" s="182"/>
      <c r="L36" s="14" t="s">
        <v>21</v>
      </c>
      <c r="M36" s="15" t="s">
        <v>22</v>
      </c>
      <c r="N36" s="15" t="s">
        <v>23</v>
      </c>
      <c r="O36" s="15" t="s">
        <v>24</v>
      </c>
      <c r="P36" s="15" t="s">
        <v>25</v>
      </c>
      <c r="Q36" s="15" t="s">
        <v>26</v>
      </c>
      <c r="R36" s="15">
        <v>0.99309999999999998</v>
      </c>
    </row>
    <row r="37" spans="3:19" ht="42" x14ac:dyDescent="0.3">
      <c r="C37" s="184"/>
      <c r="D37" s="21" t="s">
        <v>10</v>
      </c>
      <c r="E37" s="22">
        <v>3</v>
      </c>
      <c r="F37" s="23">
        <v>8.6199999999999999E-2</v>
      </c>
      <c r="G37" s="24"/>
      <c r="H37" s="24"/>
      <c r="I37" s="25"/>
      <c r="J37" s="1"/>
      <c r="K37" s="182" t="s">
        <v>27</v>
      </c>
      <c r="L37" s="14" t="s">
        <v>13</v>
      </c>
      <c r="M37" s="15" t="s">
        <v>28</v>
      </c>
      <c r="N37" s="15" t="s">
        <v>29</v>
      </c>
      <c r="O37" s="15" t="s">
        <v>30</v>
      </c>
      <c r="P37" s="15" t="s">
        <v>31</v>
      </c>
      <c r="Q37" s="15" t="s">
        <v>32</v>
      </c>
      <c r="R37" s="15">
        <v>0.9829</v>
      </c>
    </row>
    <row r="38" spans="3:19" ht="42" x14ac:dyDescent="0.3">
      <c r="C38" s="184"/>
      <c r="D38" s="21" t="s">
        <v>33</v>
      </c>
      <c r="E38" s="22">
        <v>3</v>
      </c>
      <c r="F38" s="24"/>
      <c r="G38" s="23">
        <v>9.1000000000000011E-2</v>
      </c>
      <c r="H38" s="24"/>
      <c r="I38" s="25"/>
      <c r="J38" s="1"/>
      <c r="K38" s="182"/>
      <c r="L38" s="14" t="s">
        <v>21</v>
      </c>
      <c r="M38" s="15" t="s">
        <v>34</v>
      </c>
      <c r="N38" s="15" t="s">
        <v>35</v>
      </c>
      <c r="O38" s="15" t="s">
        <v>36</v>
      </c>
      <c r="P38" s="15" t="s">
        <v>37</v>
      </c>
      <c r="Q38" s="15" t="s">
        <v>38</v>
      </c>
      <c r="R38" s="15">
        <v>0.8226</v>
      </c>
    </row>
    <row r="39" spans="3:19" ht="28" x14ac:dyDescent="0.3">
      <c r="C39" s="184"/>
      <c r="D39" s="21" t="s">
        <v>9</v>
      </c>
      <c r="E39" s="22">
        <v>3</v>
      </c>
      <c r="F39" s="24"/>
      <c r="G39" s="23">
        <v>9.2733333333333334E-2</v>
      </c>
      <c r="H39" s="23">
        <v>9.2733333333333334E-2</v>
      </c>
      <c r="I39" s="25"/>
      <c r="J39" s="1"/>
      <c r="K39" s="182" t="s">
        <v>39</v>
      </c>
      <c r="L39" s="14" t="s">
        <v>13</v>
      </c>
      <c r="M39" s="15" t="s">
        <v>40</v>
      </c>
      <c r="N39" s="15" t="s">
        <v>41</v>
      </c>
      <c r="O39" s="15" t="s">
        <v>42</v>
      </c>
      <c r="P39" s="15" t="s">
        <v>43</v>
      </c>
      <c r="Q39" s="15" t="s">
        <v>44</v>
      </c>
      <c r="R39" s="15">
        <v>0.75939999999999996</v>
      </c>
    </row>
    <row r="40" spans="3:19" ht="28.5" thickBot="1" x14ac:dyDescent="0.35">
      <c r="C40" s="184"/>
      <c r="D40" s="21" t="s">
        <v>11</v>
      </c>
      <c r="E40" s="22">
        <v>3</v>
      </c>
      <c r="F40" s="24"/>
      <c r="G40" s="24"/>
      <c r="H40" s="23">
        <v>9.4666666666666663E-2</v>
      </c>
      <c r="I40" s="26">
        <v>9.4666666666666663E-2</v>
      </c>
      <c r="J40" s="1"/>
      <c r="K40" s="186"/>
      <c r="L40" s="27" t="s">
        <v>21</v>
      </c>
      <c r="M40" s="28" t="s">
        <v>45</v>
      </c>
      <c r="N40" s="28" t="s">
        <v>46</v>
      </c>
      <c r="O40" s="28" t="s">
        <v>47</v>
      </c>
      <c r="P40" s="28" t="s">
        <v>48</v>
      </c>
      <c r="Q40" s="28" t="s">
        <v>49</v>
      </c>
      <c r="R40" s="28">
        <v>0.70530000000000004</v>
      </c>
    </row>
    <row r="41" spans="3:19" x14ac:dyDescent="0.3">
      <c r="C41" s="184"/>
      <c r="D41" s="21" t="s">
        <v>8</v>
      </c>
      <c r="E41" s="22">
        <v>3</v>
      </c>
      <c r="F41" s="24"/>
      <c r="G41" s="24"/>
      <c r="H41" s="24"/>
      <c r="I41" s="26">
        <v>9.6600000000000005E-2</v>
      </c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ht="14.5" thickBot="1" x14ac:dyDescent="0.35">
      <c r="C42" s="185"/>
      <c r="D42" s="82" t="s">
        <v>184</v>
      </c>
      <c r="E42" s="30"/>
      <c r="F42" s="31">
        <v>8.9442427153481274E-2</v>
      </c>
      <c r="G42" s="31">
        <v>0.14123133030590429</v>
      </c>
      <c r="H42" s="31">
        <v>0.10441844622352625</v>
      </c>
      <c r="I42" s="32">
        <v>0.10441844622352381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ht="14.5" thickTop="1" x14ac:dyDescent="0.3">
      <c r="C43" s="187" t="s">
        <v>183</v>
      </c>
      <c r="D43" s="187"/>
      <c r="E43" s="187"/>
      <c r="F43" s="187"/>
      <c r="G43" s="187"/>
      <c r="H43" s="187"/>
      <c r="I43" s="187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3">
      <c r="C44" s="187" t="s">
        <v>189</v>
      </c>
      <c r="D44" s="187"/>
      <c r="E44" s="187"/>
      <c r="F44" s="187"/>
      <c r="G44" s="187"/>
      <c r="H44" s="187"/>
      <c r="I44" s="187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3">
      <c r="C45" s="187" t="s">
        <v>50</v>
      </c>
      <c r="D45" s="187"/>
      <c r="E45" s="187"/>
      <c r="F45" s="187"/>
      <c r="G45" s="187"/>
      <c r="H45" s="187"/>
      <c r="I45" s="187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3:19" ht="14.5" thickBot="1" x14ac:dyDescent="0.35">
      <c r="C46" s="188" t="s">
        <v>54</v>
      </c>
      <c r="D46" s="189"/>
      <c r="E46" s="189"/>
      <c r="F46" s="189"/>
      <c r="G46" s="189"/>
      <c r="H46" s="189"/>
      <c r="I46" s="189"/>
      <c r="J46" s="189"/>
      <c r="K46" s="189"/>
      <c r="L46" s="1"/>
      <c r="M46" s="1"/>
      <c r="N46" s="1"/>
      <c r="O46" s="1"/>
      <c r="P46" s="1"/>
      <c r="Q46" s="1"/>
      <c r="R46" s="1"/>
      <c r="S46" s="1"/>
    </row>
    <row r="47" spans="3:19" ht="14.5" thickTop="1" x14ac:dyDescent="0.3">
      <c r="C47" s="190" t="s">
        <v>185</v>
      </c>
      <c r="D47" s="173"/>
      <c r="E47" s="176" t="s">
        <v>5</v>
      </c>
      <c r="F47" s="179" t="s">
        <v>186</v>
      </c>
      <c r="G47" s="179"/>
      <c r="H47" s="179"/>
      <c r="I47" s="179"/>
      <c r="J47" s="179"/>
      <c r="K47" s="180"/>
      <c r="L47" s="1"/>
      <c r="M47" s="1"/>
      <c r="N47" s="1"/>
      <c r="O47" s="1"/>
      <c r="P47" s="1"/>
      <c r="Q47" s="1"/>
      <c r="R47" s="1"/>
      <c r="S47" s="1"/>
    </row>
    <row r="48" spans="3:19" ht="14.5" thickBot="1" x14ac:dyDescent="0.35">
      <c r="C48" s="174"/>
      <c r="D48" s="175"/>
      <c r="E48" s="177"/>
      <c r="F48" s="12" t="s">
        <v>8</v>
      </c>
      <c r="G48" s="12" t="s">
        <v>9</v>
      </c>
      <c r="H48" s="12" t="s">
        <v>10</v>
      </c>
      <c r="I48" s="12" t="s">
        <v>11</v>
      </c>
      <c r="J48" s="12" t="s">
        <v>33</v>
      </c>
      <c r="K48" s="13" t="s">
        <v>20</v>
      </c>
      <c r="L48" s="1"/>
      <c r="M48" s="1"/>
      <c r="N48" s="1"/>
      <c r="O48" s="1"/>
      <c r="P48" s="1"/>
      <c r="Q48" s="1"/>
      <c r="R48" s="1"/>
      <c r="S48" s="1"/>
    </row>
    <row r="49" spans="3:19" ht="14.5" thickTop="1" x14ac:dyDescent="0.3">
      <c r="C49" s="183" t="s">
        <v>19</v>
      </c>
      <c r="D49" s="16" t="s">
        <v>20</v>
      </c>
      <c r="E49" s="17">
        <v>3</v>
      </c>
      <c r="F49" s="18">
        <v>0.45036666666666664</v>
      </c>
      <c r="G49" s="19"/>
      <c r="H49" s="19"/>
      <c r="I49" s="19"/>
      <c r="J49" s="19"/>
      <c r="K49" s="20"/>
      <c r="L49" s="1"/>
      <c r="M49" s="1"/>
      <c r="N49" s="1"/>
      <c r="O49" s="1"/>
      <c r="P49" s="1"/>
      <c r="Q49" s="1"/>
      <c r="R49" s="1"/>
      <c r="S49" s="1"/>
    </row>
    <row r="50" spans="3:19" x14ac:dyDescent="0.3">
      <c r="C50" s="184"/>
      <c r="D50" s="21" t="s">
        <v>10</v>
      </c>
      <c r="E50" s="22">
        <v>3</v>
      </c>
      <c r="F50" s="24"/>
      <c r="G50" s="23">
        <v>0.46446666666666664</v>
      </c>
      <c r="H50" s="24"/>
      <c r="I50" s="24"/>
      <c r="J50" s="24"/>
      <c r="K50" s="25"/>
      <c r="L50" s="1"/>
      <c r="M50" s="1"/>
      <c r="N50" s="1"/>
      <c r="O50" s="1"/>
      <c r="P50" s="1"/>
      <c r="Q50" s="1"/>
      <c r="R50" s="1"/>
      <c r="S50" s="1"/>
    </row>
    <row r="51" spans="3:19" x14ac:dyDescent="0.3">
      <c r="C51" s="184"/>
      <c r="D51" s="21" t="s">
        <v>33</v>
      </c>
      <c r="E51" s="22">
        <v>3</v>
      </c>
      <c r="F51" s="24"/>
      <c r="G51" s="24"/>
      <c r="H51" s="23">
        <v>0.47903333333333331</v>
      </c>
      <c r="I51" s="24"/>
      <c r="J51" s="24"/>
      <c r="K51" s="25"/>
      <c r="L51" s="1"/>
      <c r="M51" s="1"/>
      <c r="N51" s="1"/>
      <c r="O51" s="1"/>
      <c r="P51" s="1"/>
      <c r="Q51" s="1"/>
      <c r="R51" s="1"/>
      <c r="S51" s="1"/>
    </row>
    <row r="52" spans="3:19" x14ac:dyDescent="0.3">
      <c r="C52" s="184"/>
      <c r="D52" s="21" t="s">
        <v>9</v>
      </c>
      <c r="E52" s="22">
        <v>3</v>
      </c>
      <c r="F52" s="24"/>
      <c r="G52" s="24"/>
      <c r="H52" s="24"/>
      <c r="I52" s="23">
        <v>0.50036666666666663</v>
      </c>
      <c r="J52" s="24"/>
      <c r="K52" s="25"/>
      <c r="L52" s="1"/>
      <c r="M52" s="1"/>
      <c r="N52" s="1"/>
      <c r="O52" s="1"/>
      <c r="P52" s="1"/>
      <c r="Q52" s="1"/>
      <c r="R52" s="1"/>
      <c r="S52" s="1"/>
    </row>
    <row r="53" spans="3:19" x14ac:dyDescent="0.3">
      <c r="C53" s="184"/>
      <c r="D53" s="21" t="s">
        <v>11</v>
      </c>
      <c r="E53" s="22">
        <v>3</v>
      </c>
      <c r="F53" s="24"/>
      <c r="G53" s="24"/>
      <c r="H53" s="24"/>
      <c r="I53" s="24"/>
      <c r="J53" s="23">
        <v>0.51916666666666667</v>
      </c>
      <c r="K53" s="25"/>
      <c r="L53" s="1"/>
      <c r="M53" s="1"/>
      <c r="N53" s="1"/>
      <c r="O53" s="1"/>
      <c r="P53" s="1"/>
      <c r="Q53" s="1"/>
      <c r="R53" s="1"/>
      <c r="S53" s="1"/>
    </row>
    <row r="54" spans="3:19" x14ac:dyDescent="0.3">
      <c r="C54" s="184"/>
      <c r="D54" s="21" t="s">
        <v>8</v>
      </c>
      <c r="E54" s="22">
        <v>3</v>
      </c>
      <c r="F54" s="24"/>
      <c r="G54" s="24"/>
      <c r="H54" s="24"/>
      <c r="I54" s="24"/>
      <c r="J54" s="24"/>
      <c r="K54" s="26">
        <v>0.53836666666666666</v>
      </c>
      <c r="L54" s="1"/>
      <c r="M54" s="1"/>
      <c r="N54" s="1"/>
      <c r="O54" s="1"/>
      <c r="P54" s="1"/>
      <c r="Q54" s="1"/>
      <c r="R54" s="1"/>
      <c r="S54" s="1"/>
    </row>
    <row r="55" spans="3:19" ht="14.5" thickBot="1" x14ac:dyDescent="0.35">
      <c r="C55" s="185"/>
      <c r="D55" s="29" t="s">
        <v>188</v>
      </c>
      <c r="E55" s="30"/>
      <c r="F55" s="33">
        <v>1</v>
      </c>
      <c r="G55" s="33">
        <v>1</v>
      </c>
      <c r="H55" s="33">
        <v>1</v>
      </c>
      <c r="I55" s="33">
        <v>1</v>
      </c>
      <c r="J55" s="33">
        <v>1</v>
      </c>
      <c r="K55" s="34">
        <v>1</v>
      </c>
      <c r="L55" s="1"/>
      <c r="M55" s="1"/>
      <c r="N55" s="1"/>
      <c r="O55" s="1"/>
      <c r="P55" s="1"/>
      <c r="Q55" s="1"/>
      <c r="R55" s="1"/>
      <c r="S55" s="1"/>
    </row>
    <row r="56" spans="3:19" ht="14.5" thickTop="1" x14ac:dyDescent="0.3">
      <c r="C56" s="187" t="s">
        <v>190</v>
      </c>
      <c r="D56" s="187"/>
      <c r="E56" s="187"/>
      <c r="F56" s="187"/>
      <c r="G56" s="187"/>
      <c r="H56" s="187"/>
      <c r="I56" s="187"/>
      <c r="J56" s="187"/>
      <c r="K56" s="187"/>
      <c r="L56" s="1"/>
      <c r="M56" s="1"/>
      <c r="N56" s="1"/>
      <c r="O56" s="1"/>
      <c r="P56" s="1"/>
      <c r="Q56" s="1"/>
      <c r="R56" s="1"/>
      <c r="S56" s="1"/>
    </row>
    <row r="57" spans="3:19" x14ac:dyDescent="0.3">
      <c r="C57" s="187" t="s">
        <v>191</v>
      </c>
      <c r="D57" s="187"/>
      <c r="E57" s="187"/>
      <c r="F57" s="187"/>
      <c r="G57" s="187"/>
      <c r="H57" s="187"/>
      <c r="I57" s="187"/>
      <c r="J57" s="187"/>
      <c r="K57" s="187"/>
      <c r="L57" s="1"/>
      <c r="M57" s="1"/>
      <c r="N57" s="1"/>
      <c r="O57" s="1"/>
      <c r="P57" s="1"/>
      <c r="Q57" s="1"/>
      <c r="R57" s="1"/>
      <c r="S57" s="1"/>
    </row>
    <row r="58" spans="3:19" x14ac:dyDescent="0.3">
      <c r="C58" s="187" t="s">
        <v>50</v>
      </c>
      <c r="D58" s="187"/>
      <c r="E58" s="187"/>
      <c r="F58" s="187"/>
      <c r="G58" s="187"/>
      <c r="H58" s="187"/>
      <c r="I58" s="187"/>
      <c r="J58" s="187"/>
      <c r="K58" s="187"/>
      <c r="L58" s="1"/>
      <c r="M58" s="1"/>
      <c r="N58" s="1"/>
      <c r="O58" s="1"/>
      <c r="P58" s="1"/>
      <c r="Q58" s="1"/>
      <c r="R58" s="1"/>
      <c r="S58" s="1"/>
    </row>
    <row r="59" spans="3:19" ht="14.5" thickBot="1" x14ac:dyDescent="0.35">
      <c r="C59" s="188" t="s">
        <v>187</v>
      </c>
      <c r="D59" s="189"/>
      <c r="E59" s="189"/>
      <c r="F59" s="189"/>
      <c r="G59" s="189"/>
      <c r="H59" s="189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ht="14.5" thickTop="1" x14ac:dyDescent="0.3">
      <c r="C60" s="191" t="s">
        <v>185</v>
      </c>
      <c r="D60" s="173"/>
      <c r="E60" s="176" t="s">
        <v>5</v>
      </c>
      <c r="F60" s="179" t="s">
        <v>186</v>
      </c>
      <c r="G60" s="179"/>
      <c r="H60" s="180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ht="14.5" thickBot="1" x14ac:dyDescent="0.35">
      <c r="C61" s="174"/>
      <c r="D61" s="175"/>
      <c r="E61" s="177"/>
      <c r="F61" s="12" t="s">
        <v>8</v>
      </c>
      <c r="G61" s="12" t="s">
        <v>9</v>
      </c>
      <c r="H61" s="13" t="s">
        <v>10</v>
      </c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ht="14.5" thickTop="1" x14ac:dyDescent="0.3">
      <c r="C62" s="183" t="s">
        <v>19</v>
      </c>
      <c r="D62" s="16" t="s">
        <v>11</v>
      </c>
      <c r="E62" s="17">
        <v>3</v>
      </c>
      <c r="F62" s="18">
        <v>1.1733333333333333E-2</v>
      </c>
      <c r="G62" s="19"/>
      <c r="H62" s="20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x14ac:dyDescent="0.3">
      <c r="C63" s="184"/>
      <c r="D63" s="21" t="s">
        <v>8</v>
      </c>
      <c r="E63" s="22">
        <v>3</v>
      </c>
      <c r="F63" s="23">
        <v>1.2233333333333334E-2</v>
      </c>
      <c r="G63" s="24"/>
      <c r="H63" s="25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x14ac:dyDescent="0.3">
      <c r="C64" s="184"/>
      <c r="D64" s="21" t="s">
        <v>33</v>
      </c>
      <c r="E64" s="22">
        <v>3</v>
      </c>
      <c r="F64" s="23">
        <v>1.2733333333333334E-2</v>
      </c>
      <c r="G64" s="23">
        <v>1.2733333333333334E-2</v>
      </c>
      <c r="H64" s="25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3">
      <c r="C65" s="184"/>
      <c r="D65" s="21" t="s">
        <v>9</v>
      </c>
      <c r="E65" s="22">
        <v>3</v>
      </c>
      <c r="F65" s="23">
        <v>1.2866666666666667E-2</v>
      </c>
      <c r="G65" s="23">
        <v>1.2866666666666667E-2</v>
      </c>
      <c r="H65" s="26">
        <v>1.2866666666666667E-2</v>
      </c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3">
      <c r="C66" s="184"/>
      <c r="D66" s="21" t="s">
        <v>10</v>
      </c>
      <c r="E66" s="22">
        <v>3</v>
      </c>
      <c r="F66" s="24"/>
      <c r="G66" s="23">
        <v>1.3900000000000001E-2</v>
      </c>
      <c r="H66" s="26">
        <v>1.3900000000000001E-2</v>
      </c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x14ac:dyDescent="0.3">
      <c r="C67" s="184"/>
      <c r="D67" s="21" t="s">
        <v>20</v>
      </c>
      <c r="E67" s="22">
        <v>3</v>
      </c>
      <c r="F67" s="24"/>
      <c r="G67" s="24"/>
      <c r="H67" s="26">
        <v>1.4066666666666668E-2</v>
      </c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ht="14.5" thickBot="1" x14ac:dyDescent="0.35">
      <c r="C68" s="185"/>
      <c r="D68" s="29" t="s">
        <v>188</v>
      </c>
      <c r="E68" s="30"/>
      <c r="F68" s="31">
        <v>8.6738683402452721E-2</v>
      </c>
      <c r="G68" s="31">
        <v>7.1961533025001079E-2</v>
      </c>
      <c r="H68" s="32">
        <v>6.5126228639274863E-2</v>
      </c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ht="14.5" thickTop="1" x14ac:dyDescent="0.3">
      <c r="C69" s="187" t="s">
        <v>192</v>
      </c>
      <c r="D69" s="187"/>
      <c r="E69" s="187"/>
      <c r="F69" s="187"/>
      <c r="G69" s="187"/>
      <c r="H69" s="187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3">
      <c r="C70" s="187" t="s">
        <v>191</v>
      </c>
      <c r="D70" s="187"/>
      <c r="E70" s="187"/>
      <c r="F70" s="187"/>
      <c r="G70" s="187"/>
      <c r="H70" s="187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3">
      <c r="C71" s="187" t="s">
        <v>50</v>
      </c>
      <c r="D71" s="187"/>
      <c r="E71" s="187"/>
      <c r="F71" s="187"/>
      <c r="G71" s="187"/>
      <c r="H71" s="187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ht="14.5" thickBot="1" x14ac:dyDescent="0.35">
      <c r="C72" s="189" t="s">
        <v>0</v>
      </c>
      <c r="D72" s="189"/>
      <c r="E72" s="189"/>
      <c r="F72" s="189"/>
      <c r="G72" s="189"/>
      <c r="H72" s="189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ht="14.5" thickTop="1" x14ac:dyDescent="0.3">
      <c r="C73" s="191" t="s">
        <v>185</v>
      </c>
      <c r="D73" s="173"/>
      <c r="E73" s="176" t="s">
        <v>5</v>
      </c>
      <c r="F73" s="179" t="s">
        <v>186</v>
      </c>
      <c r="G73" s="179"/>
      <c r="H73" s="180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ht="14.5" thickBot="1" x14ac:dyDescent="0.35">
      <c r="C74" s="174"/>
      <c r="D74" s="175"/>
      <c r="E74" s="177"/>
      <c r="F74" s="12" t="s">
        <v>8</v>
      </c>
      <c r="G74" s="12" t="s">
        <v>9</v>
      </c>
      <c r="H74" s="13" t="s">
        <v>10</v>
      </c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ht="14.5" thickTop="1" x14ac:dyDescent="0.3">
      <c r="C75" s="183" t="s">
        <v>19</v>
      </c>
      <c r="D75" s="16" t="s">
        <v>20</v>
      </c>
      <c r="E75" s="17">
        <v>3</v>
      </c>
      <c r="F75" s="36">
        <v>1.4045333333333334</v>
      </c>
      <c r="G75" s="19"/>
      <c r="H75" s="20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3">
      <c r="C76" s="184"/>
      <c r="D76" s="21" t="s">
        <v>10</v>
      </c>
      <c r="E76" s="22">
        <v>3</v>
      </c>
      <c r="F76" s="37">
        <v>1.4134</v>
      </c>
      <c r="G76" s="37">
        <v>1.4134</v>
      </c>
      <c r="H76" s="25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3">
      <c r="C77" s="184"/>
      <c r="D77" s="21" t="s">
        <v>33</v>
      </c>
      <c r="E77" s="22">
        <v>3</v>
      </c>
      <c r="F77" s="37">
        <v>1.4212</v>
      </c>
      <c r="G77" s="37">
        <v>1.4212</v>
      </c>
      <c r="H77" s="38">
        <v>1.4212</v>
      </c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3">
      <c r="C78" s="184"/>
      <c r="D78" s="21" t="s">
        <v>9</v>
      </c>
      <c r="E78" s="22">
        <v>3</v>
      </c>
      <c r="F78" s="37">
        <v>1.4280333333333333</v>
      </c>
      <c r="G78" s="37">
        <v>1.4280333333333333</v>
      </c>
      <c r="H78" s="38">
        <v>1.4280333333333333</v>
      </c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3">
      <c r="C79" s="184"/>
      <c r="D79" s="21" t="s">
        <v>8</v>
      </c>
      <c r="E79" s="22">
        <v>3</v>
      </c>
      <c r="F79" s="24"/>
      <c r="G79" s="37">
        <v>1.4355666666666667</v>
      </c>
      <c r="H79" s="38">
        <v>1.4355666666666667</v>
      </c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3">
      <c r="C80" s="184"/>
      <c r="D80" s="21" t="s">
        <v>11</v>
      </c>
      <c r="E80" s="22">
        <v>3</v>
      </c>
      <c r="F80" s="24"/>
      <c r="G80" s="24"/>
      <c r="H80" s="38">
        <v>1.4449666666666667</v>
      </c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ht="14.5" thickBot="1" x14ac:dyDescent="0.35">
      <c r="C81" s="185"/>
      <c r="D81" s="29" t="s">
        <v>188</v>
      </c>
      <c r="E81" s="30"/>
      <c r="F81" s="31">
        <v>6.9787080330572349E-2</v>
      </c>
      <c r="G81" s="31">
        <v>8.5054991654657908E-2</v>
      </c>
      <c r="H81" s="32">
        <v>6.7051962113225838E-2</v>
      </c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ht="14.5" thickTop="1" x14ac:dyDescent="0.3">
      <c r="C82" s="187" t="s">
        <v>193</v>
      </c>
      <c r="D82" s="187"/>
      <c r="E82" s="187"/>
      <c r="F82" s="187"/>
      <c r="G82" s="187"/>
      <c r="H82" s="187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ht="14" customHeight="1" x14ac:dyDescent="0.3">
      <c r="C83" s="187" t="s">
        <v>191</v>
      </c>
      <c r="D83" s="187"/>
      <c r="E83" s="187"/>
      <c r="F83" s="187"/>
      <c r="G83" s="187"/>
      <c r="H83" s="187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3">
      <c r="C84" s="187" t="s">
        <v>50</v>
      </c>
      <c r="D84" s="187"/>
      <c r="E84" s="187"/>
      <c r="F84" s="187"/>
      <c r="G84" s="187"/>
      <c r="H84" s="187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ht="14.5" thickBot="1" x14ac:dyDescent="0.35">
      <c r="C85" s="189" t="s">
        <v>51</v>
      </c>
      <c r="D85" s="189"/>
      <c r="E85" s="189"/>
      <c r="F85" s="189"/>
      <c r="G85" s="189"/>
      <c r="H85" s="189"/>
      <c r="I85" s="189"/>
      <c r="J85" s="189"/>
      <c r="K85" s="35"/>
      <c r="L85" s="1"/>
      <c r="M85" s="1"/>
      <c r="N85" s="1"/>
      <c r="O85" s="1"/>
      <c r="P85" s="1"/>
      <c r="Q85" s="1"/>
      <c r="R85" s="1"/>
      <c r="S85" s="1"/>
    </row>
    <row r="86" spans="3:19" ht="14.5" thickTop="1" x14ac:dyDescent="0.3">
      <c r="C86" s="191" t="s">
        <v>185</v>
      </c>
      <c r="D86" s="173"/>
      <c r="E86" s="176" t="s">
        <v>5</v>
      </c>
      <c r="F86" s="179" t="s">
        <v>186</v>
      </c>
      <c r="G86" s="179"/>
      <c r="H86" s="179"/>
      <c r="I86" s="179"/>
      <c r="J86" s="180"/>
      <c r="K86" s="35"/>
      <c r="L86" s="1"/>
      <c r="M86" s="1"/>
      <c r="N86" s="1"/>
      <c r="O86" s="1"/>
      <c r="P86" s="1"/>
      <c r="Q86" s="1"/>
      <c r="R86" s="1"/>
      <c r="S86" s="1"/>
    </row>
    <row r="87" spans="3:19" ht="14.5" thickBot="1" x14ac:dyDescent="0.35">
      <c r="C87" s="174"/>
      <c r="D87" s="175"/>
      <c r="E87" s="177"/>
      <c r="F87" s="12" t="s">
        <v>8</v>
      </c>
      <c r="G87" s="12" t="s">
        <v>9</v>
      </c>
      <c r="H87" s="12" t="s">
        <v>10</v>
      </c>
      <c r="I87" s="12" t="s">
        <v>11</v>
      </c>
      <c r="J87" s="13" t="s">
        <v>33</v>
      </c>
      <c r="K87" s="35"/>
      <c r="L87" s="1"/>
      <c r="M87" s="1"/>
      <c r="N87" s="1"/>
      <c r="O87" s="1"/>
      <c r="P87" s="1"/>
      <c r="Q87" s="1"/>
      <c r="R87" s="1"/>
      <c r="S87" s="1"/>
    </row>
    <row r="88" spans="3:19" ht="14.5" thickTop="1" x14ac:dyDescent="0.3">
      <c r="C88" s="183" t="s">
        <v>19</v>
      </c>
      <c r="D88" s="16" t="s">
        <v>20</v>
      </c>
      <c r="E88" s="17">
        <v>3</v>
      </c>
      <c r="F88" s="18">
        <v>8.8333333333333337E-3</v>
      </c>
      <c r="G88" s="19"/>
      <c r="H88" s="19"/>
      <c r="I88" s="19"/>
      <c r="J88" s="20"/>
      <c r="K88" s="35"/>
      <c r="L88" s="1"/>
      <c r="M88" s="1"/>
      <c r="N88" s="1"/>
      <c r="O88" s="1"/>
      <c r="P88" s="1"/>
      <c r="Q88" s="1"/>
      <c r="R88" s="1"/>
      <c r="S88" s="1"/>
    </row>
    <row r="89" spans="3:19" x14ac:dyDescent="0.3">
      <c r="C89" s="184"/>
      <c r="D89" s="21" t="s">
        <v>10</v>
      </c>
      <c r="E89" s="22">
        <v>3</v>
      </c>
      <c r="F89" s="24"/>
      <c r="G89" s="23">
        <v>1.2499999999999999E-2</v>
      </c>
      <c r="H89" s="24"/>
      <c r="I89" s="24"/>
      <c r="J89" s="25"/>
      <c r="K89" s="35"/>
      <c r="L89" s="1"/>
      <c r="M89" s="1"/>
      <c r="N89" s="1"/>
      <c r="O89" s="1"/>
      <c r="P89" s="1"/>
      <c r="Q89" s="1"/>
      <c r="R89" s="1"/>
      <c r="S89" s="1"/>
    </row>
    <row r="90" spans="3:19" x14ac:dyDescent="0.3">
      <c r="C90" s="184"/>
      <c r="D90" s="21" t="s">
        <v>33</v>
      </c>
      <c r="E90" s="22">
        <v>3</v>
      </c>
      <c r="F90" s="24"/>
      <c r="G90" s="23">
        <v>1.2866666666666667E-2</v>
      </c>
      <c r="H90" s="24"/>
      <c r="I90" s="24"/>
      <c r="J90" s="25"/>
      <c r="K90" s="35"/>
      <c r="L90" s="1"/>
      <c r="M90" s="1"/>
      <c r="N90" s="1"/>
      <c r="O90" s="1"/>
      <c r="P90" s="1"/>
      <c r="Q90" s="1"/>
      <c r="R90" s="1"/>
      <c r="S90" s="1"/>
    </row>
    <row r="91" spans="3:19" x14ac:dyDescent="0.3">
      <c r="C91" s="184"/>
      <c r="D91" s="21" t="s">
        <v>9</v>
      </c>
      <c r="E91" s="22">
        <v>3</v>
      </c>
      <c r="F91" s="24"/>
      <c r="G91" s="24"/>
      <c r="H91" s="23">
        <v>2.0133333333333333E-2</v>
      </c>
      <c r="I91" s="24"/>
      <c r="J91" s="25"/>
      <c r="K91" s="35"/>
      <c r="L91" s="1"/>
      <c r="M91" s="1"/>
      <c r="N91" s="1"/>
      <c r="O91" s="1"/>
      <c r="P91" s="1"/>
      <c r="Q91" s="1"/>
      <c r="R91" s="1"/>
      <c r="S91" s="1"/>
    </row>
    <row r="92" spans="3:19" x14ac:dyDescent="0.3">
      <c r="C92" s="184"/>
      <c r="D92" s="21" t="s">
        <v>11</v>
      </c>
      <c r="E92" s="22">
        <v>3</v>
      </c>
      <c r="F92" s="24"/>
      <c r="G92" s="24"/>
      <c r="H92" s="24"/>
      <c r="I92" s="23">
        <v>2.7699999999999999E-2</v>
      </c>
      <c r="J92" s="25"/>
      <c r="K92" s="35"/>
      <c r="L92" s="1"/>
      <c r="M92" s="1"/>
      <c r="N92" s="1"/>
      <c r="O92" s="1"/>
      <c r="P92" s="1"/>
      <c r="Q92" s="1"/>
      <c r="R92" s="1"/>
      <c r="S92" s="1"/>
    </row>
    <row r="93" spans="3:19" x14ac:dyDescent="0.3">
      <c r="C93" s="184"/>
      <c r="D93" s="21" t="s">
        <v>8</v>
      </c>
      <c r="E93" s="22">
        <v>3</v>
      </c>
      <c r="F93" s="24"/>
      <c r="G93" s="24"/>
      <c r="H93" s="24"/>
      <c r="I93" s="24"/>
      <c r="J93" s="26">
        <v>3.8833333333333331E-2</v>
      </c>
      <c r="K93" s="35"/>
      <c r="L93" s="1"/>
      <c r="M93" s="1"/>
      <c r="N93" s="1"/>
      <c r="O93" s="1"/>
      <c r="P93" s="1"/>
      <c r="Q93" s="1"/>
      <c r="R93" s="1"/>
      <c r="S93" s="1"/>
    </row>
    <row r="94" spans="3:19" ht="14.5" thickBot="1" x14ac:dyDescent="0.35">
      <c r="C94" s="185"/>
      <c r="D94" s="29" t="s">
        <v>188</v>
      </c>
      <c r="E94" s="30"/>
      <c r="F94" s="33">
        <v>1</v>
      </c>
      <c r="G94" s="31">
        <v>0.63573617354745604</v>
      </c>
      <c r="H94" s="33">
        <v>1</v>
      </c>
      <c r="I94" s="33">
        <v>1</v>
      </c>
      <c r="J94" s="34">
        <v>1</v>
      </c>
      <c r="K94" s="35"/>
      <c r="L94" s="1"/>
      <c r="M94" s="1"/>
      <c r="N94" s="1"/>
      <c r="O94" s="1"/>
      <c r="P94" s="1"/>
      <c r="Q94" s="1"/>
      <c r="R94" s="1"/>
      <c r="S94" s="1"/>
    </row>
    <row r="95" spans="3:19" ht="14.5" thickTop="1" x14ac:dyDescent="0.3">
      <c r="C95" s="187" t="s">
        <v>194</v>
      </c>
      <c r="D95" s="187"/>
      <c r="E95" s="187"/>
      <c r="F95" s="187"/>
      <c r="G95" s="187"/>
      <c r="H95" s="187"/>
      <c r="I95" s="187"/>
      <c r="J95" s="187"/>
      <c r="K95" s="35"/>
      <c r="L95" s="1"/>
      <c r="M95" s="1"/>
      <c r="N95" s="1"/>
      <c r="O95" s="1"/>
      <c r="P95" s="1"/>
      <c r="Q95" s="1"/>
      <c r="R95" s="1"/>
      <c r="S95" s="1"/>
    </row>
    <row r="96" spans="3:19" x14ac:dyDescent="0.3">
      <c r="C96" s="187" t="s">
        <v>191</v>
      </c>
      <c r="D96" s="187"/>
      <c r="E96" s="187"/>
      <c r="F96" s="187"/>
      <c r="G96" s="187"/>
      <c r="H96" s="187"/>
      <c r="I96" s="187"/>
      <c r="J96" s="187"/>
      <c r="K96" s="35"/>
      <c r="L96" s="1"/>
      <c r="M96" s="1"/>
      <c r="N96" s="1"/>
      <c r="O96" s="1"/>
      <c r="P96" s="1"/>
      <c r="Q96" s="1"/>
      <c r="R96" s="1"/>
      <c r="S96" s="1"/>
    </row>
    <row r="97" spans="3:19" x14ac:dyDescent="0.3">
      <c r="C97" s="187" t="s">
        <v>50</v>
      </c>
      <c r="D97" s="187"/>
      <c r="E97" s="187"/>
      <c r="F97" s="187"/>
      <c r="G97" s="187"/>
      <c r="H97" s="187"/>
      <c r="I97" s="187"/>
      <c r="J97" s="187"/>
      <c r="K97" s="35"/>
      <c r="L97" s="1"/>
      <c r="M97" s="1"/>
      <c r="N97" s="1"/>
      <c r="O97" s="1"/>
      <c r="P97" s="1"/>
      <c r="Q97" s="1"/>
      <c r="R97" s="1"/>
      <c r="S97" s="1"/>
    </row>
  </sheetData>
  <mergeCells count="42">
    <mergeCell ref="C88:C94"/>
    <mergeCell ref="C95:J95"/>
    <mergeCell ref="C96:J96"/>
    <mergeCell ref="C97:J97"/>
    <mergeCell ref="C75:C81"/>
    <mergeCell ref="C82:H82"/>
    <mergeCell ref="C83:H83"/>
    <mergeCell ref="C84:H84"/>
    <mergeCell ref="C85:J85"/>
    <mergeCell ref="C86:D87"/>
    <mergeCell ref="E86:E87"/>
    <mergeCell ref="F86:J86"/>
    <mergeCell ref="C73:D74"/>
    <mergeCell ref="E73:E74"/>
    <mergeCell ref="F73:H73"/>
    <mergeCell ref="C49:C55"/>
    <mergeCell ref="C56:K56"/>
    <mergeCell ref="C57:K57"/>
    <mergeCell ref="C58:K58"/>
    <mergeCell ref="C59:H59"/>
    <mergeCell ref="C60:D61"/>
    <mergeCell ref="E60:E61"/>
    <mergeCell ref="F60:H60"/>
    <mergeCell ref="C62:C68"/>
    <mergeCell ref="C69:H69"/>
    <mergeCell ref="C70:H70"/>
    <mergeCell ref="C71:H71"/>
    <mergeCell ref="C72:H72"/>
    <mergeCell ref="C43:I43"/>
    <mergeCell ref="C44:I44"/>
    <mergeCell ref="C45:I45"/>
    <mergeCell ref="C46:K46"/>
    <mergeCell ref="C47:D48"/>
    <mergeCell ref="E47:E48"/>
    <mergeCell ref="F47:K47"/>
    <mergeCell ref="C34:D35"/>
    <mergeCell ref="E34:E35"/>
    <mergeCell ref="F34:I34"/>
    <mergeCell ref="K35:K36"/>
    <mergeCell ref="C36:C42"/>
    <mergeCell ref="K37:K38"/>
    <mergeCell ref="K39:K4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3CFA-A110-427C-9E13-034CCE848034}">
  <dimension ref="A1:D19"/>
  <sheetViews>
    <sheetView topLeftCell="A16" workbookViewId="0">
      <selection activeCell="C1" sqref="C1"/>
    </sheetView>
  </sheetViews>
  <sheetFormatPr defaultRowHeight="14" x14ac:dyDescent="0.3"/>
  <cols>
    <col min="1" max="1" width="9.08203125" bestFit="1" customWidth="1"/>
  </cols>
  <sheetData>
    <row r="1" spans="1:4" ht="75" x14ac:dyDescent="0.3">
      <c r="A1" s="4" t="s">
        <v>162</v>
      </c>
      <c r="B1" s="4" t="s">
        <v>149</v>
      </c>
      <c r="C1" s="4" t="s">
        <v>195</v>
      </c>
    </row>
    <row r="2" spans="1:4" x14ac:dyDescent="0.3">
      <c r="A2" s="1" t="s">
        <v>153</v>
      </c>
      <c r="B2" s="1" t="s">
        <v>150</v>
      </c>
      <c r="C2" s="1">
        <v>7.9000000000000001E-4</v>
      </c>
      <c r="D2" s="1"/>
    </row>
    <row r="3" spans="1:4" x14ac:dyDescent="0.3">
      <c r="A3" s="1" t="s">
        <v>154</v>
      </c>
      <c r="B3" s="1" t="s">
        <v>151</v>
      </c>
      <c r="C3" s="1">
        <v>8.9999999999999998E-4</v>
      </c>
      <c r="D3" s="1"/>
    </row>
    <row r="4" spans="1:4" x14ac:dyDescent="0.3">
      <c r="A4" s="1" t="s">
        <v>155</v>
      </c>
      <c r="B4" s="1" t="s">
        <v>151</v>
      </c>
      <c r="C4" s="1">
        <v>8.5999999999999998E-4</v>
      </c>
      <c r="D4" s="1">
        <f>(C2+C3+C4)/3</f>
        <v>8.5000000000000006E-4</v>
      </c>
    </row>
    <row r="5" spans="1:4" x14ac:dyDescent="0.3">
      <c r="A5" s="1" t="s">
        <v>156</v>
      </c>
      <c r="B5" s="1" t="s">
        <v>150</v>
      </c>
      <c r="C5" s="1">
        <v>8.0000000000000004E-4</v>
      </c>
      <c r="D5" s="1"/>
    </row>
    <row r="6" spans="1:4" x14ac:dyDescent="0.3">
      <c r="A6" s="1" t="s">
        <v>157</v>
      </c>
      <c r="B6" s="1" t="s">
        <v>151</v>
      </c>
      <c r="C6" s="1">
        <v>7.7999999999999999E-4</v>
      </c>
      <c r="D6" s="1"/>
    </row>
    <row r="7" spans="1:4" x14ac:dyDescent="0.3">
      <c r="A7" s="1" t="s">
        <v>158</v>
      </c>
      <c r="B7" s="1" t="s">
        <v>151</v>
      </c>
      <c r="C7" s="1">
        <v>7.9000000000000001E-4</v>
      </c>
      <c r="D7" s="1">
        <f t="shared" ref="D7" si="0">(C5+C6+C7)/3</f>
        <v>7.9000000000000001E-4</v>
      </c>
    </row>
    <row r="8" spans="1:4" x14ac:dyDescent="0.3">
      <c r="A8" s="1" t="s">
        <v>159</v>
      </c>
      <c r="B8" s="1" t="s">
        <v>150</v>
      </c>
      <c r="C8" s="1">
        <v>7.2000000000000005E-4</v>
      </c>
      <c r="D8" s="1"/>
    </row>
    <row r="9" spans="1:4" x14ac:dyDescent="0.3">
      <c r="A9" s="1" t="s">
        <v>160</v>
      </c>
      <c r="B9" s="1" t="s">
        <v>151</v>
      </c>
      <c r="C9" s="1">
        <v>6.9999999999999999E-4</v>
      </c>
      <c r="D9" s="1"/>
    </row>
    <row r="10" spans="1:4" x14ac:dyDescent="0.3">
      <c r="A10" s="1" t="s">
        <v>161</v>
      </c>
      <c r="B10" s="1" t="s">
        <v>151</v>
      </c>
      <c r="C10" s="1">
        <v>7.6999999999999996E-4</v>
      </c>
      <c r="D10" s="1">
        <f t="shared" ref="D10" si="1">(C8+C9+C10)/3</f>
        <v>7.3000000000000007E-4</v>
      </c>
    </row>
    <row r="11" spans="1:4" x14ac:dyDescent="0.3">
      <c r="A11" s="1" t="s">
        <v>153</v>
      </c>
      <c r="B11" s="81" t="s">
        <v>152</v>
      </c>
      <c r="C11" s="1">
        <v>8.0000000000000004E-4</v>
      </c>
      <c r="D11" s="1"/>
    </row>
    <row r="12" spans="1:4" x14ac:dyDescent="0.3">
      <c r="A12" s="1" t="s">
        <v>154</v>
      </c>
      <c r="B12" s="81" t="s">
        <v>152</v>
      </c>
      <c r="C12" s="1">
        <v>8.3000000000000001E-4</v>
      </c>
      <c r="D12" s="1"/>
    </row>
    <row r="13" spans="1:4" x14ac:dyDescent="0.3">
      <c r="A13" s="1" t="s">
        <v>155</v>
      </c>
      <c r="B13" s="81" t="s">
        <v>152</v>
      </c>
      <c r="C13" s="1">
        <v>8.3000000000000001E-4</v>
      </c>
      <c r="D13" s="1">
        <f t="shared" ref="D13" si="2">(C11+C12+C13)/3</f>
        <v>8.1999999999999998E-4</v>
      </c>
    </row>
    <row r="14" spans="1:4" x14ac:dyDescent="0.3">
      <c r="A14" s="1" t="s">
        <v>156</v>
      </c>
      <c r="B14" s="81" t="s">
        <v>152</v>
      </c>
      <c r="C14" s="1">
        <v>7.2000000000000005E-4</v>
      </c>
      <c r="D14" s="1"/>
    </row>
    <row r="15" spans="1:4" x14ac:dyDescent="0.3">
      <c r="A15" s="1" t="s">
        <v>157</v>
      </c>
      <c r="B15" s="81" t="s">
        <v>152</v>
      </c>
      <c r="C15" s="1">
        <v>7.2000000000000005E-4</v>
      </c>
      <c r="D15" s="1"/>
    </row>
    <row r="16" spans="1:4" x14ac:dyDescent="0.3">
      <c r="A16" s="1" t="s">
        <v>158</v>
      </c>
      <c r="B16" s="81" t="s">
        <v>152</v>
      </c>
      <c r="C16" s="1">
        <v>7.5000000000000002E-4</v>
      </c>
      <c r="D16" s="1">
        <f t="shared" ref="D16" si="3">(C14+C15+C16)/3</f>
        <v>7.3000000000000007E-4</v>
      </c>
    </row>
    <row r="17" spans="1:4" x14ac:dyDescent="0.3">
      <c r="A17" s="1" t="s">
        <v>159</v>
      </c>
      <c r="B17" s="81" t="s">
        <v>152</v>
      </c>
      <c r="C17" s="1">
        <v>6.8000000000000005E-4</v>
      </c>
      <c r="D17" s="1"/>
    </row>
    <row r="18" spans="1:4" x14ac:dyDescent="0.3">
      <c r="A18" s="1" t="s">
        <v>160</v>
      </c>
      <c r="B18" s="81" t="s">
        <v>152</v>
      </c>
      <c r="C18" s="1">
        <v>7.2999999999999996E-4</v>
      </c>
      <c r="D18" s="1"/>
    </row>
    <row r="19" spans="1:4" x14ac:dyDescent="0.3">
      <c r="A19" s="1" t="s">
        <v>161</v>
      </c>
      <c r="B19" s="81" t="s">
        <v>152</v>
      </c>
      <c r="C19" s="1">
        <v>6.6E-4</v>
      </c>
      <c r="D19" s="1">
        <f t="shared" ref="D19" si="4">(C17+C18+C19)/3</f>
        <v>6.8999999999999997E-4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4349-5959-47EE-8139-9BFF64CEBEC1}">
  <dimension ref="A1:AL91"/>
  <sheetViews>
    <sheetView zoomScale="64" workbookViewId="0">
      <selection activeCell="Y29" sqref="Y29"/>
    </sheetView>
  </sheetViews>
  <sheetFormatPr defaultRowHeight="14" x14ac:dyDescent="0.3"/>
  <cols>
    <col min="11" max="11" width="8" customWidth="1"/>
    <col min="12" max="12" width="11.1640625" customWidth="1"/>
    <col min="13" max="13" width="10.9140625" customWidth="1"/>
    <col min="14" max="14" width="11.1640625" customWidth="1"/>
    <col min="15" max="15" width="11.75" customWidth="1"/>
    <col min="16" max="16" width="11.75" style="2" customWidth="1"/>
    <col min="17" max="17" width="12.4140625" style="2" customWidth="1"/>
    <col min="18" max="18" width="12.08203125" customWidth="1"/>
    <col min="19" max="19" width="13.75" customWidth="1"/>
    <col min="20" max="20" width="14" customWidth="1"/>
  </cols>
  <sheetData>
    <row r="1" spans="1:29" s="40" customFormat="1" ht="58.5" x14ac:dyDescent="0.3">
      <c r="A1" s="4" t="s">
        <v>162</v>
      </c>
      <c r="B1" s="4" t="s">
        <v>149</v>
      </c>
      <c r="C1" s="5" t="s">
        <v>168</v>
      </c>
      <c r="D1" s="4" t="s">
        <v>173</v>
      </c>
      <c r="E1" s="4" t="s">
        <v>174</v>
      </c>
      <c r="F1" s="5" t="s">
        <v>169</v>
      </c>
      <c r="G1" s="4" t="s">
        <v>173</v>
      </c>
      <c r="H1" s="4" t="s">
        <v>174</v>
      </c>
      <c r="I1" s="5" t="s">
        <v>170</v>
      </c>
      <c r="J1" s="4" t="s">
        <v>173</v>
      </c>
      <c r="K1" s="4" t="s">
        <v>174</v>
      </c>
      <c r="L1" s="44" t="s">
        <v>205</v>
      </c>
      <c r="M1" s="4" t="s">
        <v>173</v>
      </c>
      <c r="N1" s="4" t="s">
        <v>174</v>
      </c>
      <c r="O1" s="44" t="s">
        <v>209</v>
      </c>
      <c r="P1" s="4" t="s">
        <v>173</v>
      </c>
      <c r="Q1" s="4" t="s">
        <v>174</v>
      </c>
      <c r="R1" s="111" t="s">
        <v>235</v>
      </c>
      <c r="S1" s="4" t="s">
        <v>173</v>
      </c>
      <c r="T1" s="133" t="s">
        <v>174</v>
      </c>
      <c r="U1" s="171" t="s">
        <v>300</v>
      </c>
      <c r="V1" s="133" t="s">
        <v>173</v>
      </c>
      <c r="W1" s="133" t="s">
        <v>174</v>
      </c>
      <c r="X1" s="133" t="s">
        <v>301</v>
      </c>
      <c r="Y1" s="133" t="s">
        <v>173</v>
      </c>
      <c r="Z1" s="133" t="s">
        <v>174</v>
      </c>
      <c r="AA1" s="133" t="s">
        <v>302</v>
      </c>
      <c r="AB1" s="4" t="s">
        <v>173</v>
      </c>
      <c r="AC1" s="4" t="s">
        <v>174</v>
      </c>
    </row>
    <row r="2" spans="1:29" s="70" customFormat="1" x14ac:dyDescent="0.3">
      <c r="A2" s="1" t="s">
        <v>153</v>
      </c>
      <c r="B2" s="1" t="s">
        <v>150</v>
      </c>
      <c r="C2" s="68">
        <v>36.69</v>
      </c>
      <c r="D2" s="68"/>
      <c r="E2" s="68"/>
      <c r="F2" s="68">
        <v>41.21</v>
      </c>
      <c r="G2" s="68"/>
      <c r="H2" s="68"/>
      <c r="I2" s="68">
        <v>22.1</v>
      </c>
      <c r="J2" s="68"/>
      <c r="K2" s="68"/>
      <c r="L2" s="69">
        <v>0.96299999999999997</v>
      </c>
      <c r="M2" s="69"/>
      <c r="N2" s="69"/>
      <c r="O2" s="69">
        <v>4.8099999999999996</v>
      </c>
      <c r="P2" s="69"/>
      <c r="Q2" s="69"/>
      <c r="R2" s="69">
        <v>78.585999999999984</v>
      </c>
      <c r="S2" s="110"/>
      <c r="T2" s="68"/>
      <c r="U2" s="136">
        <v>1.121</v>
      </c>
      <c r="V2" s="136"/>
      <c r="W2" s="137"/>
      <c r="X2" s="138">
        <v>51.314999999999998</v>
      </c>
      <c r="Y2" s="136"/>
      <c r="Z2" s="137"/>
      <c r="AA2" s="139">
        <v>271.125</v>
      </c>
      <c r="AB2" s="136"/>
      <c r="AC2" s="137"/>
    </row>
    <row r="3" spans="1:29" s="70" customFormat="1" x14ac:dyDescent="0.3">
      <c r="A3" s="1" t="s">
        <v>154</v>
      </c>
      <c r="B3" s="1" t="s">
        <v>151</v>
      </c>
      <c r="C3" s="68">
        <v>38.309676129545686</v>
      </c>
      <c r="D3" s="68"/>
      <c r="E3" s="68"/>
      <c r="F3" s="68">
        <v>40.827624854318969</v>
      </c>
      <c r="G3" s="68"/>
      <c r="H3" s="68"/>
      <c r="I3" s="68">
        <v>20.862699016135345</v>
      </c>
      <c r="J3" s="68"/>
      <c r="K3" s="68"/>
      <c r="L3" s="69">
        <v>1.2092999999999998</v>
      </c>
      <c r="M3" s="69"/>
      <c r="N3" s="69"/>
      <c r="O3" s="69">
        <v>3.15</v>
      </c>
      <c r="P3" s="69"/>
      <c r="Q3" s="69"/>
      <c r="R3" s="69">
        <v>82.07</v>
      </c>
      <c r="S3" s="110"/>
      <c r="T3" s="68"/>
      <c r="U3" s="136">
        <v>1.0029999999999999</v>
      </c>
      <c r="V3" s="136"/>
      <c r="W3" s="137"/>
      <c r="X3" s="138">
        <v>43.987500000000004</v>
      </c>
      <c r="Y3" s="136"/>
      <c r="Z3" s="137"/>
      <c r="AA3" s="139">
        <v>269.09800000000001</v>
      </c>
      <c r="AB3" s="136"/>
      <c r="AC3" s="137"/>
    </row>
    <row r="4" spans="1:29" s="70" customFormat="1" x14ac:dyDescent="0.3">
      <c r="A4" s="1" t="s">
        <v>155</v>
      </c>
      <c r="B4" s="1" t="s">
        <v>151</v>
      </c>
      <c r="C4" s="68">
        <v>36.090406429912456</v>
      </c>
      <c r="D4" s="68">
        <f>(C4+C3+C2)/3</f>
        <v>37.030027519819377</v>
      </c>
      <c r="E4" s="68">
        <f>_xlfn.STDEV.P(C2:C4)</f>
        <v>0.93737347078718913</v>
      </c>
      <c r="F4" s="68">
        <v>40.422639078012828</v>
      </c>
      <c r="G4" s="68">
        <f>(F4+F3+F2)/3</f>
        <v>40.820087977443933</v>
      </c>
      <c r="H4" s="68">
        <f>_xlfn.STDEV.P(F2:F4)</f>
        <v>0.32148292723242672</v>
      </c>
      <c r="I4" s="68">
        <v>23.486954492074716</v>
      </c>
      <c r="J4" s="68">
        <f>(I4+I3+I2)/3</f>
        <v>22.149884502736686</v>
      </c>
      <c r="K4" s="68">
        <f>_xlfn.STDEV.P(I2:I4)</f>
        <v>1.0719283397875092</v>
      </c>
      <c r="L4" s="69">
        <v>1.0971000000000002</v>
      </c>
      <c r="M4" s="68">
        <f>(L4+L3+L2)/3</f>
        <v>1.0898000000000001</v>
      </c>
      <c r="N4" s="68">
        <f>_xlfn.STDEV.P(L2:L4)</f>
        <v>0.10068396098684233</v>
      </c>
      <c r="O4" s="69">
        <v>3.17</v>
      </c>
      <c r="P4" s="68">
        <f>(O4+O3+O2)/3</f>
        <v>3.7099999999999995</v>
      </c>
      <c r="Q4" s="68">
        <f>_xlfn.STDEV.P(O2:O4)</f>
        <v>0.77786031308112646</v>
      </c>
      <c r="R4" s="69">
        <v>82.20999999999998</v>
      </c>
      <c r="S4" s="110">
        <v>80.955333333333314</v>
      </c>
      <c r="T4" s="68">
        <v>1.6763462914591638</v>
      </c>
      <c r="U4" s="136">
        <v>0.93300000000000005</v>
      </c>
      <c r="V4" s="136">
        <f>(U2+U3+U4)/3</f>
        <v>1.0189999999999999</v>
      </c>
      <c r="W4" s="137">
        <f>_xlfn.STDEV.P(U2:U4)</f>
        <v>7.7580066168228198E-2</v>
      </c>
      <c r="X4" s="138">
        <v>61.607500000000002</v>
      </c>
      <c r="Y4" s="136">
        <f>(X2+X3+X4)/3</f>
        <v>52.303333333333342</v>
      </c>
      <c r="Z4" s="137">
        <f>_xlfn.STDEV.P(X2:X4)</f>
        <v>7.2272033357001044</v>
      </c>
      <c r="AA4" s="139">
        <v>281.07100000000003</v>
      </c>
      <c r="AB4" s="136">
        <f>(AA2+AA3+AA4)/3</f>
        <v>273.76466666666664</v>
      </c>
      <c r="AC4" s="137">
        <f>_xlfn.STDEV.P(AA2:AA4)</f>
        <v>5.2322119180663584</v>
      </c>
    </row>
    <row r="5" spans="1:29" s="70" customFormat="1" x14ac:dyDescent="0.3">
      <c r="A5" s="1" t="s">
        <v>156</v>
      </c>
      <c r="B5" s="1" t="s">
        <v>150</v>
      </c>
      <c r="C5" s="68">
        <v>36.443956561081862</v>
      </c>
      <c r="D5" s="68"/>
      <c r="E5" s="68"/>
      <c r="F5" s="68">
        <v>34.566602655990174</v>
      </c>
      <c r="G5" s="68"/>
      <c r="H5" s="68"/>
      <c r="I5" s="68">
        <v>28.989440782927964</v>
      </c>
      <c r="J5" s="68"/>
      <c r="K5" s="68"/>
      <c r="L5" s="69">
        <v>1.0537000000000001</v>
      </c>
      <c r="M5" s="69"/>
      <c r="N5" s="69"/>
      <c r="O5" s="67">
        <v>3.13</v>
      </c>
      <c r="P5" s="69"/>
      <c r="Q5" s="69"/>
      <c r="R5" s="69">
        <v>79.875999999999976</v>
      </c>
      <c r="S5" s="110"/>
      <c r="T5" s="68"/>
      <c r="U5" s="136">
        <v>0.92500000000000004</v>
      </c>
      <c r="V5" s="136"/>
      <c r="W5" s="137"/>
      <c r="X5" s="138">
        <v>43.131999999999998</v>
      </c>
      <c r="Y5" s="136"/>
      <c r="Z5" s="137"/>
      <c r="AA5" s="139">
        <v>251.06800000000001</v>
      </c>
      <c r="AB5" s="136"/>
      <c r="AC5" s="137"/>
    </row>
    <row r="6" spans="1:29" s="70" customFormat="1" x14ac:dyDescent="0.3">
      <c r="A6" s="1" t="s">
        <v>157</v>
      </c>
      <c r="B6" s="1" t="s">
        <v>151</v>
      </c>
      <c r="C6" s="68">
        <v>37.196177310548599</v>
      </c>
      <c r="D6" s="68"/>
      <c r="E6" s="68"/>
      <c r="F6" s="68">
        <v>34.283947807763894</v>
      </c>
      <c r="G6" s="68"/>
      <c r="H6" s="68"/>
      <c r="I6" s="68">
        <v>28.519874881687507</v>
      </c>
      <c r="J6" s="68"/>
      <c r="K6" s="68"/>
      <c r="L6" s="69">
        <v>1.3446</v>
      </c>
      <c r="M6" s="69"/>
      <c r="N6" s="69"/>
      <c r="O6" s="67">
        <v>3.37</v>
      </c>
      <c r="P6" s="69"/>
      <c r="Q6" s="69"/>
      <c r="R6" s="69">
        <v>76.462000000000018</v>
      </c>
      <c r="S6" s="110"/>
      <c r="T6" s="68"/>
      <c r="U6" s="136">
        <v>0.91300000000000003</v>
      </c>
      <c r="V6" s="136"/>
      <c r="W6" s="137"/>
      <c r="X6" s="138">
        <v>40.198</v>
      </c>
      <c r="Y6" s="136"/>
      <c r="Z6" s="137"/>
      <c r="AA6" s="139">
        <v>241.65199999999999</v>
      </c>
      <c r="AB6" s="136"/>
      <c r="AC6" s="137"/>
    </row>
    <row r="7" spans="1:29" s="70" customFormat="1" x14ac:dyDescent="0.3">
      <c r="A7" s="1" t="s">
        <v>158</v>
      </c>
      <c r="B7" s="1" t="s">
        <v>151</v>
      </c>
      <c r="C7" s="68">
        <v>37.424595949759471</v>
      </c>
      <c r="D7" s="68">
        <f t="shared" ref="D7" si="0">(C7+C6+C5)/3</f>
        <v>37.02157660712998</v>
      </c>
      <c r="E7" s="68">
        <f t="shared" ref="E7" si="1">_xlfn.STDEV.P(C5:C7)</f>
        <v>0.4189490477231545</v>
      </c>
      <c r="F7" s="68">
        <v>34.869411116039451</v>
      </c>
      <c r="G7" s="68">
        <f t="shared" ref="G7" si="2">(F7+F6+F5)/3</f>
        <v>34.573320526597847</v>
      </c>
      <c r="H7" s="68">
        <f t="shared" ref="H7" si="3">_xlfn.STDEV.P(F5:F7)</f>
        <v>0.23906159411800962</v>
      </c>
      <c r="I7" s="68">
        <v>27.705992934201078</v>
      </c>
      <c r="J7" s="68">
        <f t="shared" ref="J7" si="4">(I7+I6+I5)/3</f>
        <v>28.405102866272184</v>
      </c>
      <c r="K7" s="68">
        <f t="shared" ref="K7" si="5">_xlfn.STDEV.P(I5:I7)</f>
        <v>0.5302132003526443</v>
      </c>
      <c r="L7" s="69">
        <v>1.2363999999999999</v>
      </c>
      <c r="M7" s="68">
        <f t="shared" ref="M7" si="6">(L7+L6+L5)/3</f>
        <v>1.2115666666666667</v>
      </c>
      <c r="N7" s="68">
        <f t="shared" ref="N7" si="7">_xlfn.STDEV.P(L5:L7)</f>
        <v>0.12005060969811392</v>
      </c>
      <c r="O7" s="67">
        <v>3.54</v>
      </c>
      <c r="P7" s="68">
        <f t="shared" ref="P7" si="8">(O7+O6+O5)/3</f>
        <v>3.3466666666666662</v>
      </c>
      <c r="Q7" s="68">
        <f t="shared" ref="Q7" si="9">_xlfn.STDEV.P(O5:O7)</f>
        <v>0.16819301082057159</v>
      </c>
      <c r="R7" s="69">
        <v>79.731999999999971</v>
      </c>
      <c r="S7" s="110">
        <v>78.689999999999984</v>
      </c>
      <c r="T7" s="68">
        <v>1.5765303676110825</v>
      </c>
      <c r="U7" s="136">
        <v>0.91</v>
      </c>
      <c r="V7" s="136">
        <f t="shared" ref="V7" si="10">(U5+U6+U7)/3</f>
        <v>0.91600000000000004</v>
      </c>
      <c r="W7" s="137">
        <f t="shared" ref="W7" si="11">_xlfn.STDEV.P(U5:U7)</f>
        <v>6.4807406984078659E-3</v>
      </c>
      <c r="X7" s="138">
        <v>39.21</v>
      </c>
      <c r="Y7" s="136">
        <f>(X5+X6+X7)/3</f>
        <v>40.846666666666664</v>
      </c>
      <c r="Z7" s="137">
        <f t="shared" ref="Z7" si="12">_xlfn.STDEV.P(X5:X7)</f>
        <v>1.6655524275413502</v>
      </c>
      <c r="AA7" s="139">
        <v>254.00700000000001</v>
      </c>
      <c r="AB7" s="136">
        <f>(AA5+AA6+AA7)/3</f>
        <v>248.90900000000002</v>
      </c>
      <c r="AC7" s="137">
        <f t="shared" ref="AC7" si="13">_xlfn.STDEV.P(AA5:AA7)</f>
        <v>5.2698808968198474</v>
      </c>
    </row>
    <row r="8" spans="1:29" s="70" customFormat="1" x14ac:dyDescent="0.3">
      <c r="A8" s="1" t="s">
        <v>159</v>
      </c>
      <c r="B8" s="1" t="s">
        <v>150</v>
      </c>
      <c r="C8" s="68">
        <v>33.69326134773015</v>
      </c>
      <c r="D8" s="68"/>
      <c r="E8" s="68"/>
      <c r="F8" s="68">
        <v>27.258274477478949</v>
      </c>
      <c r="G8" s="68"/>
      <c r="H8" s="68"/>
      <c r="I8" s="68">
        <v>39.048464174790894</v>
      </c>
      <c r="J8" s="68"/>
      <c r="K8" s="68"/>
      <c r="L8" s="69">
        <v>1.35</v>
      </c>
      <c r="M8" s="69"/>
      <c r="N8" s="69"/>
      <c r="O8" s="69">
        <v>2.5299999999999998</v>
      </c>
      <c r="P8" s="69"/>
      <c r="Q8" s="69"/>
      <c r="R8" s="69">
        <v>73.653999999999996</v>
      </c>
      <c r="S8" s="110"/>
      <c r="T8" s="68"/>
      <c r="U8" s="136">
        <v>0.80100000000000005</v>
      </c>
      <c r="V8" s="136"/>
      <c r="W8" s="137"/>
      <c r="X8" s="140">
        <v>29.016999999999999</v>
      </c>
      <c r="Y8" s="136"/>
      <c r="Z8" s="137"/>
      <c r="AA8" s="139">
        <v>229.00899999999999</v>
      </c>
      <c r="AB8" s="136"/>
      <c r="AC8" s="137"/>
    </row>
    <row r="9" spans="1:29" s="70" customFormat="1" x14ac:dyDescent="0.3">
      <c r="A9" s="1" t="s">
        <v>160</v>
      </c>
      <c r="B9" s="1" t="s">
        <v>151</v>
      </c>
      <c r="C9" s="68">
        <v>36.195287609143442</v>
      </c>
      <c r="D9" s="68"/>
      <c r="E9" s="68"/>
      <c r="F9" s="68">
        <v>28.542194762853878</v>
      </c>
      <c r="G9" s="68"/>
      <c r="H9" s="68"/>
      <c r="I9" s="68">
        <v>35.262517628002684</v>
      </c>
      <c r="J9" s="68"/>
      <c r="K9" s="68"/>
      <c r="L9" s="69">
        <v>1.29</v>
      </c>
      <c r="M9" s="69"/>
      <c r="N9" s="69"/>
      <c r="O9" s="69">
        <v>2.8</v>
      </c>
      <c r="P9" s="69"/>
      <c r="Q9" s="69"/>
      <c r="R9" s="69">
        <v>74.239999999999981</v>
      </c>
      <c r="S9" s="110"/>
      <c r="T9" s="68"/>
      <c r="U9" s="136">
        <v>0.79200000000000004</v>
      </c>
      <c r="V9" s="136"/>
      <c r="W9" s="137"/>
      <c r="X9" s="140">
        <v>25.658000000000001</v>
      </c>
      <c r="Y9" s="136"/>
      <c r="Z9" s="137"/>
      <c r="AA9" s="139">
        <v>237.09800000000001</v>
      </c>
      <c r="AB9" s="136"/>
      <c r="AC9" s="137"/>
    </row>
    <row r="10" spans="1:29" s="70" customFormat="1" x14ac:dyDescent="0.3">
      <c r="A10" s="1" t="s">
        <v>161</v>
      </c>
      <c r="B10" s="1" t="s">
        <v>151</v>
      </c>
      <c r="C10" s="68">
        <v>34.029805586727974</v>
      </c>
      <c r="D10" s="68">
        <f t="shared" ref="D10" si="14">(C10+C9+C8)/3</f>
        <v>34.639451514533853</v>
      </c>
      <c r="E10" s="68">
        <f t="shared" ref="E10" si="15">_xlfn.STDEV.P(C8:C10)</f>
        <v>1.1086884056301733</v>
      </c>
      <c r="F10" s="68">
        <v>30.648838850065317</v>
      </c>
      <c r="G10" s="68">
        <f t="shared" ref="G10" si="16">(F10+F9+F8)/3</f>
        <v>28.816436030132717</v>
      </c>
      <c r="H10" s="68">
        <f t="shared" ref="H10" si="17">_xlfn.STDEV.P(F8:F10)</f>
        <v>1.397709530069827</v>
      </c>
      <c r="I10" s="68">
        <v>35.321355563206708</v>
      </c>
      <c r="J10" s="68">
        <f t="shared" ref="J10" si="18">(I10+I9+I8)/3</f>
        <v>36.544112455333426</v>
      </c>
      <c r="K10" s="68">
        <f t="shared" ref="K10" si="19">_xlfn.STDEV.P(I8:I10)</f>
        <v>1.7710069878870118</v>
      </c>
      <c r="L10" s="69">
        <v>1.3197999999999999</v>
      </c>
      <c r="M10" s="68">
        <f t="shared" ref="M10" si="20">(L10+L9+L8)/3</f>
        <v>1.3199333333333334</v>
      </c>
      <c r="N10" s="68">
        <f t="shared" ref="N10" si="21">_xlfn.STDEV.P(L8:L10)</f>
        <v>2.4495078870844445E-2</v>
      </c>
      <c r="O10" s="69">
        <v>2.67</v>
      </c>
      <c r="P10" s="68">
        <f t="shared" ref="P10" si="22">(O10+O9+O8)/3</f>
        <v>2.6666666666666665</v>
      </c>
      <c r="Q10" s="68">
        <f t="shared" ref="Q10" si="23">_xlfn.STDEV.P(O8:O10)</f>
        <v>0.11025223605694154</v>
      </c>
      <c r="R10" s="69">
        <v>72.713999999999999</v>
      </c>
      <c r="S10" s="110">
        <v>73.535999999999987</v>
      </c>
      <c r="T10" s="68">
        <v>0.62854965330247226</v>
      </c>
      <c r="U10" s="136">
        <v>0.82799999999999996</v>
      </c>
      <c r="V10" s="136">
        <f t="shared" ref="V10" si="24">(U8+U9+U10)/3</f>
        <v>0.80699999999999994</v>
      </c>
      <c r="W10" s="137">
        <f t="shared" ref="W10" si="25">_xlfn.STDEV.P(U8:U10)</f>
        <v>1.5297058540778318E-2</v>
      </c>
      <c r="X10" s="140">
        <v>33.118000000000002</v>
      </c>
      <c r="Y10" s="136">
        <f>(X8+X9+X10)/3</f>
        <v>29.264333333333337</v>
      </c>
      <c r="Z10" s="137">
        <f t="shared" ref="Z10" si="26">_xlfn.STDEV.P(X8:X10)</f>
        <v>3.050549713667257</v>
      </c>
      <c r="AA10" s="139">
        <v>214.89</v>
      </c>
      <c r="AB10" s="136">
        <f>(AA8+AA9+AA10)/3</f>
        <v>226.999</v>
      </c>
      <c r="AC10" s="137">
        <f t="shared" ref="AC10" si="27">_xlfn.STDEV.P(AA8:AA10)</f>
        <v>9.1771052443930721</v>
      </c>
    </row>
    <row r="11" spans="1:29" s="70" customFormat="1" x14ac:dyDescent="0.3">
      <c r="A11" s="1" t="s">
        <v>153</v>
      </c>
      <c r="B11" s="81" t="s">
        <v>152</v>
      </c>
      <c r="C11" s="68">
        <v>36.959290057388941</v>
      </c>
      <c r="D11" s="68"/>
      <c r="E11" s="68"/>
      <c r="F11" s="68">
        <v>40.162775332778331</v>
      </c>
      <c r="G11" s="68"/>
      <c r="H11" s="68"/>
      <c r="I11" s="68">
        <v>22.877934609832728</v>
      </c>
      <c r="J11" s="68"/>
      <c r="K11" s="68"/>
      <c r="L11" s="69">
        <v>1.1503000000000001</v>
      </c>
      <c r="M11" s="69"/>
      <c r="N11" s="69"/>
      <c r="O11" s="69">
        <v>3.29</v>
      </c>
      <c r="P11" s="69"/>
      <c r="Q11" s="69"/>
      <c r="R11" s="69">
        <v>84.846000000000004</v>
      </c>
      <c r="S11" s="110"/>
      <c r="T11" s="68"/>
      <c r="U11" s="136">
        <v>0.83199999999999996</v>
      </c>
      <c r="V11" s="136"/>
      <c r="W11" s="137"/>
      <c r="X11" s="138">
        <v>44.674999999999997</v>
      </c>
      <c r="Y11" s="136"/>
      <c r="Z11" s="137"/>
      <c r="AA11" s="139">
        <v>255.99799999999999</v>
      </c>
      <c r="AB11" s="136"/>
      <c r="AC11" s="137"/>
    </row>
    <row r="12" spans="1:29" s="70" customFormat="1" x14ac:dyDescent="0.3">
      <c r="A12" s="1" t="s">
        <v>154</v>
      </c>
      <c r="B12" s="81" t="s">
        <v>152</v>
      </c>
      <c r="C12" s="68">
        <v>35.009849883776958</v>
      </c>
      <c r="D12" s="68"/>
      <c r="E12" s="68"/>
      <c r="F12" s="68">
        <v>42.733608277542643</v>
      </c>
      <c r="G12" s="68"/>
      <c r="H12" s="68"/>
      <c r="I12" s="68">
        <v>22.256541838680405</v>
      </c>
      <c r="J12" s="68"/>
      <c r="K12" s="68"/>
      <c r="L12" s="69">
        <v>1.1000000000000001</v>
      </c>
      <c r="M12" s="69"/>
      <c r="N12" s="69"/>
      <c r="O12" s="69">
        <v>3.24</v>
      </c>
      <c r="P12" s="69"/>
      <c r="Q12" s="69"/>
      <c r="R12" s="69">
        <v>83.855999999999995</v>
      </c>
      <c r="S12" s="110"/>
      <c r="T12" s="68"/>
      <c r="U12" s="136">
        <v>0.70799999999999996</v>
      </c>
      <c r="V12" s="136"/>
      <c r="W12" s="137"/>
      <c r="X12" s="138">
        <v>49.85</v>
      </c>
      <c r="Y12" s="136"/>
      <c r="Z12" s="137"/>
      <c r="AA12" s="139">
        <v>248.02199999999999</v>
      </c>
      <c r="AB12" s="136"/>
      <c r="AC12" s="137"/>
    </row>
    <row r="13" spans="1:29" s="70" customFormat="1" x14ac:dyDescent="0.3">
      <c r="A13" s="1" t="s">
        <v>155</v>
      </c>
      <c r="B13" s="81" t="s">
        <v>152</v>
      </c>
      <c r="C13" s="68">
        <v>38.057787156288128</v>
      </c>
      <c r="D13" s="68">
        <f t="shared" ref="D13" si="28">(C13+C12+C11)/3</f>
        <v>36.675642365818007</v>
      </c>
      <c r="E13" s="68">
        <f t="shared" ref="E13" si="29">_xlfn.STDEV.P(C11:C13)</f>
        <v>1.2603762438232076</v>
      </c>
      <c r="F13" s="68">
        <v>39.700432943839736</v>
      </c>
      <c r="G13" s="68">
        <f t="shared" ref="G13" si="30">(F13+F12+F11)/3</f>
        <v>40.86560551805357</v>
      </c>
      <c r="H13" s="68">
        <f t="shared" ref="H13" si="31">_xlfn.STDEV.P(F11:F13)</f>
        <v>1.3342952829731145</v>
      </c>
      <c r="I13" s="68">
        <v>22.241779899872135</v>
      </c>
      <c r="J13" s="68">
        <f t="shared" ref="J13" si="32">(I13+I12+I11)/3</f>
        <v>22.458752116128423</v>
      </c>
      <c r="K13" s="68">
        <f t="shared" ref="K13" si="33">_xlfn.STDEV.P(I11:I13)</f>
        <v>0.29646804322497072</v>
      </c>
      <c r="L13" s="69">
        <v>1.2</v>
      </c>
      <c r="M13" s="68">
        <f t="shared" ref="M13" si="34">(L13+L12+L11)/3</f>
        <v>1.1500999999999999</v>
      </c>
      <c r="N13" s="68">
        <f t="shared" ref="N13" si="35">_xlfn.STDEV.P(L11:L13)</f>
        <v>4.0825073994625684E-2</v>
      </c>
      <c r="O13" s="69">
        <v>3.11</v>
      </c>
      <c r="P13" s="68">
        <f t="shared" ref="P13" si="36">(O13+O12+O11)/3</f>
        <v>3.2133333333333334</v>
      </c>
      <c r="Q13" s="68">
        <f t="shared" ref="Q13" si="37">_xlfn.STDEV.P(O11:O13)</f>
        <v>7.5865377844940365E-2</v>
      </c>
      <c r="R13" s="69">
        <v>85.867999999999995</v>
      </c>
      <c r="S13" s="110">
        <v>84.856666666666669</v>
      </c>
      <c r="T13" s="68">
        <v>0.82143018909433552</v>
      </c>
      <c r="U13" s="136">
        <v>0.61699999999999999</v>
      </c>
      <c r="V13" s="136">
        <f>(U11+U12+U13)/3</f>
        <v>0.71899999999999997</v>
      </c>
      <c r="W13" s="137">
        <f t="shared" ref="W13" si="38">_xlfn.STDEV.P(U11:U13)</f>
        <v>8.8117346003307673E-2</v>
      </c>
      <c r="X13" s="138">
        <v>49.03</v>
      </c>
      <c r="Y13" s="136">
        <f>(X11+X12+X13)/3</f>
        <v>47.851666666666667</v>
      </c>
      <c r="Z13" s="137">
        <f>_xlfn.STDEV.P(X11:X13)</f>
        <v>2.2710509070080818</v>
      </c>
      <c r="AA13" s="139">
        <v>261.10000000000002</v>
      </c>
      <c r="AB13" s="136">
        <f>(AA11+AA12+AA13)/3</f>
        <v>255.04</v>
      </c>
      <c r="AC13" s="137">
        <f>_xlfn.STDEV.P(AA11:AA13)</f>
        <v>5.3818735275614564</v>
      </c>
    </row>
    <row r="14" spans="1:29" s="70" customFormat="1" x14ac:dyDescent="0.3">
      <c r="A14" s="1" t="s">
        <v>156</v>
      </c>
      <c r="B14" s="81" t="s">
        <v>152</v>
      </c>
      <c r="C14" s="68">
        <v>37.362952780833041</v>
      </c>
      <c r="D14" s="68"/>
      <c r="E14" s="68"/>
      <c r="F14" s="68">
        <v>34.193251669714527</v>
      </c>
      <c r="G14" s="68"/>
      <c r="H14" s="68"/>
      <c r="I14" s="68">
        <v>28.443795549452432</v>
      </c>
      <c r="J14" s="68"/>
      <c r="K14" s="68"/>
      <c r="L14" s="69">
        <v>1.3142999999999998</v>
      </c>
      <c r="M14" s="69"/>
      <c r="N14" s="69"/>
      <c r="O14" s="67">
        <v>3.11</v>
      </c>
      <c r="P14" s="69"/>
      <c r="Q14" s="69"/>
      <c r="R14" s="69">
        <v>80.361999999999995</v>
      </c>
      <c r="S14" s="110"/>
      <c r="T14" s="68"/>
      <c r="U14" s="136">
        <v>0.84099999999999997</v>
      </c>
      <c r="V14" s="136"/>
      <c r="W14" s="137"/>
      <c r="X14" s="138">
        <v>39.012</v>
      </c>
      <c r="Y14" s="136"/>
      <c r="Z14" s="137"/>
      <c r="AA14" s="139">
        <v>231.47</v>
      </c>
      <c r="AB14" s="136"/>
      <c r="AC14" s="137"/>
    </row>
    <row r="15" spans="1:29" s="70" customFormat="1" x14ac:dyDescent="0.3">
      <c r="A15" s="1" t="s">
        <v>157</v>
      </c>
      <c r="B15" s="81" t="s">
        <v>152</v>
      </c>
      <c r="C15" s="68">
        <v>37.532101789822441</v>
      </c>
      <c r="D15" s="68"/>
      <c r="E15" s="68"/>
      <c r="F15" s="68">
        <v>34.297023033228221</v>
      </c>
      <c r="G15" s="68"/>
      <c r="H15" s="68"/>
      <c r="I15" s="68">
        <v>28.170875176949338</v>
      </c>
      <c r="J15" s="68"/>
      <c r="K15" s="68"/>
      <c r="L15" s="69">
        <v>1.2347000000000001</v>
      </c>
      <c r="M15" s="69"/>
      <c r="N15" s="69"/>
      <c r="O15" s="67">
        <v>3.55</v>
      </c>
      <c r="P15" s="69"/>
      <c r="Q15" s="69"/>
      <c r="R15" s="69">
        <v>80.264000000000067</v>
      </c>
      <c r="S15" s="110"/>
      <c r="T15" s="68"/>
      <c r="U15" s="136">
        <v>0.876</v>
      </c>
      <c r="V15" s="136"/>
      <c r="W15" s="137"/>
      <c r="X15" s="138">
        <v>32.86</v>
      </c>
      <c r="Y15" s="136"/>
      <c r="Z15" s="137"/>
      <c r="AA15" s="139">
        <v>233.46700000000001</v>
      </c>
      <c r="AB15" s="136"/>
      <c r="AC15" s="137"/>
    </row>
    <row r="16" spans="1:29" s="70" customFormat="1" x14ac:dyDescent="0.3">
      <c r="A16" s="1" t="s">
        <v>158</v>
      </c>
      <c r="B16" s="81" t="s">
        <v>152</v>
      </c>
      <c r="C16" s="68">
        <v>37.544967425539262</v>
      </c>
      <c r="D16" s="68">
        <f>(C14+C15+C16)/3</f>
        <v>37.480007332064908</v>
      </c>
      <c r="E16" s="68">
        <f>_xlfn.STDEV.P(C14:C16)</f>
        <v>8.2936550521753402E-2</v>
      </c>
      <c r="F16" s="68">
        <v>35.209705976981667</v>
      </c>
      <c r="G16" s="68">
        <f>(F14+F15+F16)/3</f>
        <v>34.566660226641467</v>
      </c>
      <c r="H16" s="68">
        <f>_xlfn.STDEV.P(F14:F16)</f>
        <v>0.45667129078752111</v>
      </c>
      <c r="I16" s="68">
        <v>27.245326597479071</v>
      </c>
      <c r="J16" s="68">
        <f>(I14+I15+I16)/3</f>
        <v>27.953332441293611</v>
      </c>
      <c r="K16" s="68">
        <f>_xlfn.STDEV.P(I14:I16)</f>
        <v>0.51288438501509193</v>
      </c>
      <c r="L16" s="69">
        <v>1.3063</v>
      </c>
      <c r="M16" s="68">
        <f t="shared" ref="M16" si="39">(L16+L15+L14)/3</f>
        <v>1.2851000000000001</v>
      </c>
      <c r="N16" s="68">
        <f t="shared" ref="N16" si="40">_xlfn.STDEV.P(L14:L16)</f>
        <v>3.5787521102566722E-2</v>
      </c>
      <c r="O16" s="67">
        <v>2.87</v>
      </c>
      <c r="P16" s="68">
        <f t="shared" ref="P16" si="41">(O16+O15+O14)/3</f>
        <v>3.1766666666666663</v>
      </c>
      <c r="Q16" s="68">
        <f t="shared" ref="Q16" si="42">_xlfn.STDEV.P(O14:O16)</f>
        <v>0.28158282775923821</v>
      </c>
      <c r="R16" s="69">
        <v>80.871999999999986</v>
      </c>
      <c r="S16" s="110">
        <v>80.499333333333354</v>
      </c>
      <c r="T16" s="68">
        <v>0.26653496747870686</v>
      </c>
      <c r="U16" s="136">
        <v>0.79100000000000004</v>
      </c>
      <c r="V16" s="136">
        <f t="shared" ref="V16" si="43">(U14+U15+U16)/3</f>
        <v>0.83599999999999997</v>
      </c>
      <c r="W16" s="137">
        <f t="shared" ref="W16" si="44">_xlfn.STDEV.P(U14:U16)</f>
        <v>3.4880749227427232E-2</v>
      </c>
      <c r="X16" s="138">
        <v>35.222999999999999</v>
      </c>
      <c r="Y16" s="136">
        <f t="shared" ref="Y16" si="45">(X14+X15+X16)/3</f>
        <v>35.698333333333331</v>
      </c>
      <c r="Z16" s="137">
        <f>_xlfn.STDEV.P(X14:X16)</f>
        <v>2.5339340077349211</v>
      </c>
      <c r="AA16" s="139">
        <v>229.90799999999999</v>
      </c>
      <c r="AB16" s="136">
        <f t="shared" ref="AB16" si="46">(AA14+AA15+AA16)/3</f>
        <v>231.61500000000001</v>
      </c>
      <c r="AC16" s="137">
        <f>_xlfn.STDEV.P(AA14:AA16)</f>
        <v>1.4565687991532352</v>
      </c>
    </row>
    <row r="17" spans="1:29" s="70" customFormat="1" x14ac:dyDescent="0.3">
      <c r="A17" s="1" t="s">
        <v>159</v>
      </c>
      <c r="B17" s="81" t="s">
        <v>152</v>
      </c>
      <c r="C17" s="68">
        <v>36.428449070044948</v>
      </c>
      <c r="D17" s="68"/>
      <c r="E17" s="68"/>
      <c r="F17" s="68">
        <v>26.499015962088222</v>
      </c>
      <c r="G17" s="68"/>
      <c r="H17" s="68"/>
      <c r="I17" s="68">
        <v>37.072534967866829</v>
      </c>
      <c r="J17" s="68"/>
      <c r="K17" s="68"/>
      <c r="L17" s="69">
        <v>1.3196000000000001</v>
      </c>
      <c r="M17" s="69"/>
      <c r="N17" s="69"/>
      <c r="O17" s="69">
        <v>2.5299999999999998</v>
      </c>
      <c r="P17" s="69"/>
      <c r="Q17" s="69"/>
      <c r="R17" s="69">
        <v>77.692000000000007</v>
      </c>
      <c r="S17" s="110"/>
      <c r="T17" s="68"/>
      <c r="U17" s="136">
        <v>0.71299999999999997</v>
      </c>
      <c r="V17" s="136"/>
      <c r="W17" s="137"/>
      <c r="X17" s="138">
        <v>23.018000000000001</v>
      </c>
      <c r="Y17" s="136"/>
      <c r="Z17" s="137"/>
      <c r="AA17" s="139">
        <v>224.089</v>
      </c>
      <c r="AB17" s="136"/>
      <c r="AC17" s="137"/>
    </row>
    <row r="18" spans="1:29" s="70" customFormat="1" x14ac:dyDescent="0.3">
      <c r="A18" s="1" t="s">
        <v>160</v>
      </c>
      <c r="B18" s="81" t="s">
        <v>152</v>
      </c>
      <c r="C18" s="68">
        <v>33.39</v>
      </c>
      <c r="D18" s="68"/>
      <c r="E18" s="68"/>
      <c r="F18" s="68">
        <v>27.49</v>
      </c>
      <c r="G18" s="68"/>
      <c r="H18" s="68"/>
      <c r="I18" s="68">
        <v>39.120000000000005</v>
      </c>
      <c r="J18" s="68"/>
      <c r="K18" s="68"/>
      <c r="L18" s="69">
        <v>1.3652999999999997</v>
      </c>
      <c r="M18" s="69"/>
      <c r="N18" s="69"/>
      <c r="O18" s="69">
        <v>2.59</v>
      </c>
      <c r="P18" s="69"/>
      <c r="Q18" s="69"/>
      <c r="R18" s="69">
        <v>72.567999999999984</v>
      </c>
      <c r="S18" s="110"/>
      <c r="T18" s="68"/>
      <c r="U18" s="136">
        <v>0.69199999999999995</v>
      </c>
      <c r="V18" s="136"/>
      <c r="W18" s="137"/>
      <c r="X18" s="138">
        <v>19.007999999999999</v>
      </c>
      <c r="Y18" s="136"/>
      <c r="Z18" s="137"/>
      <c r="AA18" s="139">
        <v>219.048</v>
      </c>
      <c r="AB18" s="136"/>
      <c r="AC18" s="137"/>
    </row>
    <row r="19" spans="1:29" s="70" customFormat="1" x14ac:dyDescent="0.3">
      <c r="A19" s="1" t="s">
        <v>161</v>
      </c>
      <c r="B19" s="81" t="s">
        <v>152</v>
      </c>
      <c r="C19" s="68">
        <v>33.023390160983098</v>
      </c>
      <c r="D19" s="68">
        <f>(C17+C18+C19)/3</f>
        <v>34.280613077009349</v>
      </c>
      <c r="E19" s="68">
        <f>_xlfn.STDEV.P(C17:C19)</f>
        <v>1.526106218070554</v>
      </c>
      <c r="F19" s="68">
        <v>31.424646768658626</v>
      </c>
      <c r="G19" s="68">
        <f>(F17+F18+F19)/3</f>
        <v>28.471220910248945</v>
      </c>
      <c r="H19" s="68">
        <f>_xlfn.STDEV.P(F17:F19)</f>
        <v>2.1272134459101157</v>
      </c>
      <c r="I19" s="68">
        <v>35.551963070358276</v>
      </c>
      <c r="J19" s="68">
        <f>(I17+I18+I19)/3</f>
        <v>37.248166012741706</v>
      </c>
      <c r="K19" s="68">
        <f>_xlfn.STDEV.P(I17:I19)</f>
        <v>1.4619294512765593</v>
      </c>
      <c r="L19" s="69">
        <v>1.42</v>
      </c>
      <c r="M19" s="68">
        <f t="shared" ref="M19" si="47">(L19+L18+L17)/3</f>
        <v>1.3682999999999998</v>
      </c>
      <c r="N19" s="68">
        <f t="shared" ref="N19" si="48">_xlfn.STDEV.P(L17:L19)</f>
        <v>4.104298559640443E-2</v>
      </c>
      <c r="O19" s="69">
        <v>2.4700000000000002</v>
      </c>
      <c r="P19" s="68">
        <f t="shared" ref="P19" si="49">(O19+O18+O17)/3</f>
        <v>2.5299999999999998</v>
      </c>
      <c r="Q19" s="68">
        <f t="shared" ref="Q19" si="50">_xlfn.STDEV.P(O17:O19)</f>
        <v>4.8989794855663425E-2</v>
      </c>
      <c r="R19" s="69">
        <v>76.638000000000005</v>
      </c>
      <c r="S19" s="110">
        <v>75.632666666666665</v>
      </c>
      <c r="T19" s="68">
        <v>2.2093536510834118</v>
      </c>
      <c r="U19" s="136">
        <v>0.70399999999999996</v>
      </c>
      <c r="V19" s="136">
        <f t="shared" ref="V19" si="51">(U17+U18+U19)/3</f>
        <v>0.70299999999999996</v>
      </c>
      <c r="W19" s="137">
        <f t="shared" ref="W19" si="52">_xlfn.STDEV.P(U17:U19)</f>
        <v>8.6023252670426337E-3</v>
      </c>
      <c r="X19" s="138">
        <v>22.547000000000001</v>
      </c>
      <c r="Y19" s="136">
        <f t="shared" ref="Y19" si="53">(X17+X18+X19)/3</f>
        <v>21.524333333333331</v>
      </c>
      <c r="Z19" s="137">
        <f t="shared" ref="Z19" si="54">_xlfn.STDEV.P(X17:X19)</f>
        <v>1.7896760104058569</v>
      </c>
      <c r="AA19" s="139">
        <v>213.012</v>
      </c>
      <c r="AB19" s="136">
        <f t="shared" ref="AB19" si="55">(AA17+AA18+AA19)/3</f>
        <v>218.71633333333332</v>
      </c>
      <c r="AC19" s="137">
        <f t="shared" ref="AC19" si="56">_xlfn.STDEV.P(AA17:AA19)</f>
        <v>4.5282435397795853</v>
      </c>
    </row>
    <row r="21" spans="1:29" ht="56" x14ac:dyDescent="0.3">
      <c r="A21" s="4" t="s">
        <v>162</v>
      </c>
      <c r="B21" s="4" t="s">
        <v>149</v>
      </c>
      <c r="C21" s="1" t="s">
        <v>196</v>
      </c>
      <c r="D21" s="1" t="s">
        <v>227</v>
      </c>
      <c r="E21" s="4" t="s">
        <v>174</v>
      </c>
      <c r="F21" s="1" t="s">
        <v>202</v>
      </c>
      <c r="G21" s="1" t="s">
        <v>226</v>
      </c>
      <c r="H21" s="4" t="s">
        <v>174</v>
      </c>
      <c r="I21" s="1" t="s">
        <v>199</v>
      </c>
      <c r="J21" s="1" t="s">
        <v>226</v>
      </c>
      <c r="K21" s="4" t="s">
        <v>174</v>
      </c>
      <c r="L21" s="111" t="s">
        <v>235</v>
      </c>
      <c r="M21" s="4" t="s">
        <v>174</v>
      </c>
      <c r="N21" s="1" t="s">
        <v>226</v>
      </c>
      <c r="O21" s="141" t="s">
        <v>269</v>
      </c>
      <c r="P21" s="4" t="s">
        <v>174</v>
      </c>
      <c r="Q21" s="1" t="s">
        <v>226</v>
      </c>
      <c r="R21" s="4" t="s">
        <v>270</v>
      </c>
      <c r="S21" s="4" t="s">
        <v>174</v>
      </c>
      <c r="T21" s="1" t="s">
        <v>226</v>
      </c>
      <c r="U21" s="4" t="s">
        <v>271</v>
      </c>
      <c r="V21" s="4" t="s">
        <v>174</v>
      </c>
      <c r="W21" s="1" t="s">
        <v>226</v>
      </c>
    </row>
    <row r="22" spans="1:29" x14ac:dyDescent="0.3">
      <c r="A22" s="1" t="s">
        <v>55</v>
      </c>
      <c r="B22" s="1" t="s">
        <v>150</v>
      </c>
      <c r="C22">
        <v>37.03</v>
      </c>
      <c r="D22" s="42" t="s">
        <v>58</v>
      </c>
      <c r="E22" s="43">
        <v>0.94</v>
      </c>
      <c r="F22" s="39">
        <v>22.14</v>
      </c>
      <c r="G22" t="s">
        <v>59</v>
      </c>
      <c r="H22">
        <v>1.07</v>
      </c>
      <c r="I22">
        <v>40.82</v>
      </c>
      <c r="J22" t="s">
        <v>58</v>
      </c>
      <c r="K22">
        <v>0.23</v>
      </c>
      <c r="L22" s="6">
        <v>80.9553333333333</v>
      </c>
      <c r="M22" s="6">
        <v>1.6763462914591638</v>
      </c>
      <c r="N22" s="1" t="s">
        <v>60</v>
      </c>
      <c r="O22" s="4">
        <v>1.0189999999999999</v>
      </c>
      <c r="P22" s="4">
        <v>0.08</v>
      </c>
      <c r="Q22" s="6" t="s">
        <v>260</v>
      </c>
      <c r="R22" s="142">
        <v>52.302999999999997</v>
      </c>
      <c r="S22" s="4">
        <v>7.23</v>
      </c>
      <c r="T22" s="4" t="s">
        <v>260</v>
      </c>
      <c r="U22" s="143">
        <v>273.76499999999999</v>
      </c>
      <c r="V22" s="4">
        <v>5.23</v>
      </c>
      <c r="W22" s="4" t="s">
        <v>260</v>
      </c>
    </row>
    <row r="23" spans="1:29" x14ac:dyDescent="0.3">
      <c r="A23" s="1" t="s">
        <v>56</v>
      </c>
      <c r="B23" s="1" t="s">
        <v>151</v>
      </c>
      <c r="C23">
        <v>37.020000000000003</v>
      </c>
      <c r="D23" s="42" t="s">
        <v>58</v>
      </c>
      <c r="E23" s="43">
        <v>0.42</v>
      </c>
      <c r="F23" s="39">
        <v>28.41</v>
      </c>
      <c r="G23" t="s">
        <v>60</v>
      </c>
      <c r="H23">
        <v>0.53</v>
      </c>
      <c r="I23">
        <v>34.57</v>
      </c>
      <c r="J23" t="s">
        <v>60</v>
      </c>
      <c r="K23">
        <v>0.24</v>
      </c>
      <c r="L23" s="6">
        <v>78.689999999999984</v>
      </c>
      <c r="M23" s="6">
        <v>1.5765303676110825</v>
      </c>
      <c r="N23" s="1" t="s">
        <v>60</v>
      </c>
      <c r="O23" s="4">
        <v>0.91600000000000004</v>
      </c>
      <c r="P23" s="4">
        <v>0.01</v>
      </c>
      <c r="Q23" s="6" t="s">
        <v>261</v>
      </c>
      <c r="R23" s="142">
        <v>40.847000000000001</v>
      </c>
      <c r="S23" s="4">
        <v>1.67</v>
      </c>
      <c r="T23" s="4" t="s">
        <v>262</v>
      </c>
      <c r="U23" s="143">
        <v>248.90899999999999</v>
      </c>
      <c r="V23" s="4">
        <v>5.27</v>
      </c>
      <c r="W23" s="4" t="s">
        <v>263</v>
      </c>
    </row>
    <row r="24" spans="1:29" x14ac:dyDescent="0.3">
      <c r="A24" s="1" t="s">
        <v>57</v>
      </c>
      <c r="B24" s="1" t="s">
        <v>151</v>
      </c>
      <c r="C24">
        <v>34.64</v>
      </c>
      <c r="D24" s="42" t="s">
        <v>61</v>
      </c>
      <c r="E24" s="43">
        <v>1.1100000000000001</v>
      </c>
      <c r="F24" s="39">
        <v>36.54</v>
      </c>
      <c r="G24" t="s">
        <v>58</v>
      </c>
      <c r="H24">
        <v>1.77</v>
      </c>
      <c r="I24">
        <v>28.82</v>
      </c>
      <c r="J24" t="s">
        <v>59</v>
      </c>
      <c r="K24">
        <v>1.4</v>
      </c>
      <c r="L24" s="6">
        <v>73.535999999999987</v>
      </c>
      <c r="M24" s="6">
        <v>0.62854965330247226</v>
      </c>
      <c r="N24" s="1" t="s">
        <v>59</v>
      </c>
      <c r="O24" s="4">
        <v>0.80700000000000005</v>
      </c>
      <c r="P24" s="4">
        <v>0.02</v>
      </c>
      <c r="Q24" s="6" t="s">
        <v>262</v>
      </c>
      <c r="R24" s="142">
        <v>29.263999999999999</v>
      </c>
      <c r="S24" s="4">
        <v>3.05</v>
      </c>
      <c r="T24" s="4" t="s">
        <v>264</v>
      </c>
      <c r="U24" s="143">
        <v>226.999</v>
      </c>
      <c r="V24" s="4">
        <v>9.18</v>
      </c>
      <c r="W24" s="4" t="s">
        <v>265</v>
      </c>
    </row>
    <row r="25" spans="1:29" x14ac:dyDescent="0.3">
      <c r="A25" s="1" t="s">
        <v>55</v>
      </c>
      <c r="B25" s="81" t="s">
        <v>152</v>
      </c>
      <c r="C25">
        <v>36.68</v>
      </c>
      <c r="D25" s="42" t="s">
        <v>62</v>
      </c>
      <c r="E25" s="43">
        <v>1.26</v>
      </c>
      <c r="F25" s="39">
        <v>22.46</v>
      </c>
      <c r="G25" t="s">
        <v>59</v>
      </c>
      <c r="H25">
        <v>0.3</v>
      </c>
      <c r="I25">
        <v>40.869999999999997</v>
      </c>
      <c r="J25" t="s">
        <v>58</v>
      </c>
      <c r="K25">
        <v>1.33</v>
      </c>
      <c r="L25" s="6">
        <v>84.856666666666669</v>
      </c>
      <c r="M25" s="6">
        <v>0.82143018909433552</v>
      </c>
      <c r="N25" s="1" t="s">
        <v>58</v>
      </c>
      <c r="O25" s="4">
        <v>0.71899999999999997</v>
      </c>
      <c r="P25" s="4">
        <v>0.09</v>
      </c>
      <c r="Q25" s="6" t="s">
        <v>266</v>
      </c>
      <c r="R25" s="142">
        <v>47.851999999999997</v>
      </c>
      <c r="S25" s="4">
        <v>2.27</v>
      </c>
      <c r="T25" s="4" t="s">
        <v>261</v>
      </c>
      <c r="U25" s="143">
        <v>255.04</v>
      </c>
      <c r="V25" s="4">
        <v>5.38</v>
      </c>
      <c r="W25" s="4" t="s">
        <v>263</v>
      </c>
    </row>
    <row r="26" spans="1:29" x14ac:dyDescent="0.3">
      <c r="A26" s="1" t="s">
        <v>56</v>
      </c>
      <c r="B26" s="81" t="s">
        <v>152</v>
      </c>
      <c r="C26">
        <v>37.479999999999997</v>
      </c>
      <c r="D26" s="42" t="s">
        <v>58</v>
      </c>
      <c r="E26" s="43">
        <v>0.08</v>
      </c>
      <c r="F26" s="39">
        <v>27.95</v>
      </c>
      <c r="G26" t="s">
        <v>60</v>
      </c>
      <c r="H26">
        <v>0.51</v>
      </c>
      <c r="I26">
        <v>34.57</v>
      </c>
      <c r="J26" t="s">
        <v>60</v>
      </c>
      <c r="K26">
        <v>0.46</v>
      </c>
      <c r="L26" s="6">
        <v>80.499333333333354</v>
      </c>
      <c r="M26" s="6">
        <v>0.26653496747870686</v>
      </c>
      <c r="N26" s="1" t="s">
        <v>60</v>
      </c>
      <c r="O26" s="4">
        <v>0.83599999999999997</v>
      </c>
      <c r="P26" s="4">
        <v>0.03</v>
      </c>
      <c r="Q26" s="6" t="s">
        <v>263</v>
      </c>
      <c r="R26" s="142">
        <v>35.698</v>
      </c>
      <c r="S26" s="4">
        <v>2.5299999999999998</v>
      </c>
      <c r="T26" s="4" t="s">
        <v>265</v>
      </c>
      <c r="U26" s="143">
        <v>231.61500000000001</v>
      </c>
      <c r="V26" s="4">
        <v>1.46</v>
      </c>
      <c r="W26" s="4" t="s">
        <v>266</v>
      </c>
    </row>
    <row r="27" spans="1:29" x14ac:dyDescent="0.3">
      <c r="A27" s="1" t="s">
        <v>57</v>
      </c>
      <c r="B27" s="81" t="s">
        <v>152</v>
      </c>
      <c r="C27">
        <v>34.28</v>
      </c>
      <c r="D27" s="42" t="s">
        <v>59</v>
      </c>
      <c r="E27" s="43">
        <v>1.53</v>
      </c>
      <c r="F27" s="39">
        <v>37.24</v>
      </c>
      <c r="G27" t="s">
        <v>58</v>
      </c>
      <c r="H27">
        <v>1.46</v>
      </c>
      <c r="I27">
        <v>28.47</v>
      </c>
      <c r="J27" t="s">
        <v>59</v>
      </c>
      <c r="K27">
        <v>2.13</v>
      </c>
      <c r="L27" s="6">
        <v>75.632666666666665</v>
      </c>
      <c r="M27" s="6">
        <v>2.2093536510834118</v>
      </c>
      <c r="N27" s="1" t="s">
        <v>59</v>
      </c>
      <c r="O27" s="4">
        <v>0.70299999999999996</v>
      </c>
      <c r="P27" s="4">
        <v>0.01</v>
      </c>
      <c r="Q27" s="6" t="s">
        <v>266</v>
      </c>
      <c r="R27" s="142">
        <v>21.524000000000001</v>
      </c>
      <c r="S27" s="4">
        <v>1.79</v>
      </c>
      <c r="T27" s="4" t="s">
        <v>267</v>
      </c>
      <c r="U27" s="143">
        <v>218.71600000000001</v>
      </c>
      <c r="V27" s="4">
        <v>4.53</v>
      </c>
      <c r="W27" s="4" t="s">
        <v>268</v>
      </c>
    </row>
    <row r="28" spans="1:29" x14ac:dyDescent="0.3">
      <c r="O28" s="41"/>
    </row>
    <row r="29" spans="1:29" ht="36" customHeight="1" x14ac:dyDescent="0.3">
      <c r="A29" s="4" t="s">
        <v>162</v>
      </c>
      <c r="B29" s="4" t="s">
        <v>149</v>
      </c>
      <c r="C29" s="4" t="s">
        <v>208</v>
      </c>
      <c r="D29" s="1" t="s">
        <v>226</v>
      </c>
      <c r="E29" s="4" t="s">
        <v>174</v>
      </c>
      <c r="F29" s="44" t="s">
        <v>209</v>
      </c>
      <c r="G29" s="1" t="s">
        <v>226</v>
      </c>
      <c r="H29" s="4" t="s">
        <v>174</v>
      </c>
      <c r="J29" s="44" t="s">
        <v>162</v>
      </c>
      <c r="K29" s="44" t="s">
        <v>219</v>
      </c>
      <c r="L29" s="44" t="s">
        <v>209</v>
      </c>
      <c r="M29" s="44" t="s">
        <v>205</v>
      </c>
      <c r="N29" s="44" t="s">
        <v>203</v>
      </c>
      <c r="O29" s="44" t="s">
        <v>200</v>
      </c>
      <c r="P29" s="44" t="s">
        <v>197</v>
      </c>
      <c r="Q29" s="113" t="s">
        <v>235</v>
      </c>
      <c r="R29" s="144" t="s">
        <v>269</v>
      </c>
      <c r="S29" s="44" t="s">
        <v>270</v>
      </c>
      <c r="T29" s="44" t="s">
        <v>271</v>
      </c>
    </row>
    <row r="30" spans="1:29" x14ac:dyDescent="0.3">
      <c r="A30" s="1" t="s">
        <v>55</v>
      </c>
      <c r="B30" s="1" t="s">
        <v>150</v>
      </c>
      <c r="C30">
        <v>1.0900000000000001</v>
      </c>
      <c r="D30" s="42" t="s">
        <v>59</v>
      </c>
      <c r="E30" s="43">
        <v>0.1</v>
      </c>
      <c r="F30" s="39">
        <v>3.71</v>
      </c>
      <c r="G30" t="s">
        <v>58</v>
      </c>
      <c r="H30">
        <v>0.78</v>
      </c>
      <c r="J30" s="207" t="s">
        <v>55</v>
      </c>
      <c r="K30" s="1" t="s">
        <v>63</v>
      </c>
      <c r="L30" s="2" t="s">
        <v>64</v>
      </c>
      <c r="M30" s="2" t="s">
        <v>65</v>
      </c>
      <c r="N30" s="2" t="s">
        <v>66</v>
      </c>
      <c r="O30" s="2" t="s">
        <v>67</v>
      </c>
      <c r="P30" s="2" t="s">
        <v>68</v>
      </c>
      <c r="Q30" t="s">
        <v>236</v>
      </c>
      <c r="R30" s="145" t="s">
        <v>272</v>
      </c>
      <c r="S30" s="145" t="s">
        <v>273</v>
      </c>
      <c r="T30" s="145" t="s">
        <v>274</v>
      </c>
    </row>
    <row r="31" spans="1:29" x14ac:dyDescent="0.3">
      <c r="A31" s="1" t="s">
        <v>56</v>
      </c>
      <c r="B31" s="1" t="s">
        <v>151</v>
      </c>
      <c r="C31">
        <v>1.21</v>
      </c>
      <c r="D31" s="42" t="s">
        <v>69</v>
      </c>
      <c r="E31">
        <v>0.12</v>
      </c>
      <c r="F31" s="39">
        <v>3.35</v>
      </c>
      <c r="G31" t="s">
        <v>62</v>
      </c>
      <c r="H31">
        <v>0.17</v>
      </c>
      <c r="J31" s="207"/>
      <c r="K31" s="45" t="s">
        <v>70</v>
      </c>
      <c r="L31" s="2" t="s">
        <v>71</v>
      </c>
      <c r="M31" s="1" t="s">
        <v>72</v>
      </c>
      <c r="N31" s="2" t="s">
        <v>73</v>
      </c>
      <c r="O31" s="2" t="s">
        <v>74</v>
      </c>
      <c r="P31" s="2" t="s">
        <v>75</v>
      </c>
      <c r="Q31" t="s">
        <v>237</v>
      </c>
      <c r="R31" s="146" t="s">
        <v>275</v>
      </c>
      <c r="S31" s="147" t="s">
        <v>276</v>
      </c>
      <c r="T31" s="147" t="s">
        <v>277</v>
      </c>
    </row>
    <row r="32" spans="1:29" x14ac:dyDescent="0.3">
      <c r="A32" s="1" t="s">
        <v>57</v>
      </c>
      <c r="B32" s="1" t="s">
        <v>151</v>
      </c>
      <c r="C32">
        <v>1.32</v>
      </c>
      <c r="D32" s="42" t="s">
        <v>58</v>
      </c>
      <c r="E32">
        <v>0.02</v>
      </c>
      <c r="F32" s="39">
        <v>2.67</v>
      </c>
      <c r="G32" t="s">
        <v>60</v>
      </c>
      <c r="H32">
        <v>0.11</v>
      </c>
      <c r="J32" s="207" t="s">
        <v>56</v>
      </c>
      <c r="K32" s="1" t="s">
        <v>63</v>
      </c>
      <c r="L32" s="2" t="s">
        <v>76</v>
      </c>
      <c r="M32" s="1" t="s">
        <v>77</v>
      </c>
      <c r="N32" s="2" t="s">
        <v>78</v>
      </c>
      <c r="O32" s="2" t="s">
        <v>79</v>
      </c>
      <c r="P32" s="2" t="s">
        <v>80</v>
      </c>
      <c r="Q32" t="s">
        <v>238</v>
      </c>
      <c r="R32" s="146" t="s">
        <v>278</v>
      </c>
      <c r="S32" s="147" t="s">
        <v>279</v>
      </c>
      <c r="T32" s="147" t="s">
        <v>280</v>
      </c>
    </row>
    <row r="33" spans="1:38" x14ac:dyDescent="0.3">
      <c r="A33" s="1" t="s">
        <v>55</v>
      </c>
      <c r="B33" s="81" t="s">
        <v>152</v>
      </c>
      <c r="C33">
        <v>1.1499999999999999</v>
      </c>
      <c r="D33" s="42" t="s">
        <v>61</v>
      </c>
      <c r="E33">
        <v>0.04</v>
      </c>
      <c r="F33" s="39">
        <v>3.21</v>
      </c>
      <c r="G33" t="s">
        <v>62</v>
      </c>
      <c r="H33">
        <v>0.08</v>
      </c>
      <c r="J33" s="207"/>
      <c r="K33" s="45" t="s">
        <v>70</v>
      </c>
      <c r="L33" s="2" t="s">
        <v>81</v>
      </c>
      <c r="M33" s="1" t="s">
        <v>82</v>
      </c>
      <c r="N33" s="2" t="s">
        <v>83</v>
      </c>
      <c r="O33" s="2" t="s">
        <v>84</v>
      </c>
      <c r="P33" s="2" t="s">
        <v>85</v>
      </c>
      <c r="Q33" t="s">
        <v>239</v>
      </c>
      <c r="R33" s="146" t="s">
        <v>281</v>
      </c>
      <c r="S33" s="147" t="s">
        <v>282</v>
      </c>
      <c r="T33" s="147" t="s">
        <v>283</v>
      </c>
    </row>
    <row r="34" spans="1:38" x14ac:dyDescent="0.3">
      <c r="A34" s="1" t="s">
        <v>56</v>
      </c>
      <c r="B34" s="81" t="s">
        <v>152</v>
      </c>
      <c r="C34">
        <v>1.29</v>
      </c>
      <c r="D34" s="42" t="s">
        <v>62</v>
      </c>
      <c r="E34">
        <v>0.04</v>
      </c>
      <c r="F34" s="39">
        <v>3.18</v>
      </c>
      <c r="G34" t="s">
        <v>62</v>
      </c>
      <c r="H34">
        <v>0.28000000000000003</v>
      </c>
      <c r="J34" s="207" t="s">
        <v>57</v>
      </c>
      <c r="K34" s="1" t="s">
        <v>63</v>
      </c>
      <c r="L34" s="2" t="s">
        <v>86</v>
      </c>
      <c r="M34" s="1" t="s">
        <v>87</v>
      </c>
      <c r="N34" s="2" t="s">
        <v>88</v>
      </c>
      <c r="O34" s="2" t="s">
        <v>89</v>
      </c>
      <c r="P34" s="2" t="s">
        <v>90</v>
      </c>
      <c r="Q34" t="s">
        <v>240</v>
      </c>
      <c r="R34" s="146" t="s">
        <v>284</v>
      </c>
      <c r="S34" s="147" t="s">
        <v>285</v>
      </c>
      <c r="T34" s="147" t="s">
        <v>286</v>
      </c>
    </row>
    <row r="35" spans="1:38" x14ac:dyDescent="0.3">
      <c r="A35" s="1" t="s">
        <v>57</v>
      </c>
      <c r="B35" s="81" t="s">
        <v>152</v>
      </c>
      <c r="C35">
        <v>1.37</v>
      </c>
      <c r="D35" s="42" t="s">
        <v>58</v>
      </c>
      <c r="E35">
        <v>0.04</v>
      </c>
      <c r="F35" s="39">
        <v>2.5299999999999998</v>
      </c>
      <c r="G35" t="s">
        <v>59</v>
      </c>
      <c r="H35">
        <v>0.05</v>
      </c>
      <c r="J35" s="208"/>
      <c r="K35" s="47" t="s">
        <v>70</v>
      </c>
      <c r="L35" s="48" t="s">
        <v>91</v>
      </c>
      <c r="M35" s="46" t="s">
        <v>92</v>
      </c>
      <c r="N35" s="48" t="s">
        <v>93</v>
      </c>
      <c r="O35" s="48" t="s">
        <v>94</v>
      </c>
      <c r="P35" s="48" t="s">
        <v>95</v>
      </c>
      <c r="Q35" s="112" t="s">
        <v>241</v>
      </c>
      <c r="R35" s="148" t="s">
        <v>287</v>
      </c>
      <c r="S35" s="148" t="s">
        <v>288</v>
      </c>
      <c r="T35" s="148" t="s">
        <v>289</v>
      </c>
    </row>
    <row r="36" spans="1:38" x14ac:dyDescent="0.3">
      <c r="A36" s="2"/>
      <c r="B36" s="2"/>
      <c r="O36" s="41"/>
    </row>
    <row r="37" spans="1:38" x14ac:dyDescent="0.3">
      <c r="A37" s="2"/>
      <c r="B37" s="2"/>
      <c r="O37" s="41"/>
    </row>
    <row r="38" spans="1:38" ht="14.5" thickBot="1" x14ac:dyDescent="0.35">
      <c r="A38" s="218" t="s">
        <v>206</v>
      </c>
      <c r="B38" s="218"/>
      <c r="C38" s="218"/>
      <c r="D38" s="218"/>
      <c r="E38" s="218"/>
      <c r="F38" s="218"/>
      <c r="G38" s="41"/>
      <c r="H38" s="41"/>
      <c r="I38" s="49"/>
      <c r="O38" s="41"/>
    </row>
    <row r="39" spans="1:38" ht="15" thickTop="1" thickBot="1" x14ac:dyDescent="0.35">
      <c r="A39" s="219" t="s">
        <v>210</v>
      </c>
      <c r="B39" s="220"/>
      <c r="C39" s="223" t="s">
        <v>5</v>
      </c>
      <c r="D39" s="225" t="s">
        <v>212</v>
      </c>
      <c r="E39" s="225"/>
      <c r="F39" s="226"/>
      <c r="G39" s="41"/>
      <c r="H39" s="41"/>
      <c r="I39" s="218" t="s">
        <v>207</v>
      </c>
      <c r="J39" s="218"/>
      <c r="K39" s="218"/>
      <c r="L39" s="218"/>
      <c r="M39" s="218"/>
      <c r="O39" s="41"/>
      <c r="P39" s="197" t="s">
        <v>290</v>
      </c>
      <c r="Q39" s="198"/>
      <c r="R39" s="198"/>
      <c r="S39" s="198"/>
      <c r="T39" s="198"/>
      <c r="U39" s="198"/>
      <c r="V39" s="149"/>
      <c r="W39" s="197" t="s">
        <v>291</v>
      </c>
      <c r="X39" s="198"/>
      <c r="Y39" s="198"/>
      <c r="Z39" s="198"/>
      <c r="AA39" s="198"/>
      <c r="AB39" s="198"/>
      <c r="AC39" s="198"/>
      <c r="AD39" s="198"/>
      <c r="AE39" s="149"/>
      <c r="AF39" s="197" t="s">
        <v>292</v>
      </c>
      <c r="AG39" s="198"/>
      <c r="AH39" s="198"/>
      <c r="AI39" s="198"/>
      <c r="AJ39" s="198"/>
      <c r="AK39" s="198"/>
      <c r="AL39" s="198"/>
    </row>
    <row r="40" spans="1:38" ht="15" thickTop="1" thickBot="1" x14ac:dyDescent="0.35">
      <c r="A40" s="221"/>
      <c r="B40" s="222"/>
      <c r="C40" s="224"/>
      <c r="D40" s="50" t="s">
        <v>8</v>
      </c>
      <c r="E40" s="50" t="s">
        <v>9</v>
      </c>
      <c r="F40" s="51" t="s">
        <v>10</v>
      </c>
      <c r="G40" s="41"/>
      <c r="H40" s="41"/>
      <c r="I40" s="227" t="s">
        <v>185</v>
      </c>
      <c r="J40" s="220"/>
      <c r="K40" s="223" t="s">
        <v>5</v>
      </c>
      <c r="L40" s="225" t="s">
        <v>186</v>
      </c>
      <c r="M40" s="226"/>
      <c r="O40" s="41"/>
      <c r="P40" s="199" t="s">
        <v>297</v>
      </c>
      <c r="Q40" s="200"/>
      <c r="R40" s="203" t="s">
        <v>5</v>
      </c>
      <c r="S40" s="205" t="s">
        <v>298</v>
      </c>
      <c r="T40" s="205"/>
      <c r="U40" s="206"/>
      <c r="V40" s="149"/>
      <c r="W40" s="199" t="s">
        <v>297</v>
      </c>
      <c r="X40" s="200"/>
      <c r="Y40" s="203" t="s">
        <v>5</v>
      </c>
      <c r="Z40" s="205" t="s">
        <v>298</v>
      </c>
      <c r="AA40" s="205"/>
      <c r="AB40" s="205"/>
      <c r="AC40" s="205"/>
      <c r="AD40" s="206"/>
      <c r="AE40" s="149"/>
      <c r="AF40" s="199" t="s">
        <v>297</v>
      </c>
      <c r="AG40" s="200"/>
      <c r="AH40" s="203" t="s">
        <v>5</v>
      </c>
      <c r="AI40" s="205" t="s">
        <v>298</v>
      </c>
      <c r="AJ40" s="205"/>
      <c r="AK40" s="205"/>
      <c r="AL40" s="206"/>
    </row>
    <row r="41" spans="1:38" ht="15" thickTop="1" thickBot="1" x14ac:dyDescent="0.35">
      <c r="A41" s="228" t="s">
        <v>19</v>
      </c>
      <c r="B41" s="52" t="s">
        <v>96</v>
      </c>
      <c r="C41" s="53">
        <v>3</v>
      </c>
      <c r="D41" s="54">
        <v>1.0900000000000001</v>
      </c>
      <c r="E41" s="55"/>
      <c r="F41" s="56"/>
      <c r="G41" s="41"/>
      <c r="H41" s="41"/>
      <c r="I41" s="221"/>
      <c r="J41" s="222"/>
      <c r="K41" s="224"/>
      <c r="L41" s="50" t="s">
        <v>8</v>
      </c>
      <c r="M41" s="51" t="s">
        <v>9</v>
      </c>
      <c r="O41" s="41"/>
      <c r="P41" s="201"/>
      <c r="Q41" s="202"/>
      <c r="R41" s="204"/>
      <c r="S41" s="150" t="s">
        <v>8</v>
      </c>
      <c r="T41" s="150" t="s">
        <v>9</v>
      </c>
      <c r="U41" s="151" t="s">
        <v>10</v>
      </c>
      <c r="V41" s="149"/>
      <c r="W41" s="201"/>
      <c r="X41" s="202"/>
      <c r="Y41" s="204"/>
      <c r="Z41" s="150" t="s">
        <v>8</v>
      </c>
      <c r="AA41" s="150" t="s">
        <v>9</v>
      </c>
      <c r="AB41" s="150" t="s">
        <v>10</v>
      </c>
      <c r="AC41" s="150" t="s">
        <v>11</v>
      </c>
      <c r="AD41" s="151" t="s">
        <v>33</v>
      </c>
      <c r="AE41" s="149"/>
      <c r="AF41" s="201"/>
      <c r="AG41" s="202"/>
      <c r="AH41" s="204"/>
      <c r="AI41" s="150" t="s">
        <v>8</v>
      </c>
      <c r="AJ41" s="150" t="s">
        <v>9</v>
      </c>
      <c r="AK41" s="150" t="s">
        <v>10</v>
      </c>
      <c r="AL41" s="151" t="s">
        <v>11</v>
      </c>
    </row>
    <row r="42" spans="1:38" ht="14.5" thickTop="1" x14ac:dyDescent="0.3">
      <c r="A42" s="229"/>
      <c r="B42" s="57" t="s">
        <v>97</v>
      </c>
      <c r="C42" s="58">
        <v>3</v>
      </c>
      <c r="D42" s="59">
        <v>1.1499999999999999</v>
      </c>
      <c r="E42" s="59">
        <v>1.1499999999999999</v>
      </c>
      <c r="F42" s="60"/>
      <c r="G42" s="41"/>
      <c r="H42" s="41"/>
      <c r="I42" s="228" t="s">
        <v>19</v>
      </c>
      <c r="J42" s="52" t="s">
        <v>98</v>
      </c>
      <c r="K42" s="53">
        <v>3</v>
      </c>
      <c r="L42" s="54">
        <v>2.5299999999999998</v>
      </c>
      <c r="M42" s="56"/>
      <c r="O42" s="41"/>
      <c r="P42" s="194" t="s">
        <v>19</v>
      </c>
      <c r="Q42" s="152" t="s">
        <v>20</v>
      </c>
      <c r="R42" s="153">
        <v>3</v>
      </c>
      <c r="S42" s="154">
        <v>0.70299999999999996</v>
      </c>
      <c r="T42" s="155"/>
      <c r="U42" s="156"/>
      <c r="V42" s="149"/>
      <c r="W42" s="194" t="s">
        <v>19</v>
      </c>
      <c r="X42" s="152" t="s">
        <v>20</v>
      </c>
      <c r="Y42" s="153">
        <v>3</v>
      </c>
      <c r="Z42" s="157">
        <v>21.524333333333331</v>
      </c>
      <c r="AA42" s="155"/>
      <c r="AB42" s="155"/>
      <c r="AC42" s="155"/>
      <c r="AD42" s="156"/>
      <c r="AE42" s="149"/>
      <c r="AF42" s="194" t="s">
        <v>19</v>
      </c>
      <c r="AG42" s="152" t="s">
        <v>20</v>
      </c>
      <c r="AH42" s="153">
        <v>3</v>
      </c>
      <c r="AI42" s="157">
        <v>218.71633333333332</v>
      </c>
      <c r="AJ42" s="155"/>
      <c r="AK42" s="155"/>
      <c r="AL42" s="156"/>
    </row>
    <row r="43" spans="1:38" x14ac:dyDescent="0.3">
      <c r="A43" s="229"/>
      <c r="B43" s="57" t="s">
        <v>99</v>
      </c>
      <c r="C43" s="58">
        <v>3</v>
      </c>
      <c r="D43" s="59">
        <v>1.21</v>
      </c>
      <c r="E43" s="59">
        <v>1.21</v>
      </c>
      <c r="F43" s="61">
        <v>1.21</v>
      </c>
      <c r="G43" s="41"/>
      <c r="H43" s="41"/>
      <c r="I43" s="229"/>
      <c r="J43" s="57" t="s">
        <v>100</v>
      </c>
      <c r="K43" s="58">
        <v>3</v>
      </c>
      <c r="L43" s="59">
        <v>2.6666666666666665</v>
      </c>
      <c r="M43" s="60"/>
      <c r="O43" s="41"/>
      <c r="P43" s="195"/>
      <c r="Q43" s="158" t="s">
        <v>11</v>
      </c>
      <c r="R43" s="159">
        <v>3</v>
      </c>
      <c r="S43" s="160">
        <v>0.71899999999999997</v>
      </c>
      <c r="T43" s="161"/>
      <c r="U43" s="162"/>
      <c r="V43" s="149"/>
      <c r="W43" s="195"/>
      <c r="X43" s="158" t="s">
        <v>10</v>
      </c>
      <c r="Y43" s="159">
        <v>3</v>
      </c>
      <c r="Z43" s="163">
        <v>29.264333333333333</v>
      </c>
      <c r="AA43" s="163">
        <v>29.264333333333333</v>
      </c>
      <c r="AB43" s="161"/>
      <c r="AC43" s="161"/>
      <c r="AD43" s="162"/>
      <c r="AE43" s="149"/>
      <c r="AF43" s="195"/>
      <c r="AG43" s="158" t="s">
        <v>10</v>
      </c>
      <c r="AH43" s="159">
        <v>3</v>
      </c>
      <c r="AI43" s="163">
        <v>226.999</v>
      </c>
      <c r="AJ43" s="163">
        <v>226.999</v>
      </c>
      <c r="AK43" s="161"/>
      <c r="AL43" s="162"/>
    </row>
    <row r="44" spans="1:38" x14ac:dyDescent="0.3">
      <c r="A44" s="229"/>
      <c r="B44" s="57" t="s">
        <v>101</v>
      </c>
      <c r="C44" s="58">
        <v>3</v>
      </c>
      <c r="D44" s="62"/>
      <c r="E44" s="59">
        <v>1.2833333333333334</v>
      </c>
      <c r="F44" s="61">
        <v>1.2833333333333334</v>
      </c>
      <c r="G44" s="41"/>
      <c r="H44" s="41"/>
      <c r="I44" s="229"/>
      <c r="J44" s="57" t="s">
        <v>101</v>
      </c>
      <c r="K44" s="58">
        <v>3</v>
      </c>
      <c r="L44" s="59">
        <v>3.1766666666666667</v>
      </c>
      <c r="M44" s="61">
        <v>3.1766666666666667</v>
      </c>
      <c r="O44" s="41"/>
      <c r="P44" s="195"/>
      <c r="Q44" s="158" t="s">
        <v>10</v>
      </c>
      <c r="R44" s="159">
        <v>3</v>
      </c>
      <c r="S44" s="160">
        <v>0.80699999999999994</v>
      </c>
      <c r="T44" s="160">
        <v>0.80699999999999994</v>
      </c>
      <c r="U44" s="162"/>
      <c r="V44" s="149"/>
      <c r="W44" s="195"/>
      <c r="X44" s="158" t="s">
        <v>33</v>
      </c>
      <c r="Y44" s="159">
        <v>3</v>
      </c>
      <c r="Z44" s="161"/>
      <c r="AA44" s="163">
        <v>35.698333333333331</v>
      </c>
      <c r="AB44" s="163">
        <v>35.698333333333331</v>
      </c>
      <c r="AC44" s="161"/>
      <c r="AD44" s="162"/>
      <c r="AE44" s="149"/>
      <c r="AF44" s="195"/>
      <c r="AG44" s="158" t="s">
        <v>33</v>
      </c>
      <c r="AH44" s="159">
        <v>3</v>
      </c>
      <c r="AI44" s="161"/>
      <c r="AJ44" s="163">
        <v>231.61500000000001</v>
      </c>
      <c r="AK44" s="161"/>
      <c r="AL44" s="162"/>
    </row>
    <row r="45" spans="1:38" x14ac:dyDescent="0.3">
      <c r="A45" s="229"/>
      <c r="B45" s="57" t="s">
        <v>100</v>
      </c>
      <c r="C45" s="58">
        <v>3</v>
      </c>
      <c r="D45" s="62"/>
      <c r="E45" s="62"/>
      <c r="F45" s="61">
        <v>1.32</v>
      </c>
      <c r="G45" s="41"/>
      <c r="H45" s="41"/>
      <c r="I45" s="229"/>
      <c r="J45" s="57" t="s">
        <v>97</v>
      </c>
      <c r="K45" s="58">
        <v>3</v>
      </c>
      <c r="L45" s="59">
        <v>3.2133333333333334</v>
      </c>
      <c r="M45" s="61">
        <v>3.2133333333333334</v>
      </c>
      <c r="O45" s="41"/>
      <c r="P45" s="195"/>
      <c r="Q45" s="158" t="s">
        <v>33</v>
      </c>
      <c r="R45" s="159">
        <v>3</v>
      </c>
      <c r="S45" s="161"/>
      <c r="T45" s="160">
        <v>0.83600000000000008</v>
      </c>
      <c r="U45" s="162"/>
      <c r="V45" s="149"/>
      <c r="W45" s="195"/>
      <c r="X45" s="158" t="s">
        <v>9</v>
      </c>
      <c r="Y45" s="159">
        <v>3</v>
      </c>
      <c r="Z45" s="161"/>
      <c r="AA45" s="161"/>
      <c r="AB45" s="163">
        <v>40.846666666666664</v>
      </c>
      <c r="AC45" s="163">
        <v>40.846666666666664</v>
      </c>
      <c r="AD45" s="162"/>
      <c r="AE45" s="149"/>
      <c r="AF45" s="195"/>
      <c r="AG45" s="158" t="s">
        <v>9</v>
      </c>
      <c r="AH45" s="159">
        <v>3</v>
      </c>
      <c r="AI45" s="161"/>
      <c r="AJ45" s="161"/>
      <c r="AK45" s="163">
        <v>248.90900000000002</v>
      </c>
      <c r="AL45" s="162"/>
    </row>
    <row r="46" spans="1:38" x14ac:dyDescent="0.3">
      <c r="A46" s="229"/>
      <c r="B46" s="57" t="s">
        <v>98</v>
      </c>
      <c r="C46" s="58">
        <v>3</v>
      </c>
      <c r="D46" s="62"/>
      <c r="E46" s="62"/>
      <c r="F46" s="61">
        <v>1.37</v>
      </c>
      <c r="G46" s="41"/>
      <c r="H46" s="41"/>
      <c r="I46" s="229"/>
      <c r="J46" s="57" t="s">
        <v>99</v>
      </c>
      <c r="K46" s="58">
        <v>3</v>
      </c>
      <c r="L46" s="59">
        <v>3.3466666666666667</v>
      </c>
      <c r="M46" s="61">
        <v>3.3466666666666667</v>
      </c>
      <c r="O46" s="41"/>
      <c r="P46" s="195"/>
      <c r="Q46" s="158" t="s">
        <v>9</v>
      </c>
      <c r="R46" s="159">
        <v>3</v>
      </c>
      <c r="S46" s="161"/>
      <c r="T46" s="160">
        <v>0.91600000000000004</v>
      </c>
      <c r="U46" s="164">
        <v>0.91600000000000004</v>
      </c>
      <c r="V46" s="149"/>
      <c r="W46" s="195"/>
      <c r="X46" s="158" t="s">
        <v>11</v>
      </c>
      <c r="Y46" s="159">
        <v>3</v>
      </c>
      <c r="Z46" s="161"/>
      <c r="AA46" s="161"/>
      <c r="AB46" s="161"/>
      <c r="AC46" s="163">
        <v>47.851666666666667</v>
      </c>
      <c r="AD46" s="165">
        <v>47.851666666666667</v>
      </c>
      <c r="AE46" s="149"/>
      <c r="AF46" s="195"/>
      <c r="AG46" s="158" t="s">
        <v>11</v>
      </c>
      <c r="AH46" s="159">
        <v>3</v>
      </c>
      <c r="AI46" s="161"/>
      <c r="AJ46" s="161"/>
      <c r="AK46" s="163">
        <v>255.04</v>
      </c>
      <c r="AL46" s="162"/>
    </row>
    <row r="47" spans="1:38" ht="23.5" thickBot="1" x14ac:dyDescent="0.35">
      <c r="A47" s="230"/>
      <c r="B47" s="63" t="s">
        <v>213</v>
      </c>
      <c r="C47" s="64"/>
      <c r="D47" s="65">
        <v>0.13343598336819096</v>
      </c>
      <c r="E47" s="65">
        <v>9.8723962093209994E-2</v>
      </c>
      <c r="F47" s="66">
        <v>5.8165003758602007E-2</v>
      </c>
      <c r="G47" s="41"/>
      <c r="H47" s="41"/>
      <c r="I47" s="229"/>
      <c r="J47" s="57" t="s">
        <v>96</v>
      </c>
      <c r="K47" s="58">
        <v>3</v>
      </c>
      <c r="L47" s="62"/>
      <c r="M47" s="61">
        <v>3.7099999999999995</v>
      </c>
      <c r="O47" s="41"/>
      <c r="P47" s="195"/>
      <c r="Q47" s="158" t="s">
        <v>8</v>
      </c>
      <c r="R47" s="159">
        <v>3</v>
      </c>
      <c r="S47" s="161"/>
      <c r="T47" s="161"/>
      <c r="U47" s="165">
        <v>1.0189999999999999</v>
      </c>
      <c r="V47" s="149"/>
      <c r="W47" s="195"/>
      <c r="X47" s="158" t="s">
        <v>8</v>
      </c>
      <c r="Y47" s="159">
        <v>3</v>
      </c>
      <c r="Z47" s="161"/>
      <c r="AA47" s="161"/>
      <c r="AB47" s="161"/>
      <c r="AC47" s="161"/>
      <c r="AD47" s="165">
        <v>52.303666666666665</v>
      </c>
      <c r="AE47" s="149"/>
      <c r="AF47" s="195"/>
      <c r="AG47" s="158" t="s">
        <v>8</v>
      </c>
      <c r="AH47" s="159">
        <v>3</v>
      </c>
      <c r="AI47" s="161"/>
      <c r="AJ47" s="161"/>
      <c r="AK47" s="161"/>
      <c r="AL47" s="165">
        <v>273.76466666666664</v>
      </c>
    </row>
    <row r="48" spans="1:38" ht="15" customHeight="1" thickTop="1" thickBot="1" x14ac:dyDescent="0.35">
      <c r="A48" s="193" t="s">
        <v>214</v>
      </c>
      <c r="B48" s="193"/>
      <c r="C48" s="193"/>
      <c r="D48" s="193"/>
      <c r="E48" s="193"/>
      <c r="F48" s="193"/>
      <c r="G48" s="41"/>
      <c r="H48" s="41"/>
      <c r="I48" s="230"/>
      <c r="J48" s="63" t="s">
        <v>188</v>
      </c>
      <c r="K48" s="64"/>
      <c r="L48" s="65">
        <v>5.3971677973967735E-2</v>
      </c>
      <c r="M48" s="66">
        <v>0.182276523201649</v>
      </c>
      <c r="O48" s="41"/>
      <c r="P48" s="196"/>
      <c r="Q48" s="166" t="s">
        <v>299</v>
      </c>
      <c r="R48" s="167"/>
      <c r="S48" s="168">
        <v>7.3309521744033268E-2</v>
      </c>
      <c r="T48" s="168">
        <v>6.2019905964232791E-2</v>
      </c>
      <c r="U48" s="169">
        <v>6.4400570762118026E-2</v>
      </c>
      <c r="V48" s="149"/>
      <c r="W48" s="196"/>
      <c r="X48" s="166" t="s">
        <v>299</v>
      </c>
      <c r="Y48" s="167"/>
      <c r="Z48" s="168">
        <v>5.4381170490290787E-2</v>
      </c>
      <c r="AA48" s="168">
        <v>0.10174604963054446</v>
      </c>
      <c r="AB48" s="168">
        <v>0.18163880036536151</v>
      </c>
      <c r="AC48" s="168">
        <v>7.7668886364875345E-2</v>
      </c>
      <c r="AD48" s="169">
        <v>0.24364450242892377</v>
      </c>
      <c r="AE48" s="149"/>
      <c r="AF48" s="196"/>
      <c r="AG48" s="166" t="s">
        <v>299</v>
      </c>
      <c r="AH48" s="167"/>
      <c r="AI48" s="168">
        <v>0.167776032447013</v>
      </c>
      <c r="AJ48" s="168">
        <v>0.4291779386190977</v>
      </c>
      <c r="AK48" s="168">
        <v>0.29848613405741453</v>
      </c>
      <c r="AL48" s="170">
        <v>1</v>
      </c>
    </row>
    <row r="49" spans="1:38" ht="14.5" customHeight="1" thickTop="1" x14ac:dyDescent="0.3">
      <c r="A49" s="187" t="s">
        <v>189</v>
      </c>
      <c r="B49" s="187"/>
      <c r="C49" s="187"/>
      <c r="D49" s="187"/>
      <c r="E49" s="187"/>
      <c r="F49" s="187"/>
      <c r="G49" s="187"/>
      <c r="H49" s="41"/>
      <c r="I49" s="193" t="s">
        <v>215</v>
      </c>
      <c r="J49" s="193"/>
      <c r="K49" s="193"/>
      <c r="L49" s="193"/>
      <c r="M49" s="193"/>
      <c r="O49" s="41"/>
      <c r="P49" s="192" t="s">
        <v>293</v>
      </c>
      <c r="Q49" s="192"/>
      <c r="R49" s="192"/>
      <c r="S49" s="192"/>
      <c r="T49" s="192"/>
      <c r="U49" s="192"/>
      <c r="V49" s="149"/>
      <c r="W49" s="192" t="s">
        <v>295</v>
      </c>
      <c r="X49" s="192"/>
      <c r="Y49" s="192"/>
      <c r="Z49" s="192"/>
      <c r="AA49" s="192"/>
      <c r="AB49" s="192"/>
      <c r="AC49" s="192"/>
      <c r="AD49" s="192"/>
      <c r="AE49" s="149"/>
      <c r="AF49" s="192" t="s">
        <v>296</v>
      </c>
      <c r="AG49" s="192"/>
      <c r="AH49" s="192"/>
      <c r="AI49" s="192"/>
      <c r="AJ49" s="192"/>
      <c r="AK49" s="192"/>
      <c r="AL49" s="192"/>
    </row>
    <row r="50" spans="1:38" ht="14" customHeight="1" x14ac:dyDescent="0.3">
      <c r="A50" s="193" t="s">
        <v>50</v>
      </c>
      <c r="B50" s="193"/>
      <c r="C50" s="193"/>
      <c r="D50" s="193"/>
      <c r="E50" s="193"/>
      <c r="F50" s="193"/>
      <c r="G50" s="41"/>
      <c r="H50" s="41"/>
      <c r="I50" s="187" t="s">
        <v>189</v>
      </c>
      <c r="J50" s="187"/>
      <c r="K50" s="187"/>
      <c r="L50" s="187"/>
      <c r="M50" s="187"/>
      <c r="N50" s="187"/>
      <c r="O50" s="187"/>
      <c r="P50" s="187" t="s">
        <v>189</v>
      </c>
      <c r="Q50" s="187"/>
      <c r="R50" s="187"/>
      <c r="S50" s="187"/>
      <c r="T50" s="187"/>
      <c r="U50" s="187"/>
      <c r="V50" s="187"/>
      <c r="W50" s="192" t="s">
        <v>294</v>
      </c>
      <c r="X50" s="192"/>
      <c r="Y50" s="192"/>
      <c r="Z50" s="192"/>
      <c r="AA50" s="192"/>
      <c r="AB50" s="192"/>
      <c r="AC50" s="192"/>
      <c r="AD50" s="192"/>
      <c r="AE50" s="149"/>
      <c r="AF50" s="187" t="s">
        <v>189</v>
      </c>
      <c r="AG50" s="187"/>
      <c r="AH50" s="187"/>
      <c r="AI50" s="187"/>
      <c r="AJ50" s="187"/>
      <c r="AK50" s="187"/>
      <c r="AL50" s="187"/>
    </row>
    <row r="51" spans="1:38" ht="14" customHeight="1" x14ac:dyDescent="0.3">
      <c r="A51" s="2"/>
      <c r="B51" s="2"/>
      <c r="I51" s="193" t="s">
        <v>50</v>
      </c>
      <c r="J51" s="193"/>
      <c r="K51" s="193"/>
      <c r="L51" s="193"/>
      <c r="M51" s="193"/>
      <c r="O51" s="41"/>
      <c r="P51" s="193" t="s">
        <v>50</v>
      </c>
      <c r="Q51" s="193"/>
      <c r="R51" s="193"/>
      <c r="S51" s="193"/>
      <c r="T51" s="193"/>
      <c r="V51" s="41"/>
      <c r="W51" s="192" t="s">
        <v>50</v>
      </c>
      <c r="X51" s="192"/>
      <c r="Y51" s="192"/>
      <c r="Z51" s="192"/>
      <c r="AA51" s="192"/>
      <c r="AB51" s="192"/>
      <c r="AC51" s="192"/>
      <c r="AD51" s="192"/>
      <c r="AE51" s="149"/>
      <c r="AF51" s="192" t="s">
        <v>50</v>
      </c>
      <c r="AG51" s="192"/>
      <c r="AH51" s="192"/>
      <c r="AI51" s="192"/>
      <c r="AJ51" s="192"/>
      <c r="AK51" s="192"/>
      <c r="AL51" s="192"/>
    </row>
    <row r="52" spans="1:38" x14ac:dyDescent="0.3">
      <c r="A52" s="2"/>
      <c r="B52" s="2"/>
      <c r="O52" s="41"/>
    </row>
    <row r="53" spans="1:38" ht="14.5" thickBot="1" x14ac:dyDescent="0.35">
      <c r="A53" s="218" t="s">
        <v>198</v>
      </c>
      <c r="B53" s="218"/>
      <c r="C53" s="218"/>
      <c r="D53" s="218"/>
      <c r="E53" s="218"/>
      <c r="F53" s="218"/>
      <c r="G53" s="41"/>
      <c r="I53" s="209" t="s">
        <v>242</v>
      </c>
      <c r="J53" s="209"/>
      <c r="K53" s="209"/>
      <c r="L53" s="209"/>
      <c r="M53" s="209"/>
      <c r="N53" s="209"/>
      <c r="O53" s="41"/>
    </row>
    <row r="54" spans="1:38" ht="14.5" thickTop="1" x14ac:dyDescent="0.3">
      <c r="A54" s="227" t="s">
        <v>211</v>
      </c>
      <c r="B54" s="220"/>
      <c r="C54" s="223" t="s">
        <v>5</v>
      </c>
      <c r="D54" s="225" t="s">
        <v>212</v>
      </c>
      <c r="E54" s="225"/>
      <c r="F54" s="226"/>
      <c r="G54" s="41"/>
      <c r="I54" s="210" t="s">
        <v>244</v>
      </c>
      <c r="J54" s="211"/>
      <c r="K54" s="214" t="s">
        <v>5</v>
      </c>
      <c r="L54" s="216" t="s">
        <v>245</v>
      </c>
      <c r="M54" s="216"/>
      <c r="N54" s="217"/>
      <c r="O54" s="41"/>
    </row>
    <row r="55" spans="1:38" ht="14.5" thickBot="1" x14ac:dyDescent="0.35">
      <c r="A55" s="221"/>
      <c r="B55" s="222"/>
      <c r="C55" s="224"/>
      <c r="D55" s="50" t="s">
        <v>8</v>
      </c>
      <c r="E55" s="50" t="s">
        <v>9</v>
      </c>
      <c r="F55" s="51" t="s">
        <v>10</v>
      </c>
      <c r="G55" s="41"/>
      <c r="I55" s="212"/>
      <c r="J55" s="213"/>
      <c r="K55" s="215"/>
      <c r="L55" s="114" t="s">
        <v>8</v>
      </c>
      <c r="M55" s="114" t="s">
        <v>9</v>
      </c>
      <c r="N55" s="115" t="s">
        <v>10</v>
      </c>
      <c r="O55" s="41"/>
    </row>
    <row r="56" spans="1:38" ht="14.5" thickTop="1" x14ac:dyDescent="0.3">
      <c r="A56" s="228" t="s">
        <v>19</v>
      </c>
      <c r="B56" s="52" t="s">
        <v>98</v>
      </c>
      <c r="C56" s="53">
        <v>3</v>
      </c>
      <c r="D56" s="54">
        <v>34.28</v>
      </c>
      <c r="E56" s="55"/>
      <c r="F56" s="56"/>
      <c r="G56" s="41"/>
      <c r="I56" s="231" t="s">
        <v>19</v>
      </c>
      <c r="J56" s="116" t="s">
        <v>10</v>
      </c>
      <c r="K56" s="117">
        <v>3</v>
      </c>
      <c r="L56" s="118">
        <v>73.533333333333331</v>
      </c>
      <c r="M56" s="119"/>
      <c r="N56" s="120"/>
      <c r="O56" s="41"/>
    </row>
    <row r="57" spans="1:38" x14ac:dyDescent="0.3">
      <c r="A57" s="229"/>
      <c r="B57" s="57" t="s">
        <v>100</v>
      </c>
      <c r="C57" s="58">
        <v>3</v>
      </c>
      <c r="D57" s="59">
        <v>34.64</v>
      </c>
      <c r="E57" s="59">
        <v>34.64</v>
      </c>
      <c r="F57" s="60"/>
      <c r="G57" s="41"/>
      <c r="I57" s="232"/>
      <c r="J57" s="121" t="s">
        <v>20</v>
      </c>
      <c r="K57" s="122">
        <v>3</v>
      </c>
      <c r="L57" s="123">
        <v>75.633333333333326</v>
      </c>
      <c r="M57" s="124"/>
      <c r="N57" s="125"/>
      <c r="O57" s="41"/>
    </row>
    <row r="58" spans="1:38" x14ac:dyDescent="0.3">
      <c r="A58" s="229"/>
      <c r="B58" s="57" t="s">
        <v>97</v>
      </c>
      <c r="C58" s="58">
        <v>3</v>
      </c>
      <c r="D58" s="62"/>
      <c r="E58" s="59">
        <v>36.676666666666669</v>
      </c>
      <c r="F58" s="61">
        <v>36.676666666666669</v>
      </c>
      <c r="G58" s="41"/>
      <c r="I58" s="232"/>
      <c r="J58" s="121" t="s">
        <v>9</v>
      </c>
      <c r="K58" s="122">
        <v>3</v>
      </c>
      <c r="L58" s="124"/>
      <c r="M58" s="123">
        <v>78.69</v>
      </c>
      <c r="N58" s="125"/>
      <c r="O58" s="41"/>
    </row>
    <row r="59" spans="1:38" x14ac:dyDescent="0.3">
      <c r="A59" s="229"/>
      <c r="B59" s="57" t="s">
        <v>99</v>
      </c>
      <c r="C59" s="58">
        <v>3</v>
      </c>
      <c r="D59" s="62"/>
      <c r="E59" s="62"/>
      <c r="F59" s="61">
        <v>37.020000000000003</v>
      </c>
      <c r="G59" s="41"/>
      <c r="I59" s="232"/>
      <c r="J59" s="121" t="s">
        <v>33</v>
      </c>
      <c r="K59" s="122">
        <v>3</v>
      </c>
      <c r="L59" s="124"/>
      <c r="M59" s="123">
        <v>80.49666666666667</v>
      </c>
      <c r="N59" s="125"/>
      <c r="O59" s="41"/>
    </row>
    <row r="60" spans="1:38" x14ac:dyDescent="0.3">
      <c r="A60" s="229"/>
      <c r="B60" s="57" t="s">
        <v>96</v>
      </c>
      <c r="C60" s="58">
        <v>3</v>
      </c>
      <c r="D60" s="62"/>
      <c r="E60" s="62"/>
      <c r="F60" s="61">
        <v>37.03</v>
      </c>
      <c r="G60" s="41"/>
      <c r="I60" s="232"/>
      <c r="J60" s="121" t="s">
        <v>8</v>
      </c>
      <c r="K60" s="122">
        <v>3</v>
      </c>
      <c r="L60" s="124"/>
      <c r="M60" s="123">
        <v>80.956666666666663</v>
      </c>
      <c r="N60" s="125"/>
    </row>
    <row r="61" spans="1:38" x14ac:dyDescent="0.3">
      <c r="A61" s="229"/>
      <c r="B61" s="57" t="s">
        <v>101</v>
      </c>
      <c r="C61" s="58">
        <v>3</v>
      </c>
      <c r="D61" s="62"/>
      <c r="E61" s="62"/>
      <c r="F61" s="61">
        <v>37.476666666666667</v>
      </c>
      <c r="G61" s="41"/>
      <c r="I61" s="232"/>
      <c r="J61" s="121" t="s">
        <v>11</v>
      </c>
      <c r="K61" s="122">
        <v>3</v>
      </c>
      <c r="L61" s="124"/>
      <c r="M61" s="124"/>
      <c r="N61" s="126">
        <v>84.86</v>
      </c>
    </row>
    <row r="62" spans="1:38" ht="23.5" thickBot="1" x14ac:dyDescent="0.35">
      <c r="A62" s="230"/>
      <c r="B62" s="63" t="s">
        <v>213</v>
      </c>
      <c r="C62" s="64"/>
      <c r="D62" s="65">
        <v>0.72985245909448748</v>
      </c>
      <c r="E62" s="65">
        <v>6.8673619800749153E-2</v>
      </c>
      <c r="F62" s="66">
        <v>0.48025110254518977</v>
      </c>
      <c r="G62" s="41"/>
      <c r="I62" s="233"/>
      <c r="J62" s="127" t="s">
        <v>243</v>
      </c>
      <c r="K62" s="128"/>
      <c r="L62" s="129">
        <v>0.15207682223366303</v>
      </c>
      <c r="M62" s="129">
        <v>0.14166073144624947</v>
      </c>
      <c r="N62" s="130">
        <v>1</v>
      </c>
    </row>
    <row r="63" spans="1:38" ht="14.5" customHeight="1" thickTop="1" x14ac:dyDescent="0.3">
      <c r="A63" s="193" t="s">
        <v>216</v>
      </c>
      <c r="B63" s="193"/>
      <c r="C63" s="193"/>
      <c r="D63" s="193"/>
      <c r="E63" s="193"/>
      <c r="F63" s="193"/>
      <c r="G63" s="41"/>
      <c r="I63" s="193" t="s">
        <v>215</v>
      </c>
      <c r="J63" s="193"/>
      <c r="K63" s="193"/>
      <c r="L63" s="193"/>
      <c r="M63" s="193"/>
      <c r="O63" s="41"/>
    </row>
    <row r="64" spans="1:38" ht="14" customHeight="1" x14ac:dyDescent="0.3">
      <c r="A64" s="187" t="s">
        <v>189</v>
      </c>
      <c r="B64" s="187"/>
      <c r="C64" s="187"/>
      <c r="D64" s="187"/>
      <c r="E64" s="187"/>
      <c r="F64" s="187"/>
      <c r="G64" s="187"/>
      <c r="I64" s="187" t="s">
        <v>189</v>
      </c>
      <c r="J64" s="187"/>
      <c r="K64" s="187"/>
      <c r="L64" s="187"/>
      <c r="M64" s="187"/>
      <c r="N64" s="187"/>
      <c r="O64" s="187"/>
    </row>
    <row r="65" spans="1:15" ht="14" customHeight="1" x14ac:dyDescent="0.3">
      <c r="A65" s="193" t="s">
        <v>50</v>
      </c>
      <c r="B65" s="193"/>
      <c r="C65" s="193"/>
      <c r="D65" s="193"/>
      <c r="E65" s="193"/>
      <c r="F65" s="193"/>
      <c r="G65" s="41"/>
      <c r="I65" s="193" t="s">
        <v>50</v>
      </c>
      <c r="J65" s="193"/>
      <c r="K65" s="193"/>
      <c r="L65" s="193"/>
      <c r="M65" s="193"/>
      <c r="O65" s="41"/>
    </row>
    <row r="66" spans="1:15" ht="14.5" thickBot="1" x14ac:dyDescent="0.35">
      <c r="A66" s="218" t="s">
        <v>201</v>
      </c>
      <c r="B66" s="218"/>
      <c r="C66" s="218"/>
      <c r="D66" s="218"/>
      <c r="E66" s="218"/>
      <c r="F66" s="218"/>
      <c r="G66" s="41"/>
    </row>
    <row r="67" spans="1:15" ht="14.5" thickTop="1" x14ac:dyDescent="0.3">
      <c r="A67" s="227" t="s">
        <v>211</v>
      </c>
      <c r="B67" s="220"/>
      <c r="C67" s="223" t="s">
        <v>5</v>
      </c>
      <c r="D67" s="225" t="s">
        <v>212</v>
      </c>
      <c r="E67" s="225"/>
      <c r="F67" s="226"/>
      <c r="G67" s="41"/>
    </row>
    <row r="68" spans="1:15" ht="14.5" thickBot="1" x14ac:dyDescent="0.35">
      <c r="A68" s="221"/>
      <c r="B68" s="222"/>
      <c r="C68" s="224"/>
      <c r="D68" s="50" t="s">
        <v>8</v>
      </c>
      <c r="E68" s="50" t="s">
        <v>9</v>
      </c>
      <c r="F68" s="51" t="s">
        <v>10</v>
      </c>
      <c r="G68" s="41"/>
    </row>
    <row r="69" spans="1:15" ht="14.5" thickTop="1" x14ac:dyDescent="0.3">
      <c r="A69" s="228" t="s">
        <v>19</v>
      </c>
      <c r="B69" s="52" t="s">
        <v>98</v>
      </c>
      <c r="C69" s="53">
        <v>3</v>
      </c>
      <c r="D69" s="54">
        <v>28.47</v>
      </c>
      <c r="E69" s="55"/>
      <c r="F69" s="56"/>
      <c r="G69" s="41"/>
    </row>
    <row r="70" spans="1:15" x14ac:dyDescent="0.3">
      <c r="A70" s="229"/>
      <c r="B70" s="57" t="s">
        <v>100</v>
      </c>
      <c r="C70" s="58">
        <v>3</v>
      </c>
      <c r="D70" s="59">
        <v>28.816666666666666</v>
      </c>
      <c r="E70" s="62"/>
      <c r="F70" s="60"/>
      <c r="G70" s="41"/>
    </row>
    <row r="71" spans="1:15" x14ac:dyDescent="0.3">
      <c r="A71" s="229"/>
      <c r="B71" s="57" t="s">
        <v>101</v>
      </c>
      <c r="C71" s="58">
        <v>3</v>
      </c>
      <c r="D71" s="62"/>
      <c r="E71" s="59">
        <v>34.566666666666663</v>
      </c>
      <c r="F71" s="60"/>
      <c r="G71" s="41"/>
    </row>
    <row r="72" spans="1:15" x14ac:dyDescent="0.3">
      <c r="A72" s="229"/>
      <c r="B72" s="57" t="s">
        <v>99</v>
      </c>
      <c r="C72" s="58">
        <v>3</v>
      </c>
      <c r="D72" s="62"/>
      <c r="E72" s="59">
        <v>34.573333333333331</v>
      </c>
      <c r="F72" s="60"/>
      <c r="G72" s="41"/>
    </row>
    <row r="73" spans="1:15" x14ac:dyDescent="0.3">
      <c r="A73" s="229"/>
      <c r="B73" s="57" t="s">
        <v>96</v>
      </c>
      <c r="C73" s="58">
        <v>3</v>
      </c>
      <c r="D73" s="62"/>
      <c r="E73" s="62"/>
      <c r="F73" s="61">
        <v>40.82</v>
      </c>
      <c r="G73" s="41"/>
    </row>
    <row r="74" spans="1:15" x14ac:dyDescent="0.3">
      <c r="A74" s="229"/>
      <c r="B74" s="57" t="s">
        <v>97</v>
      </c>
      <c r="C74" s="58">
        <v>3</v>
      </c>
      <c r="D74" s="62"/>
      <c r="E74" s="62"/>
      <c r="F74" s="61">
        <v>40.86333333333333</v>
      </c>
      <c r="G74" s="41"/>
    </row>
    <row r="75" spans="1:15" ht="23.5" thickBot="1" x14ac:dyDescent="0.35">
      <c r="A75" s="230"/>
      <c r="B75" s="63" t="s">
        <v>213</v>
      </c>
      <c r="C75" s="64"/>
      <c r="D75" s="65">
        <v>0.7773054426303041</v>
      </c>
      <c r="E75" s="65">
        <v>0.99565276918768086</v>
      </c>
      <c r="F75" s="66">
        <v>0.97174951119330166</v>
      </c>
      <c r="G75" s="41"/>
    </row>
    <row r="76" spans="1:15" ht="14.5" customHeight="1" thickTop="1" x14ac:dyDescent="0.3">
      <c r="A76" s="193" t="s">
        <v>217</v>
      </c>
      <c r="B76" s="193"/>
      <c r="C76" s="193"/>
      <c r="D76" s="193"/>
      <c r="E76" s="193"/>
      <c r="F76" s="193"/>
      <c r="G76" s="41"/>
    </row>
    <row r="77" spans="1:15" ht="14" customHeight="1" x14ac:dyDescent="0.3">
      <c r="A77" s="187" t="s">
        <v>189</v>
      </c>
      <c r="B77" s="187"/>
      <c r="C77" s="187"/>
      <c r="D77" s="187"/>
      <c r="E77" s="187"/>
      <c r="F77" s="187"/>
      <c r="G77" s="187"/>
    </row>
    <row r="78" spans="1:15" ht="14" customHeight="1" x14ac:dyDescent="0.3">
      <c r="A78" s="193" t="s">
        <v>50</v>
      </c>
      <c r="B78" s="193"/>
      <c r="C78" s="193"/>
      <c r="D78" s="193"/>
      <c r="E78" s="193"/>
      <c r="F78" s="193"/>
      <c r="G78" s="41"/>
    </row>
    <row r="79" spans="1:15" ht="14.5" thickBot="1" x14ac:dyDescent="0.35">
      <c r="A79" s="218" t="s">
        <v>204</v>
      </c>
      <c r="B79" s="218"/>
      <c r="C79" s="218"/>
      <c r="D79" s="218"/>
      <c r="E79" s="218"/>
      <c r="F79" s="218"/>
      <c r="G79" s="41"/>
    </row>
    <row r="80" spans="1:15" ht="14.5" thickTop="1" x14ac:dyDescent="0.3">
      <c r="A80" s="227" t="s">
        <v>211</v>
      </c>
      <c r="B80" s="220"/>
      <c r="C80" s="223" t="s">
        <v>5</v>
      </c>
      <c r="D80" s="225" t="s">
        <v>212</v>
      </c>
      <c r="E80" s="225"/>
      <c r="F80" s="226"/>
      <c r="G80" s="41"/>
    </row>
    <row r="81" spans="1:7" ht="14.5" thickBot="1" x14ac:dyDescent="0.35">
      <c r="A81" s="221"/>
      <c r="B81" s="222"/>
      <c r="C81" s="224"/>
      <c r="D81" s="50" t="s">
        <v>8</v>
      </c>
      <c r="E81" s="50" t="s">
        <v>9</v>
      </c>
      <c r="F81" s="51" t="s">
        <v>10</v>
      </c>
      <c r="G81" s="41"/>
    </row>
    <row r="82" spans="1:7" ht="14.5" thickTop="1" x14ac:dyDescent="0.3">
      <c r="A82" s="228" t="s">
        <v>19</v>
      </c>
      <c r="B82" s="52" t="s">
        <v>96</v>
      </c>
      <c r="C82" s="53">
        <v>3</v>
      </c>
      <c r="D82" s="54">
        <v>22.15</v>
      </c>
      <c r="E82" s="55"/>
      <c r="F82" s="56"/>
      <c r="G82" s="41"/>
    </row>
    <row r="83" spans="1:7" x14ac:dyDescent="0.3">
      <c r="A83" s="229"/>
      <c r="B83" s="57" t="s">
        <v>97</v>
      </c>
      <c r="C83" s="58">
        <v>3</v>
      </c>
      <c r="D83" s="59">
        <v>22.46</v>
      </c>
      <c r="E83" s="62"/>
      <c r="F83" s="60"/>
      <c r="G83" s="41"/>
    </row>
    <row r="84" spans="1:7" x14ac:dyDescent="0.3">
      <c r="A84" s="229"/>
      <c r="B84" s="57" t="s">
        <v>101</v>
      </c>
      <c r="C84" s="58">
        <v>3</v>
      </c>
      <c r="D84" s="62"/>
      <c r="E84" s="59">
        <v>27.953333333333333</v>
      </c>
      <c r="F84" s="60"/>
      <c r="G84" s="41"/>
    </row>
    <row r="85" spans="1:7" x14ac:dyDescent="0.3">
      <c r="A85" s="229"/>
      <c r="B85" s="57" t="s">
        <v>99</v>
      </c>
      <c r="C85" s="58">
        <v>3</v>
      </c>
      <c r="D85" s="62"/>
      <c r="E85" s="59">
        <v>28.406666666666666</v>
      </c>
      <c r="F85" s="60"/>
      <c r="G85" s="41"/>
    </row>
    <row r="86" spans="1:7" x14ac:dyDescent="0.3">
      <c r="A86" s="229"/>
      <c r="B86" s="57" t="s">
        <v>100</v>
      </c>
      <c r="C86" s="58">
        <v>3</v>
      </c>
      <c r="D86" s="62"/>
      <c r="E86" s="62"/>
      <c r="F86" s="61">
        <v>36.543333333333337</v>
      </c>
      <c r="G86" s="41"/>
    </row>
    <row r="87" spans="1:7" x14ac:dyDescent="0.3">
      <c r="A87" s="229"/>
      <c r="B87" s="57" t="s">
        <v>98</v>
      </c>
      <c r="C87" s="58">
        <v>3</v>
      </c>
      <c r="D87" s="62"/>
      <c r="E87" s="62"/>
      <c r="F87" s="61">
        <v>37.246666666666663</v>
      </c>
      <c r="G87" s="41"/>
    </row>
    <row r="88" spans="1:7" ht="23.5" thickBot="1" x14ac:dyDescent="0.35">
      <c r="A88" s="230"/>
      <c r="B88" s="63" t="s">
        <v>213</v>
      </c>
      <c r="C88" s="64"/>
      <c r="D88" s="65">
        <v>0.77996908387376251</v>
      </c>
      <c r="E88" s="65">
        <v>0.68345883169048816</v>
      </c>
      <c r="F88" s="66">
        <v>0.52904312050809477</v>
      </c>
      <c r="G88" s="41"/>
    </row>
    <row r="89" spans="1:7" ht="14.5" customHeight="1" thickTop="1" x14ac:dyDescent="0.3">
      <c r="A89" s="193" t="s">
        <v>218</v>
      </c>
      <c r="B89" s="193"/>
      <c r="C89" s="193"/>
      <c r="D89" s="193"/>
      <c r="E89" s="193"/>
      <c r="F89" s="193"/>
      <c r="G89" s="41"/>
    </row>
    <row r="90" spans="1:7" ht="14" customHeight="1" x14ac:dyDescent="0.3">
      <c r="A90" s="187" t="s">
        <v>189</v>
      </c>
      <c r="B90" s="187"/>
      <c r="C90" s="187"/>
      <c r="D90" s="187"/>
      <c r="E90" s="187"/>
      <c r="F90" s="187"/>
      <c r="G90" s="187"/>
    </row>
    <row r="91" spans="1:7" ht="14" customHeight="1" x14ac:dyDescent="0.3">
      <c r="A91" s="193" t="s">
        <v>50</v>
      </c>
      <c r="B91" s="193"/>
      <c r="C91" s="193"/>
      <c r="D91" s="193"/>
      <c r="E91" s="193"/>
      <c r="F91" s="193"/>
      <c r="G91" s="41"/>
    </row>
  </sheetData>
  <mergeCells count="75">
    <mergeCell ref="A82:A88"/>
    <mergeCell ref="A89:F89"/>
    <mergeCell ref="A91:F91"/>
    <mergeCell ref="A69:A75"/>
    <mergeCell ref="A76:F76"/>
    <mergeCell ref="A78:F78"/>
    <mergeCell ref="A79:F79"/>
    <mergeCell ref="A80:B81"/>
    <mergeCell ref="C80:C81"/>
    <mergeCell ref="D80:F80"/>
    <mergeCell ref="A77:G77"/>
    <mergeCell ref="A90:G90"/>
    <mergeCell ref="A65:F65"/>
    <mergeCell ref="A66:F66"/>
    <mergeCell ref="A67:B68"/>
    <mergeCell ref="C67:C68"/>
    <mergeCell ref="D67:F67"/>
    <mergeCell ref="A64:G64"/>
    <mergeCell ref="A63:F63"/>
    <mergeCell ref="A48:F48"/>
    <mergeCell ref="I49:M49"/>
    <mergeCell ref="A50:F50"/>
    <mergeCell ref="I51:M51"/>
    <mergeCell ref="A53:F53"/>
    <mergeCell ref="A54:B55"/>
    <mergeCell ref="C54:C55"/>
    <mergeCell ref="D54:F54"/>
    <mergeCell ref="A56:A62"/>
    <mergeCell ref="A49:G49"/>
    <mergeCell ref="I50:O50"/>
    <mergeCell ref="I56:I62"/>
    <mergeCell ref="I63:M63"/>
    <mergeCell ref="I64:O64"/>
    <mergeCell ref="A38:F38"/>
    <mergeCell ref="A39:B40"/>
    <mergeCell ref="C39:C40"/>
    <mergeCell ref="D39:F39"/>
    <mergeCell ref="I39:M39"/>
    <mergeCell ref="I40:J41"/>
    <mergeCell ref="K40:K41"/>
    <mergeCell ref="L40:M40"/>
    <mergeCell ref="A41:A47"/>
    <mergeCell ref="I42:I48"/>
    <mergeCell ref="I65:M65"/>
    <mergeCell ref="J30:J31"/>
    <mergeCell ref="J32:J33"/>
    <mergeCell ref="J34:J35"/>
    <mergeCell ref="I53:N53"/>
    <mergeCell ref="I54:J55"/>
    <mergeCell ref="K54:K55"/>
    <mergeCell ref="L54:N54"/>
    <mergeCell ref="P39:U39"/>
    <mergeCell ref="W39:AD39"/>
    <mergeCell ref="AF39:AL39"/>
    <mergeCell ref="P40:Q41"/>
    <mergeCell ref="R40:R41"/>
    <mergeCell ref="S40:U40"/>
    <mergeCell ref="W40:X41"/>
    <mergeCell ref="Y40:Y41"/>
    <mergeCell ref="Z40:AD40"/>
    <mergeCell ref="AF40:AG41"/>
    <mergeCell ref="AH40:AH41"/>
    <mergeCell ref="AI40:AL40"/>
    <mergeCell ref="P42:P48"/>
    <mergeCell ref="W42:W48"/>
    <mergeCell ref="AF42:AF48"/>
    <mergeCell ref="P49:U49"/>
    <mergeCell ref="W49:AD49"/>
    <mergeCell ref="AF49:AL49"/>
    <mergeCell ref="W50:AD50"/>
    <mergeCell ref="AF50:AL50"/>
    <mergeCell ref="W51:AD51"/>
    <mergeCell ref="AF51:AL51"/>
    <mergeCell ref="P50:V50"/>
    <mergeCell ref="P51:T5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00B-D145-40A0-B7FB-F3B935534E45}">
  <dimension ref="A2:S35"/>
  <sheetViews>
    <sheetView workbookViewId="0">
      <selection activeCell="E5" sqref="E5"/>
    </sheetView>
  </sheetViews>
  <sheetFormatPr defaultRowHeight="14" x14ac:dyDescent="0.3"/>
  <sheetData>
    <row r="2" spans="1:19" ht="14.5" thickBot="1" x14ac:dyDescent="0.35">
      <c r="H2" s="243" t="s">
        <v>307</v>
      </c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47.5" thickTop="1" thickBot="1" x14ac:dyDescent="0.35">
      <c r="H3" s="244" t="s">
        <v>102</v>
      </c>
      <c r="I3" s="245"/>
      <c r="J3" s="71" t="s">
        <v>207</v>
      </c>
      <c r="K3" s="72" t="s">
        <v>206</v>
      </c>
      <c r="L3" s="83" t="s">
        <v>220</v>
      </c>
      <c r="M3" s="72" t="s">
        <v>221</v>
      </c>
      <c r="N3" s="72" t="s">
        <v>204</v>
      </c>
      <c r="O3" s="72" t="s">
        <v>201</v>
      </c>
      <c r="P3" s="72" t="s">
        <v>198</v>
      </c>
      <c r="Q3" s="95" t="s">
        <v>103</v>
      </c>
      <c r="R3" s="95" t="s">
        <v>0</v>
      </c>
      <c r="S3" s="91" t="s">
        <v>232</v>
      </c>
    </row>
    <row r="4" spans="1:19" ht="14.5" thickTop="1" x14ac:dyDescent="0.3">
      <c r="H4" s="246" t="s">
        <v>207</v>
      </c>
      <c r="I4" s="73" t="s">
        <v>305</v>
      </c>
      <c r="J4" s="96">
        <v>1</v>
      </c>
      <c r="K4" s="97" t="s">
        <v>104</v>
      </c>
      <c r="L4" s="97" t="s">
        <v>105</v>
      </c>
      <c r="M4" s="98">
        <v>0.78570974270473348</v>
      </c>
      <c r="N4" s="97" t="s">
        <v>106</v>
      </c>
      <c r="O4" s="97" t="s">
        <v>107</v>
      </c>
      <c r="P4" s="97" t="s">
        <v>108</v>
      </c>
      <c r="Q4" s="97" t="s">
        <v>109</v>
      </c>
      <c r="R4" s="98">
        <v>0.79677208098295249</v>
      </c>
      <c r="S4" s="84">
        <v>0.69715426515720136</v>
      </c>
    </row>
    <row r="5" spans="1:19" ht="34.5" x14ac:dyDescent="0.3">
      <c r="H5" s="236"/>
      <c r="I5" s="74" t="s">
        <v>225</v>
      </c>
      <c r="J5" s="99"/>
      <c r="K5" s="100">
        <v>1.2181313946761389E-2</v>
      </c>
      <c r="L5" s="100">
        <v>1.3271442811442984E-2</v>
      </c>
      <c r="M5" s="100">
        <v>6.3960333566614819E-2</v>
      </c>
      <c r="N5" s="100">
        <v>1.2482728902597844E-2</v>
      </c>
      <c r="O5" s="100">
        <v>2.326961577763147E-2</v>
      </c>
      <c r="P5" s="100">
        <v>2.1590423980646999E-2</v>
      </c>
      <c r="Q5" s="100">
        <v>4.5502090602555008E-2</v>
      </c>
      <c r="R5" s="100">
        <v>5.7755562806033944E-2</v>
      </c>
      <c r="S5" s="85">
        <v>0.12368547874920158</v>
      </c>
    </row>
    <row r="6" spans="1:19" x14ac:dyDescent="0.3">
      <c r="H6" s="235"/>
      <c r="I6" s="75" t="s">
        <v>5</v>
      </c>
      <c r="J6" s="101">
        <v>6</v>
      </c>
      <c r="K6" s="102">
        <v>6</v>
      </c>
      <c r="L6" s="102">
        <v>6</v>
      </c>
      <c r="M6" s="102">
        <v>6</v>
      </c>
      <c r="N6" s="102">
        <v>6</v>
      </c>
      <c r="O6" s="102">
        <v>6</v>
      </c>
      <c r="P6" s="102">
        <v>6</v>
      </c>
      <c r="Q6" s="102">
        <v>6</v>
      </c>
      <c r="R6" s="102">
        <v>6</v>
      </c>
      <c r="S6" s="86">
        <v>6</v>
      </c>
    </row>
    <row r="7" spans="1:19" x14ac:dyDescent="0.3">
      <c r="H7" s="235" t="s">
        <v>206</v>
      </c>
      <c r="I7" s="74" t="s">
        <v>306</v>
      </c>
      <c r="J7" s="103" t="s">
        <v>104</v>
      </c>
      <c r="K7" s="104">
        <v>1</v>
      </c>
      <c r="L7" s="105" t="s">
        <v>110</v>
      </c>
      <c r="M7" s="105" t="s">
        <v>111</v>
      </c>
      <c r="N7" s="105" t="s">
        <v>112</v>
      </c>
      <c r="O7" s="105" t="s">
        <v>113</v>
      </c>
      <c r="P7" s="100">
        <v>-0.68707850664732262</v>
      </c>
      <c r="Q7" s="105" t="s">
        <v>115</v>
      </c>
      <c r="R7" s="105" t="s">
        <v>116</v>
      </c>
      <c r="S7" s="85">
        <v>-0.74799041655330178</v>
      </c>
    </row>
    <row r="8" spans="1:19" ht="34.5" x14ac:dyDescent="0.3">
      <c r="H8" s="236"/>
      <c r="I8" s="74" t="s">
        <v>224</v>
      </c>
      <c r="J8" s="106">
        <v>1.2181313946761389E-2</v>
      </c>
      <c r="K8" s="107"/>
      <c r="L8" s="100">
        <v>1.1295700974867227E-5</v>
      </c>
      <c r="M8" s="100">
        <v>3.9137574911315198E-2</v>
      </c>
      <c r="N8" s="100">
        <v>7.9125492241955784E-3</v>
      </c>
      <c r="O8" s="100">
        <v>4.6749050431987666E-3</v>
      </c>
      <c r="P8" s="100">
        <v>0.13155917693627736</v>
      </c>
      <c r="Q8" s="100">
        <v>2.2837636388824883E-2</v>
      </c>
      <c r="R8" s="100">
        <v>9.4006385328304354E-3</v>
      </c>
      <c r="S8" s="85">
        <v>8.7260828307951968E-2</v>
      </c>
    </row>
    <row r="9" spans="1:19" x14ac:dyDescent="0.3">
      <c r="H9" s="235"/>
      <c r="I9" s="75" t="s">
        <v>5</v>
      </c>
      <c r="J9" s="101">
        <v>6</v>
      </c>
      <c r="K9" s="102">
        <v>6</v>
      </c>
      <c r="L9" s="102">
        <v>6</v>
      </c>
      <c r="M9" s="102">
        <v>6</v>
      </c>
      <c r="N9" s="102">
        <v>6</v>
      </c>
      <c r="O9" s="102">
        <v>6</v>
      </c>
      <c r="P9" s="102">
        <v>6</v>
      </c>
      <c r="Q9" s="102">
        <v>6</v>
      </c>
      <c r="R9" s="102">
        <v>6</v>
      </c>
      <c r="S9" s="86">
        <v>6</v>
      </c>
    </row>
    <row r="10" spans="1:19" x14ac:dyDescent="0.3">
      <c r="H10" s="235" t="s">
        <v>220</v>
      </c>
      <c r="I10" s="74" t="s">
        <v>306</v>
      </c>
      <c r="J10" s="103" t="s">
        <v>105</v>
      </c>
      <c r="K10" s="105" t="s">
        <v>110</v>
      </c>
      <c r="L10" s="104">
        <v>1</v>
      </c>
      <c r="M10" s="105" t="s">
        <v>117</v>
      </c>
      <c r="N10" s="105" t="s">
        <v>118</v>
      </c>
      <c r="O10" s="105" t="s">
        <v>119</v>
      </c>
      <c r="P10" s="100">
        <v>0.68945311379091978</v>
      </c>
      <c r="Q10" s="105" t="s">
        <v>120</v>
      </c>
      <c r="R10" s="105" t="s">
        <v>112</v>
      </c>
      <c r="S10" s="85">
        <v>0.73061005501930598</v>
      </c>
    </row>
    <row r="11" spans="1:19" ht="34.5" x14ac:dyDescent="0.3">
      <c r="H11" s="236"/>
      <c r="I11" s="74" t="s">
        <v>224</v>
      </c>
      <c r="J11" s="106">
        <v>1.3271442811442984E-2</v>
      </c>
      <c r="K11" s="100">
        <v>1.1295700974867227E-5</v>
      </c>
      <c r="L11" s="107"/>
      <c r="M11" s="100">
        <v>4.0065972460175153E-2</v>
      </c>
      <c r="N11" s="100">
        <v>1.0169015436241852E-2</v>
      </c>
      <c r="O11" s="100">
        <v>6.9574449086750086E-3</v>
      </c>
      <c r="P11" s="100">
        <v>0.12968457999810715</v>
      </c>
      <c r="Q11" s="100">
        <v>2.4807028084787158E-2</v>
      </c>
      <c r="R11" s="100">
        <v>7.9098342808191831E-3</v>
      </c>
      <c r="S11" s="85">
        <v>9.9081472587248046E-2</v>
      </c>
    </row>
    <row r="12" spans="1:19" x14ac:dyDescent="0.3">
      <c r="H12" s="235"/>
      <c r="I12" s="75" t="s">
        <v>5</v>
      </c>
      <c r="J12" s="101">
        <v>6</v>
      </c>
      <c r="K12" s="102">
        <v>6</v>
      </c>
      <c r="L12" s="102">
        <v>6</v>
      </c>
      <c r="M12" s="102">
        <v>6</v>
      </c>
      <c r="N12" s="102">
        <v>6</v>
      </c>
      <c r="O12" s="102">
        <v>6</v>
      </c>
      <c r="P12" s="102">
        <v>6</v>
      </c>
      <c r="Q12" s="102">
        <v>6</v>
      </c>
      <c r="R12" s="102">
        <v>6</v>
      </c>
      <c r="S12" s="86">
        <v>6</v>
      </c>
    </row>
    <row r="13" spans="1:19" x14ac:dyDescent="0.3">
      <c r="H13" s="235" t="s">
        <v>221</v>
      </c>
      <c r="I13" s="74" t="s">
        <v>306</v>
      </c>
      <c r="J13" s="106">
        <v>0.78570974270473348</v>
      </c>
      <c r="K13" s="105" t="s">
        <v>111</v>
      </c>
      <c r="L13" s="105" t="s">
        <v>117</v>
      </c>
      <c r="M13" s="104">
        <v>1</v>
      </c>
      <c r="N13" s="100">
        <v>-0.62131120230724557</v>
      </c>
      <c r="O13" s="100">
        <v>0.64466942258235549</v>
      </c>
      <c r="P13" s="100">
        <v>0.41140576296070758</v>
      </c>
      <c r="Q13" s="100">
        <v>-0.49497451395843994</v>
      </c>
      <c r="R13" s="100">
        <v>0.56957129994439337</v>
      </c>
      <c r="S13" s="85">
        <v>0.29194458905547682</v>
      </c>
    </row>
    <row r="14" spans="1:19" ht="35" thickBot="1" x14ac:dyDescent="0.35">
      <c r="G14" s="92"/>
      <c r="H14" s="236"/>
      <c r="I14" s="74" t="s">
        <v>224</v>
      </c>
      <c r="J14" s="106">
        <v>6.3960333566614819E-2</v>
      </c>
      <c r="K14" s="100">
        <v>3.9137574911315198E-2</v>
      </c>
      <c r="L14" s="100">
        <v>4.0065972460175153E-2</v>
      </c>
      <c r="M14" s="107"/>
      <c r="N14" s="100">
        <v>0.18795483582051861</v>
      </c>
      <c r="O14" s="100">
        <v>0.16695774163292279</v>
      </c>
      <c r="P14" s="100">
        <v>0.41770753542273664</v>
      </c>
      <c r="Q14" s="100">
        <v>0.31817254996861344</v>
      </c>
      <c r="R14" s="100">
        <v>0.23803078020701141</v>
      </c>
      <c r="S14" s="85">
        <v>0.5745245749233574</v>
      </c>
    </row>
    <row r="15" spans="1:19" ht="14.5" thickBot="1" x14ac:dyDescent="0.35">
      <c r="A15" s="240" t="s">
        <v>223</v>
      </c>
      <c r="B15" s="242" t="s">
        <v>222</v>
      </c>
      <c r="C15" s="242"/>
      <c r="D15" s="242"/>
      <c r="E15" s="242"/>
      <c r="F15" s="242"/>
      <c r="G15" s="242"/>
      <c r="H15" s="235"/>
      <c r="I15" s="75" t="s">
        <v>5</v>
      </c>
      <c r="J15" s="101">
        <v>6</v>
      </c>
      <c r="K15" s="102">
        <v>6</v>
      </c>
      <c r="L15" s="102">
        <v>6</v>
      </c>
      <c r="M15" s="102">
        <v>6</v>
      </c>
      <c r="N15" s="102">
        <v>6</v>
      </c>
      <c r="O15" s="102">
        <v>6</v>
      </c>
      <c r="P15" s="102">
        <v>6</v>
      </c>
      <c r="Q15" s="102">
        <v>6</v>
      </c>
      <c r="R15" s="102">
        <v>6</v>
      </c>
      <c r="S15" s="86">
        <v>6</v>
      </c>
    </row>
    <row r="16" spans="1:19" ht="70.5" thickBot="1" x14ac:dyDescent="0.35">
      <c r="A16" s="241"/>
      <c r="B16" s="28" t="s">
        <v>207</v>
      </c>
      <c r="C16" s="28" t="s">
        <v>206</v>
      </c>
      <c r="D16" s="28" t="s">
        <v>204</v>
      </c>
      <c r="E16" s="28" t="s">
        <v>201</v>
      </c>
      <c r="F16" s="28" t="s">
        <v>198</v>
      </c>
      <c r="G16" s="93" t="s">
        <v>232</v>
      </c>
      <c r="H16" s="235" t="s">
        <v>204</v>
      </c>
      <c r="I16" s="74" t="s">
        <v>306</v>
      </c>
      <c r="J16" s="103" t="s">
        <v>106</v>
      </c>
      <c r="K16" s="105" t="s">
        <v>112</v>
      </c>
      <c r="L16" s="105" t="s">
        <v>118</v>
      </c>
      <c r="M16" s="100">
        <v>-0.62131120230724557</v>
      </c>
      <c r="N16" s="104">
        <v>1</v>
      </c>
      <c r="O16" s="105" t="s">
        <v>121</v>
      </c>
      <c r="P16" s="105" t="s">
        <v>122</v>
      </c>
      <c r="Q16" s="105" t="s">
        <v>123</v>
      </c>
      <c r="R16" s="105" t="s">
        <v>124</v>
      </c>
      <c r="S16" s="87" t="s">
        <v>228</v>
      </c>
    </row>
    <row r="17" spans="1:19" ht="34.5" x14ac:dyDescent="0.3">
      <c r="A17" s="76" t="s">
        <v>103</v>
      </c>
      <c r="B17" s="77" t="s">
        <v>125</v>
      </c>
      <c r="C17" s="77" t="s">
        <v>126</v>
      </c>
      <c r="D17" s="77" t="s">
        <v>127</v>
      </c>
      <c r="E17" s="77" t="s">
        <v>128</v>
      </c>
      <c r="F17" s="77" t="s">
        <v>129</v>
      </c>
      <c r="G17" s="77" t="s">
        <v>233</v>
      </c>
      <c r="H17" s="236"/>
      <c r="I17" s="74" t="s">
        <v>224</v>
      </c>
      <c r="J17" s="106">
        <v>1.2482728902597844E-2</v>
      </c>
      <c r="K17" s="100">
        <v>7.9125492241955784E-3</v>
      </c>
      <c r="L17" s="100">
        <v>1.0169015436241852E-2</v>
      </c>
      <c r="M17" s="100">
        <v>0.18795483582051861</v>
      </c>
      <c r="N17" s="107"/>
      <c r="O17" s="100">
        <v>1.128098167293056E-4</v>
      </c>
      <c r="P17" s="100">
        <v>3.1663530622116146E-2</v>
      </c>
      <c r="Q17" s="100">
        <v>5.227201800816839E-4</v>
      </c>
      <c r="R17" s="100">
        <v>4.7969373273566186E-3</v>
      </c>
      <c r="S17" s="85">
        <v>8.9536063193001551E-3</v>
      </c>
    </row>
    <row r="18" spans="1:19" x14ac:dyDescent="0.3">
      <c r="A18" s="76" t="s">
        <v>0</v>
      </c>
      <c r="B18" s="77" t="s">
        <v>132</v>
      </c>
      <c r="C18" s="77" t="s">
        <v>133</v>
      </c>
      <c r="D18" s="77" t="s">
        <v>134</v>
      </c>
      <c r="E18" s="77" t="s">
        <v>135</v>
      </c>
      <c r="F18" s="77" t="s">
        <v>136</v>
      </c>
      <c r="G18" s="1" t="s">
        <v>234</v>
      </c>
      <c r="H18" s="235"/>
      <c r="I18" s="75" t="s">
        <v>5</v>
      </c>
      <c r="J18" s="101">
        <v>6</v>
      </c>
      <c r="K18" s="102">
        <v>6</v>
      </c>
      <c r="L18" s="102">
        <v>6</v>
      </c>
      <c r="M18" s="102">
        <v>6</v>
      </c>
      <c r="N18" s="102">
        <v>6</v>
      </c>
      <c r="O18" s="102">
        <v>6</v>
      </c>
      <c r="P18" s="102">
        <v>6</v>
      </c>
      <c r="Q18" s="102">
        <v>6</v>
      </c>
      <c r="R18" s="102">
        <v>6</v>
      </c>
      <c r="S18" s="86">
        <v>6</v>
      </c>
    </row>
    <row r="19" spans="1:19" x14ac:dyDescent="0.3">
      <c r="A19" s="79" t="s">
        <v>220</v>
      </c>
      <c r="B19" s="77" t="s">
        <v>137</v>
      </c>
      <c r="C19" s="77" t="s">
        <v>138</v>
      </c>
      <c r="D19" s="77" t="s">
        <v>139</v>
      </c>
      <c r="E19" s="77" t="s">
        <v>140</v>
      </c>
      <c r="F19" s="77" t="s">
        <v>141</v>
      </c>
      <c r="G19" s="1">
        <v>0.73099999999999998</v>
      </c>
      <c r="H19" s="235" t="s">
        <v>201</v>
      </c>
      <c r="I19" s="74" t="s">
        <v>306</v>
      </c>
      <c r="J19" s="103" t="s">
        <v>107</v>
      </c>
      <c r="K19" s="105" t="s">
        <v>113</v>
      </c>
      <c r="L19" s="105" t="s">
        <v>119</v>
      </c>
      <c r="M19" s="100">
        <v>0.64466942258235549</v>
      </c>
      <c r="N19" s="105" t="s">
        <v>121</v>
      </c>
      <c r="O19" s="104">
        <v>1</v>
      </c>
      <c r="P19" s="100">
        <v>0.77450315744339304</v>
      </c>
      <c r="Q19" s="105" t="s">
        <v>130</v>
      </c>
      <c r="R19" s="105" t="s">
        <v>131</v>
      </c>
      <c r="S19" s="87" t="s">
        <v>229</v>
      </c>
    </row>
    <row r="20" spans="1:19" ht="35" thickBot="1" x14ac:dyDescent="0.35">
      <c r="A20" s="80" t="s">
        <v>221</v>
      </c>
      <c r="B20" s="78" t="s">
        <v>142</v>
      </c>
      <c r="C20" s="78" t="s">
        <v>143</v>
      </c>
      <c r="D20" s="78" t="s">
        <v>144</v>
      </c>
      <c r="E20" s="78" t="s">
        <v>145</v>
      </c>
      <c r="F20" s="78" t="s">
        <v>146</v>
      </c>
      <c r="G20" s="94">
        <v>0.29199999999999998</v>
      </c>
      <c r="H20" s="236"/>
      <c r="I20" s="74" t="s">
        <v>224</v>
      </c>
      <c r="J20" s="106">
        <v>2.326961577763147E-2</v>
      </c>
      <c r="K20" s="100">
        <v>4.6749050431987666E-3</v>
      </c>
      <c r="L20" s="100">
        <v>6.9574449086750086E-3</v>
      </c>
      <c r="M20" s="100">
        <v>0.16695774163292279</v>
      </c>
      <c r="N20" s="100">
        <v>1.128098167293056E-4</v>
      </c>
      <c r="O20" s="107"/>
      <c r="P20" s="100">
        <v>7.0540114148805469E-2</v>
      </c>
      <c r="Q20" s="100">
        <v>8.3613090285520253E-4</v>
      </c>
      <c r="R20" s="100">
        <v>3.1500881203159708E-3</v>
      </c>
      <c r="S20" s="85">
        <v>9.7364229877402158E-3</v>
      </c>
    </row>
    <row r="21" spans="1:19" x14ac:dyDescent="0.3">
      <c r="H21" s="235"/>
      <c r="I21" s="75" t="s">
        <v>5</v>
      </c>
      <c r="J21" s="101">
        <v>6</v>
      </c>
      <c r="K21" s="102">
        <v>6</v>
      </c>
      <c r="L21" s="102">
        <v>6</v>
      </c>
      <c r="M21" s="102">
        <v>6</v>
      </c>
      <c r="N21" s="102">
        <v>6</v>
      </c>
      <c r="O21" s="102">
        <v>6</v>
      </c>
      <c r="P21" s="102">
        <v>6</v>
      </c>
      <c r="Q21" s="102">
        <v>6</v>
      </c>
      <c r="R21" s="102">
        <v>6</v>
      </c>
      <c r="S21" s="86">
        <v>6</v>
      </c>
    </row>
    <row r="22" spans="1:19" x14ac:dyDescent="0.3">
      <c r="H22" s="235" t="s">
        <v>198</v>
      </c>
      <c r="I22" s="74" t="s">
        <v>306</v>
      </c>
      <c r="J22" s="103" t="s">
        <v>108</v>
      </c>
      <c r="K22" s="100">
        <v>-0.68707850664732262</v>
      </c>
      <c r="L22" s="100">
        <v>0.68945311379091978</v>
      </c>
      <c r="M22" s="100">
        <v>0.41140576296070758</v>
      </c>
      <c r="N22" s="105" t="s">
        <v>122</v>
      </c>
      <c r="O22" s="100">
        <v>0.77450315744339304</v>
      </c>
      <c r="P22" s="104">
        <v>1</v>
      </c>
      <c r="Q22" s="105" t="s">
        <v>147</v>
      </c>
      <c r="R22" s="100">
        <v>0.72741931586153596</v>
      </c>
      <c r="S22" s="85">
        <v>0.76701550475543478</v>
      </c>
    </row>
    <row r="23" spans="1:19" ht="34.5" x14ac:dyDescent="0.3">
      <c r="H23" s="236"/>
      <c r="I23" s="74" t="s">
        <v>224</v>
      </c>
      <c r="J23" s="106">
        <v>2.1590423980646999E-2</v>
      </c>
      <c r="K23" s="100">
        <v>0.13155917693627736</v>
      </c>
      <c r="L23" s="100">
        <v>0.12968457999810715</v>
      </c>
      <c r="M23" s="100">
        <v>0.41770753542273664</v>
      </c>
      <c r="N23" s="100">
        <v>3.1663530622116146E-2</v>
      </c>
      <c r="O23" s="100">
        <v>7.0540114148805469E-2</v>
      </c>
      <c r="P23" s="107"/>
      <c r="Q23" s="100">
        <v>4.4804797952228602E-2</v>
      </c>
      <c r="R23" s="100">
        <v>0.10132394037205786</v>
      </c>
      <c r="S23" s="85">
        <v>7.5099256559031907E-2</v>
      </c>
    </row>
    <row r="24" spans="1:19" x14ac:dyDescent="0.3">
      <c r="H24" s="235"/>
      <c r="I24" s="75" t="s">
        <v>5</v>
      </c>
      <c r="J24" s="101">
        <v>6</v>
      </c>
      <c r="K24" s="102">
        <v>6</v>
      </c>
      <c r="L24" s="102">
        <v>6</v>
      </c>
      <c r="M24" s="102">
        <v>6</v>
      </c>
      <c r="N24" s="102">
        <v>6</v>
      </c>
      <c r="O24" s="102">
        <v>6</v>
      </c>
      <c r="P24" s="102">
        <v>6</v>
      </c>
      <c r="Q24" s="102">
        <v>6</v>
      </c>
      <c r="R24" s="102">
        <v>6</v>
      </c>
      <c r="S24" s="86">
        <v>6</v>
      </c>
    </row>
    <row r="25" spans="1:19" x14ac:dyDescent="0.3">
      <c r="H25" s="237" t="s">
        <v>103</v>
      </c>
      <c r="I25" s="74" t="s">
        <v>306</v>
      </c>
      <c r="J25" s="103" t="s">
        <v>109</v>
      </c>
      <c r="K25" s="105" t="s">
        <v>115</v>
      </c>
      <c r="L25" s="105" t="s">
        <v>120</v>
      </c>
      <c r="M25" s="100">
        <v>-0.49497451395843994</v>
      </c>
      <c r="N25" s="105" t="s">
        <v>123</v>
      </c>
      <c r="O25" s="105" t="s">
        <v>130</v>
      </c>
      <c r="P25" s="105" t="s">
        <v>147</v>
      </c>
      <c r="Q25" s="104">
        <v>1</v>
      </c>
      <c r="R25" s="105" t="s">
        <v>148</v>
      </c>
      <c r="S25" s="87" t="s">
        <v>114</v>
      </c>
    </row>
    <row r="26" spans="1:19" ht="34.5" x14ac:dyDescent="0.3">
      <c r="H26" s="238"/>
      <c r="I26" s="74" t="s">
        <v>224</v>
      </c>
      <c r="J26" s="106">
        <v>4.5502090602555008E-2</v>
      </c>
      <c r="K26" s="100">
        <v>2.2837636388824883E-2</v>
      </c>
      <c r="L26" s="100">
        <v>2.4807028084787158E-2</v>
      </c>
      <c r="M26" s="100">
        <v>0.31817254996861344</v>
      </c>
      <c r="N26" s="100">
        <v>5.227201800816839E-4</v>
      </c>
      <c r="O26" s="100">
        <v>8.3613090285520253E-4</v>
      </c>
      <c r="P26" s="100">
        <v>4.4804797952228602E-2</v>
      </c>
      <c r="Q26" s="107"/>
      <c r="R26" s="100">
        <v>1.9103423520165333E-3</v>
      </c>
      <c r="S26" s="85">
        <v>2.1567263670873847E-3</v>
      </c>
    </row>
    <row r="27" spans="1:19" x14ac:dyDescent="0.3">
      <c r="H27" s="237"/>
      <c r="I27" s="75" t="s">
        <v>5</v>
      </c>
      <c r="J27" s="101">
        <v>6</v>
      </c>
      <c r="K27" s="102">
        <v>6</v>
      </c>
      <c r="L27" s="102">
        <v>6</v>
      </c>
      <c r="M27" s="102">
        <v>6</v>
      </c>
      <c r="N27" s="102">
        <v>6</v>
      </c>
      <c r="O27" s="102">
        <v>6</v>
      </c>
      <c r="P27" s="102">
        <v>6</v>
      </c>
      <c r="Q27" s="102">
        <v>6</v>
      </c>
      <c r="R27" s="102">
        <v>6</v>
      </c>
      <c r="S27" s="86">
        <v>6</v>
      </c>
    </row>
    <row r="28" spans="1:19" x14ac:dyDescent="0.3">
      <c r="H28" s="237" t="s">
        <v>0</v>
      </c>
      <c r="I28" s="74" t="s">
        <v>306</v>
      </c>
      <c r="J28" s="106">
        <v>0.79677208098295249</v>
      </c>
      <c r="K28" s="105" t="s">
        <v>116</v>
      </c>
      <c r="L28" s="105" t="s">
        <v>112</v>
      </c>
      <c r="M28" s="100">
        <v>0.56957129994439337</v>
      </c>
      <c r="N28" s="105" t="s">
        <v>124</v>
      </c>
      <c r="O28" s="105" t="s">
        <v>131</v>
      </c>
      <c r="P28" s="100">
        <v>0.72741931586153596</v>
      </c>
      <c r="Q28" s="105" t="s">
        <v>148</v>
      </c>
      <c r="R28" s="104">
        <v>1</v>
      </c>
      <c r="S28" s="87" t="s">
        <v>230</v>
      </c>
    </row>
    <row r="29" spans="1:19" ht="34.5" x14ac:dyDescent="0.3">
      <c r="H29" s="238"/>
      <c r="I29" s="74" t="s">
        <v>224</v>
      </c>
      <c r="J29" s="106">
        <v>5.7755562806033944E-2</v>
      </c>
      <c r="K29" s="100">
        <v>9.4006385328304354E-3</v>
      </c>
      <c r="L29" s="100">
        <v>7.9098342808191831E-3</v>
      </c>
      <c r="M29" s="100">
        <v>0.23803078020701141</v>
      </c>
      <c r="N29" s="100">
        <v>4.7969373273566186E-3</v>
      </c>
      <c r="O29" s="100">
        <v>3.1500881203159708E-3</v>
      </c>
      <c r="P29" s="100">
        <v>0.10132394037205786</v>
      </c>
      <c r="Q29" s="100">
        <v>1.9103423520165333E-3</v>
      </c>
      <c r="R29" s="107"/>
      <c r="S29" s="85">
        <v>1.8339023586872002E-2</v>
      </c>
    </row>
    <row r="30" spans="1:19" x14ac:dyDescent="0.3">
      <c r="H30" s="237"/>
      <c r="I30" s="75" t="s">
        <v>5</v>
      </c>
      <c r="J30" s="101">
        <v>6</v>
      </c>
      <c r="K30" s="102">
        <v>6</v>
      </c>
      <c r="L30" s="102">
        <v>6</v>
      </c>
      <c r="M30" s="102">
        <v>6</v>
      </c>
      <c r="N30" s="102">
        <v>6</v>
      </c>
      <c r="O30" s="102">
        <v>6</v>
      </c>
      <c r="P30" s="102">
        <v>6</v>
      </c>
      <c r="Q30" s="102">
        <v>6</v>
      </c>
      <c r="R30" s="102">
        <v>6</v>
      </c>
      <c r="S30" s="86">
        <v>6</v>
      </c>
    </row>
    <row r="31" spans="1:19" x14ac:dyDescent="0.3">
      <c r="H31" s="237" t="s">
        <v>231</v>
      </c>
      <c r="I31" s="74" t="s">
        <v>306</v>
      </c>
      <c r="J31" s="106">
        <v>0.69715426515720136</v>
      </c>
      <c r="K31" s="100">
        <v>-0.74799041655330178</v>
      </c>
      <c r="L31" s="100">
        <v>0.73061005501930598</v>
      </c>
      <c r="M31" s="100">
        <v>0.29194458905547682</v>
      </c>
      <c r="N31" s="105" t="s">
        <v>228</v>
      </c>
      <c r="O31" s="105" t="s">
        <v>229</v>
      </c>
      <c r="P31" s="100">
        <v>0.76701550475543478</v>
      </c>
      <c r="Q31" s="105" t="s">
        <v>114</v>
      </c>
      <c r="R31" s="105" t="s">
        <v>230</v>
      </c>
      <c r="S31" s="88">
        <v>1</v>
      </c>
    </row>
    <row r="32" spans="1:19" ht="34.5" x14ac:dyDescent="0.3">
      <c r="H32" s="238"/>
      <c r="I32" s="74" t="s">
        <v>224</v>
      </c>
      <c r="J32" s="106">
        <v>0.12368547874920158</v>
      </c>
      <c r="K32" s="100">
        <v>8.7260828307951968E-2</v>
      </c>
      <c r="L32" s="100">
        <v>9.9081472587248046E-2</v>
      </c>
      <c r="M32" s="100">
        <v>0.5745245749233574</v>
      </c>
      <c r="N32" s="100">
        <v>8.9536063193001551E-3</v>
      </c>
      <c r="O32" s="100">
        <v>9.7364229877402158E-3</v>
      </c>
      <c r="P32" s="100">
        <v>7.5099256559031907E-2</v>
      </c>
      <c r="Q32" s="100">
        <v>2.1567263670873847E-3</v>
      </c>
      <c r="R32" s="100">
        <v>1.8339023586872002E-2</v>
      </c>
      <c r="S32" s="89"/>
    </row>
    <row r="33" spans="8:19" ht="14.5" thickBot="1" x14ac:dyDescent="0.35">
      <c r="H33" s="239"/>
      <c r="I33" s="75" t="s">
        <v>5</v>
      </c>
      <c r="J33" s="108">
        <v>6</v>
      </c>
      <c r="K33" s="109">
        <v>6</v>
      </c>
      <c r="L33" s="109">
        <v>6</v>
      </c>
      <c r="M33" s="109">
        <v>6</v>
      </c>
      <c r="N33" s="109">
        <v>6</v>
      </c>
      <c r="O33" s="109">
        <v>6</v>
      </c>
      <c r="P33" s="109">
        <v>6</v>
      </c>
      <c r="Q33" s="109">
        <v>6</v>
      </c>
      <c r="R33" s="109">
        <v>6</v>
      </c>
      <c r="S33" s="90">
        <v>6</v>
      </c>
    </row>
    <row r="34" spans="8:19" ht="14.5" thickTop="1" x14ac:dyDescent="0.3">
      <c r="H34" s="234" t="s">
        <v>304</v>
      </c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</row>
    <row r="35" spans="8:19" x14ac:dyDescent="0.3">
      <c r="H35" s="234" t="s">
        <v>303</v>
      </c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</row>
  </sheetData>
  <mergeCells count="16">
    <mergeCell ref="H16:H18"/>
    <mergeCell ref="A15:A16"/>
    <mergeCell ref="B15:G15"/>
    <mergeCell ref="H2:S2"/>
    <mergeCell ref="H3:I3"/>
    <mergeCell ref="H4:H6"/>
    <mergeCell ref="H7:H9"/>
    <mergeCell ref="H10:H12"/>
    <mergeCell ref="H13:H15"/>
    <mergeCell ref="H34:S34"/>
    <mergeCell ref="H35:S35"/>
    <mergeCell ref="H19:H21"/>
    <mergeCell ref="H22:H24"/>
    <mergeCell ref="H25:H27"/>
    <mergeCell ref="H28:H30"/>
    <mergeCell ref="H31:H3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94D6-08FC-4116-976E-8683AE824F0D}">
  <dimension ref="A1:G10"/>
  <sheetViews>
    <sheetView workbookViewId="0">
      <selection sqref="A1:G1"/>
    </sheetView>
  </sheetViews>
  <sheetFormatPr defaultRowHeight="14" x14ac:dyDescent="0.3"/>
  <cols>
    <col min="1" max="1" width="11.08203125" style="4" customWidth="1"/>
    <col min="2" max="2" width="13.58203125" style="4" customWidth="1"/>
    <col min="3" max="5" width="8.6640625" style="4"/>
    <col min="6" max="6" width="9.58203125" style="4" customWidth="1"/>
    <col min="7" max="16384" width="8.6640625" style="4"/>
  </cols>
  <sheetData>
    <row r="1" spans="1:7" ht="16" thickBot="1" x14ac:dyDescent="0.4">
      <c r="A1" s="247" t="s">
        <v>259</v>
      </c>
      <c r="B1" s="247"/>
      <c r="C1" s="247"/>
      <c r="D1" s="247"/>
      <c r="E1" s="247"/>
      <c r="F1" s="247"/>
      <c r="G1" s="247"/>
    </row>
    <row r="2" spans="1:7" ht="64" thickBot="1" x14ac:dyDescent="0.35">
      <c r="A2" s="134" t="s">
        <v>246</v>
      </c>
      <c r="B2" s="134" t="s">
        <v>258</v>
      </c>
      <c r="C2" s="134" t="s">
        <v>247</v>
      </c>
      <c r="D2" s="134" t="s">
        <v>219</v>
      </c>
      <c r="E2" s="134" t="s">
        <v>256</v>
      </c>
      <c r="F2" s="135" t="s">
        <v>257</v>
      </c>
      <c r="G2" s="135" t="s">
        <v>254</v>
      </c>
    </row>
    <row r="3" spans="1:7" x14ac:dyDescent="0.3">
      <c r="A3" s="131" t="s">
        <v>251</v>
      </c>
      <c r="B3" s="131" t="s">
        <v>248</v>
      </c>
      <c r="C3" s="131">
        <v>3.4</v>
      </c>
      <c r="D3" s="131">
        <v>43</v>
      </c>
      <c r="E3" s="131">
        <v>12000</v>
      </c>
      <c r="F3" s="131">
        <v>2.5099999999999998</v>
      </c>
      <c r="G3" s="131">
        <v>3003</v>
      </c>
    </row>
    <row r="4" spans="1:7" x14ac:dyDescent="0.3">
      <c r="A4" s="131" t="s">
        <v>252</v>
      </c>
      <c r="B4" s="131" t="s">
        <v>249</v>
      </c>
      <c r="C4" s="131">
        <v>6.2</v>
      </c>
      <c r="D4" s="131">
        <v>27</v>
      </c>
      <c r="E4" s="131">
        <v>10500</v>
      </c>
      <c r="F4" s="131">
        <v>4.58</v>
      </c>
      <c r="G4" s="131">
        <v>5480</v>
      </c>
    </row>
    <row r="5" spans="1:7" ht="14.5" thickBot="1" x14ac:dyDescent="0.35">
      <c r="A5" s="132" t="s">
        <v>253</v>
      </c>
      <c r="B5" s="132" t="s">
        <v>250</v>
      </c>
      <c r="C5" s="132">
        <v>10.6</v>
      </c>
      <c r="D5" s="132">
        <v>18</v>
      </c>
      <c r="E5" s="132">
        <v>8250</v>
      </c>
      <c r="F5" s="132">
        <v>7.83</v>
      </c>
      <c r="G5" s="132">
        <v>9368</v>
      </c>
    </row>
    <row r="7" spans="1:7" ht="14" customHeight="1" x14ac:dyDescent="0.3">
      <c r="A7" s="248" t="s">
        <v>255</v>
      </c>
      <c r="B7" s="249"/>
      <c r="C7" s="249"/>
      <c r="D7" s="249"/>
      <c r="E7" s="249"/>
      <c r="F7" s="249"/>
      <c r="G7" s="249"/>
    </row>
    <row r="8" spans="1:7" x14ac:dyDescent="0.3">
      <c r="A8" s="249"/>
      <c r="B8" s="249"/>
      <c r="C8" s="249"/>
      <c r="D8" s="249"/>
      <c r="E8" s="249"/>
      <c r="F8" s="249"/>
      <c r="G8" s="249"/>
    </row>
    <row r="9" spans="1:7" x14ac:dyDescent="0.3">
      <c r="A9" s="249"/>
      <c r="B9" s="249"/>
      <c r="C9" s="249"/>
      <c r="D9" s="249"/>
      <c r="E9" s="249"/>
      <c r="F9" s="249"/>
      <c r="G9" s="249"/>
    </row>
    <row r="10" spans="1:7" x14ac:dyDescent="0.3">
      <c r="A10" s="249"/>
      <c r="B10" s="249"/>
      <c r="C10" s="249"/>
      <c r="D10" s="249"/>
      <c r="E10" s="249"/>
      <c r="F10" s="249"/>
      <c r="G10" s="249"/>
    </row>
  </sheetData>
  <mergeCells count="2">
    <mergeCell ref="A1:G1"/>
    <mergeCell ref="A7:G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saturated hydraulic conductivit</vt:lpstr>
      <vt:lpstr>water characteristic curve</vt:lpstr>
      <vt:lpstr>SpecSpecific water capacity</vt:lpstr>
      <vt:lpstr>basic physical properties</vt:lpstr>
      <vt:lpstr>Correlation analysis</vt:lpstr>
      <vt:lpstr>Basic information of samplings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2023-05-29T14:07:03Z</dcterms:modified>
</cp:coreProperties>
</file>