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5AD8189-D4C7-46A3-8FBB-98883F76E73B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3" i="1"/>
  <c r="F31" i="1"/>
  <c r="E33" i="1"/>
  <c r="E31" i="1"/>
  <c r="D32" i="1"/>
  <c r="D31" i="1"/>
  <c r="E28" i="1"/>
  <c r="D29" i="1"/>
  <c r="E29" i="1"/>
  <c r="E27" i="1"/>
  <c r="E30" i="1" l="1"/>
  <c r="E37" i="1" s="1"/>
  <c r="D34" i="1"/>
  <c r="D30" i="1"/>
  <c r="D38" i="1" s="1"/>
  <c r="F34" i="1"/>
  <c r="E34" i="1"/>
  <c r="F30" i="1"/>
  <c r="F37" i="1" s="1"/>
  <c r="F7" i="1"/>
  <c r="E7" i="1"/>
  <c r="H7" i="1"/>
  <c r="G7" i="1"/>
  <c r="D7" i="1"/>
  <c r="E36" i="1" l="1"/>
  <c r="E38" i="1"/>
  <c r="D36" i="1"/>
  <c r="F38" i="1"/>
  <c r="D37" i="1"/>
  <c r="F36" i="1"/>
  <c r="G23" i="1"/>
  <c r="F23" i="1"/>
  <c r="E23" i="1"/>
  <c r="G19" i="1"/>
  <c r="F19" i="1"/>
  <c r="E19" i="1"/>
  <c r="G15" i="1"/>
  <c r="F15" i="1"/>
  <c r="E15" i="1"/>
  <c r="G11" i="1"/>
  <c r="F11" i="1"/>
  <c r="E11" i="1"/>
  <c r="G6" i="1"/>
  <c r="H6" i="1"/>
  <c r="E6" i="1"/>
  <c r="F6" i="1"/>
  <c r="D6" i="1"/>
  <c r="D40" i="1" l="1"/>
  <c r="F40" i="1"/>
  <c r="E40" i="1"/>
  <c r="E39" i="1"/>
  <c r="D39" i="1"/>
  <c r="F39" i="1"/>
</calcChain>
</file>

<file path=xl/sharedStrings.xml><?xml version="1.0" encoding="utf-8"?>
<sst xmlns="http://schemas.openxmlformats.org/spreadsheetml/2006/main" count="49" uniqueCount="21">
  <si>
    <t>5 °C</t>
    <phoneticPr fontId="1" type="noConversion"/>
  </si>
  <si>
    <t>15 °C</t>
    <phoneticPr fontId="1" type="noConversion"/>
  </si>
  <si>
    <t>25 °C</t>
    <phoneticPr fontId="1" type="noConversion"/>
  </si>
  <si>
    <t>30 °C</t>
    <phoneticPr fontId="1" type="noConversion"/>
  </si>
  <si>
    <t>35 °C</t>
    <phoneticPr fontId="1" type="noConversion"/>
  </si>
  <si>
    <t>15 °C</t>
    <phoneticPr fontId="1" type="noConversion"/>
  </si>
  <si>
    <t>25 °C</t>
    <phoneticPr fontId="1" type="noConversion"/>
  </si>
  <si>
    <t>30 °C</t>
    <phoneticPr fontId="1" type="noConversion"/>
  </si>
  <si>
    <t xml:space="preserve">T. virens </t>
    <phoneticPr fontId="1" type="noConversion"/>
  </si>
  <si>
    <t>S. vaninii</t>
    <phoneticPr fontId="1" type="noConversion"/>
  </si>
  <si>
    <t>average</t>
    <phoneticPr fontId="1" type="noConversion"/>
  </si>
  <si>
    <t>SD</t>
    <phoneticPr fontId="1" type="noConversion"/>
  </si>
  <si>
    <t>T</t>
    <phoneticPr fontId="1" type="noConversion"/>
  </si>
  <si>
    <t>Diameter</t>
    <phoneticPr fontId="1" type="noConversion"/>
  </si>
  <si>
    <t>SD</t>
    <phoneticPr fontId="1" type="noConversion"/>
  </si>
  <si>
    <t>semidiameter</t>
  </si>
  <si>
    <r>
      <t>Dual-culture test（</t>
    </r>
    <r>
      <rPr>
        <i/>
        <sz val="11"/>
        <color theme="1"/>
        <rFont val="等线"/>
        <family val="3"/>
        <charset val="134"/>
        <scheme val="minor"/>
      </rPr>
      <t xml:space="preserve">T. virens </t>
    </r>
    <r>
      <rPr>
        <sz val="11"/>
        <color theme="1"/>
        <rFont val="等线"/>
        <family val="2"/>
        <scheme val="minor"/>
      </rPr>
      <t>）</t>
    </r>
    <phoneticPr fontId="1" type="noConversion"/>
  </si>
  <si>
    <r>
      <t>Dual-culture test（</t>
    </r>
    <r>
      <rPr>
        <i/>
        <sz val="11"/>
        <color theme="1"/>
        <rFont val="等线"/>
        <family val="3"/>
        <charset val="134"/>
        <scheme val="minor"/>
      </rPr>
      <t>S. vaninii</t>
    </r>
    <r>
      <rPr>
        <sz val="11"/>
        <color theme="1"/>
        <rFont val="等线"/>
        <family val="2"/>
        <scheme val="minor"/>
      </rPr>
      <t>）</t>
    </r>
    <phoneticPr fontId="1" type="noConversion"/>
  </si>
  <si>
    <t>Dual-culture test（overlap）</t>
    <phoneticPr fontId="1" type="noConversion"/>
  </si>
  <si>
    <t>Inhibition</t>
    <phoneticPr fontId="1" type="noConversion"/>
  </si>
  <si>
    <t>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</si>
</sst>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.5"/>
      <color theme="1"/>
      <name val="Calibri"/>
      <family val="2"/>
    </font>
    <font>
      <sz val="12"/>
      <color rgb="FF333333"/>
      <name val="Arial"/>
      <family val="2"/>
    </font>
    <font>
      <sz val="11"/>
      <color theme="1"/>
      <name val="Palatino Linotype"/>
      <family val="1"/>
    </font>
    <font>
      <i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 w="15875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Sheet1!$K$4:$O$4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2.3094010767585029</c:v>
                  </c:pt>
                  <c:pt idx="2">
                    <c:v>2.5166114784235831</c:v>
                  </c:pt>
                  <c:pt idx="3">
                    <c:v>2.0816659994661326</c:v>
                  </c:pt>
                  <c:pt idx="4">
                    <c:v>0.57735026918962573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Sheet1!$K$2:$O$2</c:f>
              <c:strCache>
                <c:ptCount val="5"/>
                <c:pt idx="0">
                  <c:v>5 °C</c:v>
                </c:pt>
                <c:pt idx="1">
                  <c:v>15 °C</c:v>
                </c:pt>
                <c:pt idx="2">
                  <c:v>25 °C</c:v>
                </c:pt>
                <c:pt idx="3">
                  <c:v>30 °C</c:v>
                </c:pt>
                <c:pt idx="4">
                  <c:v>35 °C</c:v>
                </c:pt>
              </c:strCache>
            </c:strRef>
          </c:cat>
          <c:val>
            <c:numRef>
              <c:f>Sheet1!$K$3:$O$3</c:f>
              <c:numCache>
                <c:formatCode>General</c:formatCode>
                <c:ptCount val="5"/>
                <c:pt idx="0">
                  <c:v>0</c:v>
                </c:pt>
                <c:pt idx="1">
                  <c:v>47.333333333333336</c:v>
                </c:pt>
                <c:pt idx="2">
                  <c:v>57.666666666666664</c:v>
                </c:pt>
                <c:pt idx="3">
                  <c:v>49.333333333333336</c:v>
                </c:pt>
                <c:pt idx="4">
                  <c:v>9.6666666666666661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44-44A6-AB41-7F8466609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1509408"/>
        <c:axId val="491695584"/>
      </c:barChart>
      <c:catAx>
        <c:axId val="491509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695584"/>
        <c:crosses val="autoZero"/>
        <c:auto val="1"/>
        <c:lblAlgn val="ctr"/>
        <c:lblOffset val="100"/>
        <c:noMultiLvlLbl val="0"/>
      </c:catAx>
      <c:valAx>
        <c:axId val="491695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>
                    <a:solidFill>
                      <a:schemeClr val="tx1"/>
                    </a:solidFill>
                  </a:rPr>
                  <a:t>colony diameter (mm)</a:t>
                </a:r>
                <a:endParaRPr lang="zh-CN" alt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5.5555555555555558E-3"/>
              <c:y val="0.248314012831729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 cmpd="sng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150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326321210077788"/>
          <c:y val="5.0925925925925923E-2"/>
          <c:w val="0.7763947696987220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 w="15875"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Sheet1!$L$28:$N$28</c:f>
                <c:numCache>
                  <c:formatCode>General</c:formatCode>
                  <c:ptCount val="3"/>
                  <c:pt idx="0">
                    <c:v>1.7407545804712354</c:v>
                  </c:pt>
                  <c:pt idx="1">
                    <c:v>2.7906976744186025</c:v>
                  </c:pt>
                  <c:pt idx="2">
                    <c:v>1.4494149017312832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87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strRef>
              <c:f>Sheet1!$L$26:$N$26</c:f>
              <c:strCache>
                <c:ptCount val="3"/>
                <c:pt idx="0">
                  <c:v>15 °C</c:v>
                </c:pt>
                <c:pt idx="1">
                  <c:v>25 °C</c:v>
                </c:pt>
                <c:pt idx="2">
                  <c:v>30 °C</c:v>
                </c:pt>
              </c:strCache>
            </c:strRef>
          </c:cat>
          <c:val>
            <c:numRef>
              <c:f>Sheet1!$L$27:$N$27</c:f>
              <c:numCache>
                <c:formatCode>General</c:formatCode>
                <c:ptCount val="3"/>
                <c:pt idx="0">
                  <c:v>55.276381909547744</c:v>
                </c:pt>
                <c:pt idx="1">
                  <c:v>79.069767441860463</c:v>
                </c:pt>
                <c:pt idx="2">
                  <c:v>65.271966527196653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45-4F5D-9D8B-38547D2BF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1606608"/>
        <c:axId val="490432160"/>
      </c:barChart>
      <c:catAx>
        <c:axId val="29160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90432160"/>
        <c:crosses val="autoZero"/>
        <c:auto val="1"/>
        <c:lblAlgn val="ctr"/>
        <c:lblOffset val="100"/>
        <c:noMultiLvlLbl val="0"/>
      </c:catAx>
      <c:valAx>
        <c:axId val="4904321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00" b="0" i="0" u="none" strike="noStrike" baseline="0">
                    <a:solidFill>
                      <a:schemeClr val="tx1"/>
                    </a:solidFill>
                    <a:effectLst/>
                  </a:rPr>
                  <a:t>inhibition ratio (%)</a:t>
                </a:r>
                <a:endParaRPr lang="zh-CN" alt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2884770475562755E-3"/>
              <c:y val="0.268059565470982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9160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544669</xdr:colOff>
      <xdr:row>5</xdr:row>
      <xdr:rowOff>87335</xdr:rowOff>
    </xdr:from>
    <xdr:to>
      <xdr:col>15</xdr:col>
      <xdr:colOff>327338</xdr:colOff>
      <xdr:row>20</xdr:row>
      <xdr:rowOff>19989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588268</xdr:colOff>
      <xdr:row>28</xdr:row>
      <xdr:rowOff>127580</xdr:rowOff>
    </xdr:from>
    <xdr:to>
      <xdr:col>13</xdr:col>
      <xdr:colOff>348802</xdr:colOff>
      <xdr:row>43</xdr:row>
      <xdr:rowOff>113896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0"/>
  <sheetViews>
    <sheetView tabSelected="1" zoomScale="98" zoomScaleNormal="98" workbookViewId="0">
      <selection activeCell="C35" sqref="C35:F35"/>
    </sheetView>
  </sheetViews>
  <sheetFormatPr defaultRowHeight="14.25" x14ac:dyDescent="0.2"/>
  <cols>
    <col min="4" max="4" width="10.875" style="8" bestFit="1" customWidth="1"/>
    <col min="5" max="8" width="9" style="8"/>
  </cols>
  <sheetData>
    <row r="2" spans="1:15" ht="16.5" x14ac:dyDescent="0.2">
      <c r="C2" s="1" t="s">
        <v>12</v>
      </c>
      <c r="D2" s="3" t="s">
        <v>0</v>
      </c>
      <c r="E2" s="3" t="s">
        <v>1</v>
      </c>
      <c r="F2" s="3" t="s">
        <v>2</v>
      </c>
      <c r="G2" s="3" t="s">
        <v>3</v>
      </c>
      <c r="H2" s="3" t="s">
        <v>4</v>
      </c>
      <c r="J2" s="1" t="s">
        <v>12</v>
      </c>
      <c r="K2" s="3" t="s">
        <v>0</v>
      </c>
      <c r="L2" s="3" t="s">
        <v>1</v>
      </c>
      <c r="M2" s="3" t="s">
        <v>2</v>
      </c>
      <c r="N2" s="3" t="s">
        <v>3</v>
      </c>
      <c r="O2" s="3" t="s">
        <v>4</v>
      </c>
    </row>
    <row r="3" spans="1:15" x14ac:dyDescent="0.2">
      <c r="A3" s="10" t="s">
        <v>13</v>
      </c>
      <c r="B3" s="5" t="s">
        <v>8</v>
      </c>
      <c r="C3" s="1">
        <v>1</v>
      </c>
      <c r="D3" s="7">
        <v>0</v>
      </c>
      <c r="E3" s="7">
        <v>46</v>
      </c>
      <c r="F3" s="7">
        <v>58</v>
      </c>
      <c r="G3" s="7">
        <v>47</v>
      </c>
      <c r="H3" s="7">
        <v>10</v>
      </c>
      <c r="J3" t="s">
        <v>13</v>
      </c>
      <c r="K3">
        <v>0</v>
      </c>
      <c r="L3">
        <v>47.333333333333336</v>
      </c>
      <c r="M3">
        <v>57.666666666666664</v>
      </c>
      <c r="N3">
        <v>49.333333333333336</v>
      </c>
      <c r="O3">
        <v>9.6666666666666661</v>
      </c>
    </row>
    <row r="4" spans="1:15" x14ac:dyDescent="0.2">
      <c r="A4" s="10"/>
      <c r="B4" s="4"/>
      <c r="C4" s="1">
        <v>2</v>
      </c>
      <c r="D4" s="7">
        <v>0</v>
      </c>
      <c r="E4" s="7">
        <v>46</v>
      </c>
      <c r="F4" s="7">
        <v>60</v>
      </c>
      <c r="G4" s="7">
        <v>51</v>
      </c>
      <c r="H4" s="7">
        <v>9</v>
      </c>
      <c r="J4" t="s">
        <v>14</v>
      </c>
      <c r="K4">
        <v>0</v>
      </c>
      <c r="L4">
        <v>2.3094010767585029</v>
      </c>
      <c r="M4">
        <v>2.5166114784235831</v>
      </c>
      <c r="N4">
        <v>2.0816659994661326</v>
      </c>
      <c r="O4">
        <v>0.57735026918962573</v>
      </c>
    </row>
    <row r="5" spans="1:15" x14ac:dyDescent="0.2">
      <c r="A5" s="10"/>
      <c r="B5" s="4"/>
      <c r="C5" s="1">
        <v>3</v>
      </c>
      <c r="D5" s="7">
        <v>0</v>
      </c>
      <c r="E5" s="7">
        <v>50</v>
      </c>
      <c r="F5" s="7">
        <v>55</v>
      </c>
      <c r="G5" s="7">
        <v>50</v>
      </c>
      <c r="H5" s="7">
        <v>10</v>
      </c>
    </row>
    <row r="6" spans="1:15" x14ac:dyDescent="0.2">
      <c r="A6" s="10"/>
      <c r="B6" s="4"/>
      <c r="C6" s="1" t="s">
        <v>10</v>
      </c>
      <c r="D6" s="6">
        <f>AVERAGE(D3:D5)</f>
        <v>0</v>
      </c>
      <c r="E6" s="6">
        <f t="shared" ref="E6" si="0">AVERAGE(E3:E5)</f>
        <v>47.333333333333336</v>
      </c>
      <c r="F6" s="6">
        <f t="shared" ref="F6" si="1">AVERAGE(F3:F5)</f>
        <v>57.666666666666664</v>
      </c>
      <c r="G6" s="6">
        <f t="shared" ref="G6" si="2">AVERAGE(G3:G5)</f>
        <v>49.333333333333336</v>
      </c>
      <c r="H6" s="6">
        <f t="shared" ref="H6" si="3">AVERAGE(H3:H5)</f>
        <v>9.6666666666666661</v>
      </c>
    </row>
    <row r="7" spans="1:15" x14ac:dyDescent="0.2">
      <c r="A7" s="10"/>
      <c r="B7" t="s">
        <v>13</v>
      </c>
      <c r="C7" s="1" t="s">
        <v>11</v>
      </c>
      <c r="D7" s="6">
        <f>_xlfn.STDEV.S(D3:D5)</f>
        <v>0</v>
      </c>
      <c r="E7" s="6">
        <f>_xlfn.STDEV.S(E3:E5)</f>
        <v>2.3094010767585029</v>
      </c>
      <c r="F7" s="6">
        <f>_xlfn.STDEV.S(F3:F5)</f>
        <v>2.5166114784235831</v>
      </c>
      <c r="G7" s="6">
        <f>_xlfn.STDEV.S(G3:G5)</f>
        <v>2.0816659994661326</v>
      </c>
      <c r="H7" s="6">
        <f>_xlfn.STDEV.S(H3:H5)</f>
        <v>0.57735026918962573</v>
      </c>
    </row>
    <row r="8" spans="1:15" x14ac:dyDescent="0.2">
      <c r="A8" s="10"/>
      <c r="B8" s="5" t="s">
        <v>9</v>
      </c>
      <c r="C8" s="1">
        <v>1</v>
      </c>
      <c r="D8" s="7"/>
      <c r="E8" s="7">
        <v>75</v>
      </c>
      <c r="F8" s="7">
        <v>80</v>
      </c>
      <c r="G8" s="7">
        <v>83</v>
      </c>
    </row>
    <row r="9" spans="1:15" x14ac:dyDescent="0.2">
      <c r="A9" s="10"/>
      <c r="B9" s="4"/>
      <c r="C9" s="1">
        <v>2</v>
      </c>
      <c r="D9" s="7"/>
      <c r="E9" s="7">
        <v>70</v>
      </c>
      <c r="F9" s="7">
        <v>80</v>
      </c>
      <c r="G9" s="7">
        <v>85</v>
      </c>
    </row>
    <row r="10" spans="1:15" x14ac:dyDescent="0.2">
      <c r="A10" s="10"/>
      <c r="B10" s="4"/>
      <c r="C10" s="1">
        <v>3</v>
      </c>
      <c r="D10" s="7"/>
      <c r="E10" s="7">
        <v>70</v>
      </c>
      <c r="F10" s="7">
        <v>70</v>
      </c>
      <c r="G10" s="7">
        <v>85</v>
      </c>
    </row>
    <row r="11" spans="1:15" x14ac:dyDescent="0.2">
      <c r="A11" s="10"/>
      <c r="B11" s="4"/>
      <c r="C11" s="1" t="s">
        <v>10</v>
      </c>
      <c r="D11" s="6"/>
      <c r="E11" s="6">
        <f t="shared" ref="E11" si="4">AVERAGE(E8:E10)</f>
        <v>71.666666666666671</v>
      </c>
      <c r="F11" s="6">
        <f t="shared" ref="F11" si="5">AVERAGE(F8:F10)</f>
        <v>76.666666666666671</v>
      </c>
      <c r="G11" s="6">
        <f t="shared" ref="G11" si="6">AVERAGE(G8:G10)</f>
        <v>84.333333333333329</v>
      </c>
    </row>
    <row r="12" spans="1:15" x14ac:dyDescent="0.2">
      <c r="A12" s="11" t="s">
        <v>15</v>
      </c>
      <c r="B12" s="4" t="s">
        <v>16</v>
      </c>
      <c r="C12" s="1">
        <v>1</v>
      </c>
      <c r="D12" s="7"/>
      <c r="E12" s="7">
        <v>60</v>
      </c>
      <c r="F12" s="7">
        <v>62</v>
      </c>
      <c r="G12" s="7">
        <v>63</v>
      </c>
    </row>
    <row r="13" spans="1:15" x14ac:dyDescent="0.2">
      <c r="A13" s="11"/>
      <c r="B13" s="4"/>
      <c r="C13" s="1">
        <v>2</v>
      </c>
      <c r="D13" s="7"/>
      <c r="E13" s="7">
        <v>55</v>
      </c>
      <c r="F13" s="7">
        <v>60</v>
      </c>
      <c r="G13" s="7">
        <v>62</v>
      </c>
    </row>
    <row r="14" spans="1:15" x14ac:dyDescent="0.2">
      <c r="A14" s="11"/>
      <c r="B14" s="4"/>
      <c r="C14" s="1">
        <v>3</v>
      </c>
      <c r="D14" s="7"/>
      <c r="E14" s="7">
        <v>62</v>
      </c>
      <c r="F14" s="7">
        <v>60</v>
      </c>
      <c r="G14" s="7">
        <v>62</v>
      </c>
    </row>
    <row r="15" spans="1:15" x14ac:dyDescent="0.2">
      <c r="A15" s="11"/>
      <c r="B15" s="4"/>
      <c r="C15" s="1" t="s">
        <v>10</v>
      </c>
      <c r="D15" s="6"/>
      <c r="E15" s="6">
        <f t="shared" ref="E15" si="7">AVERAGE(E12:E14)</f>
        <v>59</v>
      </c>
      <c r="F15" s="6">
        <f t="shared" ref="F15" si="8">AVERAGE(F12:F14)</f>
        <v>60.666666666666664</v>
      </c>
      <c r="G15" s="6">
        <f t="shared" ref="G15" si="9">AVERAGE(G12:G14)</f>
        <v>62.333333333333336</v>
      </c>
    </row>
    <row r="16" spans="1:15" x14ac:dyDescent="0.2">
      <c r="A16" s="11"/>
      <c r="B16" s="4" t="s">
        <v>17</v>
      </c>
      <c r="C16" s="1">
        <v>1</v>
      </c>
      <c r="D16" s="7"/>
      <c r="E16" s="7">
        <v>34</v>
      </c>
      <c r="F16" s="7">
        <v>22</v>
      </c>
      <c r="G16" s="7">
        <v>32</v>
      </c>
    </row>
    <row r="17" spans="1:14" x14ac:dyDescent="0.2">
      <c r="A17" s="11"/>
      <c r="B17" s="4"/>
      <c r="C17" s="1">
        <v>2</v>
      </c>
      <c r="D17" s="7"/>
      <c r="E17" s="7">
        <v>34</v>
      </c>
      <c r="F17" s="7">
        <v>21</v>
      </c>
      <c r="G17" s="7">
        <v>32</v>
      </c>
    </row>
    <row r="18" spans="1:14" x14ac:dyDescent="0.2">
      <c r="A18" s="11"/>
      <c r="B18" s="4"/>
      <c r="C18" s="1">
        <v>3</v>
      </c>
      <c r="D18" s="7"/>
      <c r="E18" s="7">
        <v>35</v>
      </c>
      <c r="F18" s="7">
        <v>18</v>
      </c>
      <c r="G18" s="7">
        <v>34</v>
      </c>
    </row>
    <row r="19" spans="1:14" x14ac:dyDescent="0.2">
      <c r="A19" s="11"/>
      <c r="B19" s="4"/>
      <c r="C19" s="1" t="s">
        <v>10</v>
      </c>
      <c r="D19" s="6"/>
      <c r="E19" s="6">
        <f t="shared" ref="E19" si="10">AVERAGE(E16:E18)</f>
        <v>34.333333333333336</v>
      </c>
      <c r="F19" s="6">
        <f t="shared" ref="F19" si="11">AVERAGE(F16:F18)</f>
        <v>20.333333333333332</v>
      </c>
      <c r="G19" s="6">
        <f t="shared" ref="G19" si="12">AVERAGE(G16:G18)</f>
        <v>32.666666666666664</v>
      </c>
    </row>
    <row r="20" spans="1:14" ht="14.25" customHeight="1" x14ac:dyDescent="0.2">
      <c r="A20" s="11"/>
      <c r="B20" s="4" t="s">
        <v>18</v>
      </c>
      <c r="C20" s="1">
        <v>1</v>
      </c>
      <c r="D20" s="7"/>
      <c r="E20" s="7">
        <v>15</v>
      </c>
      <c r="F20" s="7">
        <v>16</v>
      </c>
      <c r="G20" s="7">
        <v>23</v>
      </c>
    </row>
    <row r="21" spans="1:14" x14ac:dyDescent="0.2">
      <c r="A21" s="11"/>
      <c r="B21" s="4"/>
      <c r="C21" s="1">
        <v>2</v>
      </c>
      <c r="D21" s="7"/>
      <c r="E21" s="7">
        <v>18</v>
      </c>
      <c r="F21" s="7">
        <v>15</v>
      </c>
      <c r="G21" s="7">
        <v>17</v>
      </c>
    </row>
    <row r="22" spans="1:14" x14ac:dyDescent="0.2">
      <c r="A22" s="11"/>
      <c r="B22" s="4"/>
      <c r="C22" s="1">
        <v>3</v>
      </c>
      <c r="D22" s="7"/>
      <c r="E22" s="7">
        <v>15</v>
      </c>
      <c r="F22" s="7">
        <v>7</v>
      </c>
      <c r="G22" s="7">
        <v>10</v>
      </c>
    </row>
    <row r="23" spans="1:14" x14ac:dyDescent="0.2">
      <c r="A23" s="11"/>
      <c r="B23" s="4"/>
      <c r="C23" s="1" t="s">
        <v>10</v>
      </c>
      <c r="D23" s="6"/>
      <c r="E23" s="6">
        <f t="shared" ref="E23" si="13">AVERAGE(E20:E22)</f>
        <v>16</v>
      </c>
      <c r="F23" s="6">
        <f t="shared" ref="F23" si="14">AVERAGE(F20:F22)</f>
        <v>12.666666666666666</v>
      </c>
      <c r="G23" s="6">
        <f t="shared" ref="G23" si="15">AVERAGE(G20:G22)</f>
        <v>16.666666666666668</v>
      </c>
    </row>
    <row r="26" spans="1:14" x14ac:dyDescent="0.2">
      <c r="B26" s="1"/>
      <c r="C26" s="1" t="s">
        <v>12</v>
      </c>
      <c r="D26" t="s">
        <v>1</v>
      </c>
      <c r="E26" t="s">
        <v>2</v>
      </c>
      <c r="F26" t="s">
        <v>3</v>
      </c>
      <c r="K26" s="9" t="s">
        <v>20</v>
      </c>
      <c r="L26" t="s">
        <v>5</v>
      </c>
      <c r="M26" t="s">
        <v>6</v>
      </c>
      <c r="N26" t="s">
        <v>7</v>
      </c>
    </row>
    <row r="27" spans="1:14" x14ac:dyDescent="0.2">
      <c r="B27" s="5" t="s">
        <v>9</v>
      </c>
      <c r="C27" s="1">
        <v>1</v>
      </c>
      <c r="D27" s="7">
        <v>36</v>
      </c>
      <c r="E27" s="7">
        <f t="shared" ref="E27:F27" si="16">F8/2</f>
        <v>40</v>
      </c>
      <c r="F27" s="7">
        <v>42</v>
      </c>
      <c r="K27" s="1" t="s">
        <v>10</v>
      </c>
      <c r="L27">
        <v>55.276381909547744</v>
      </c>
      <c r="M27">
        <v>79.069767441860463</v>
      </c>
      <c r="N27">
        <v>65.271966527196653</v>
      </c>
    </row>
    <row r="28" spans="1:14" x14ac:dyDescent="0.2">
      <c r="B28" s="4"/>
      <c r="C28" s="1">
        <v>2</v>
      </c>
      <c r="D28" s="7">
        <v>36</v>
      </c>
      <c r="E28" s="7">
        <f t="shared" ref="D28:F28" si="17">F9/2</f>
        <v>40</v>
      </c>
      <c r="F28" s="7">
        <v>42</v>
      </c>
      <c r="K28" s="9" t="s">
        <v>14</v>
      </c>
      <c r="L28">
        <v>1.7407545804712354</v>
      </c>
      <c r="M28">
        <v>2.7906976744186025</v>
      </c>
      <c r="N28">
        <v>1.4494149017312832</v>
      </c>
    </row>
    <row r="29" spans="1:14" x14ac:dyDescent="0.2">
      <c r="B29" s="4"/>
      <c r="C29" s="1">
        <v>3</v>
      </c>
      <c r="D29" s="7">
        <f t="shared" ref="D29:F29" si="18">E10/2</f>
        <v>35</v>
      </c>
      <c r="E29" s="7">
        <f t="shared" si="18"/>
        <v>35</v>
      </c>
      <c r="F29" s="7">
        <v>43</v>
      </c>
    </row>
    <row r="30" spans="1:14" x14ac:dyDescent="0.2">
      <c r="B30" s="4"/>
      <c r="C30" s="1" t="s">
        <v>10</v>
      </c>
      <c r="D30" s="7">
        <f>AVERAGE(D27:D29)</f>
        <v>35.666666666666664</v>
      </c>
      <c r="E30" s="7">
        <f t="shared" ref="E30:F30" si="19">AVERAGE(E27:E29)</f>
        <v>38.333333333333336</v>
      </c>
      <c r="F30" s="7">
        <f t="shared" si="19"/>
        <v>42.333333333333336</v>
      </c>
    </row>
    <row r="31" spans="1:14" ht="14.25" customHeight="1" x14ac:dyDescent="0.2">
      <c r="B31" s="4" t="s">
        <v>17</v>
      </c>
      <c r="C31" s="1">
        <v>1</v>
      </c>
      <c r="D31" s="7">
        <f>E16/2</f>
        <v>17</v>
      </c>
      <c r="E31" s="7">
        <f>F16/2</f>
        <v>11</v>
      </c>
      <c r="F31" s="7">
        <f>G16/2</f>
        <v>16</v>
      </c>
    </row>
    <row r="32" spans="1:14" x14ac:dyDescent="0.2">
      <c r="B32" s="4"/>
      <c r="C32" s="1">
        <v>2</v>
      </c>
      <c r="D32" s="7">
        <f t="shared" ref="D32:F33" si="20">E17/2</f>
        <v>17</v>
      </c>
      <c r="E32" s="7">
        <v>10</v>
      </c>
      <c r="F32" s="7">
        <f t="shared" si="20"/>
        <v>16</v>
      </c>
    </row>
    <row r="33" spans="2:6" x14ac:dyDescent="0.2">
      <c r="B33" s="4"/>
      <c r="C33" s="1">
        <v>3</v>
      </c>
      <c r="D33" s="7">
        <v>18</v>
      </c>
      <c r="E33" s="7">
        <f t="shared" si="20"/>
        <v>9</v>
      </c>
      <c r="F33" s="7">
        <f t="shared" si="20"/>
        <v>17</v>
      </c>
    </row>
    <row r="34" spans="2:6" x14ac:dyDescent="0.2">
      <c r="B34" s="4"/>
      <c r="C34" s="1" t="s">
        <v>10</v>
      </c>
      <c r="D34" s="6">
        <f t="shared" ref="D34" si="21">AVERAGE(D31:D33)</f>
        <v>17.333333333333332</v>
      </c>
      <c r="E34" s="6">
        <f t="shared" ref="E34" si="22">AVERAGE(E31:E33)</f>
        <v>10</v>
      </c>
      <c r="F34" s="6">
        <f t="shared" ref="F34" si="23">AVERAGE(F31:F33)</f>
        <v>16.333333333333332</v>
      </c>
    </row>
    <row r="35" spans="2:6" ht="15" x14ac:dyDescent="0.2">
      <c r="B35" s="2"/>
      <c r="C35" s="1" t="s">
        <v>12</v>
      </c>
      <c r="D35" t="s">
        <v>1</v>
      </c>
      <c r="E35" t="s">
        <v>2</v>
      </c>
      <c r="F35" t="s">
        <v>3</v>
      </c>
    </row>
    <row r="36" spans="2:6" x14ac:dyDescent="0.2">
      <c r="B36" t="s">
        <v>19</v>
      </c>
      <c r="C36" s="1">
        <v>1</v>
      </c>
      <c r="D36" s="8">
        <f>(D30-D31)/(D30-2.5)*100</f>
        <v>56.281407035175882</v>
      </c>
      <c r="E36" s="8">
        <f>(E30-E31)/(E30-2.5)*100</f>
        <v>76.279069767441868</v>
      </c>
      <c r="F36" s="8">
        <f>(F30-F31)/(F30-2.5)*100</f>
        <v>66.108786610878667</v>
      </c>
    </row>
    <row r="37" spans="2:6" x14ac:dyDescent="0.2">
      <c r="C37" s="1">
        <v>2</v>
      </c>
      <c r="D37" s="8">
        <f>(D30-D32)/(D30-2.5)*100</f>
        <v>56.281407035175882</v>
      </c>
      <c r="E37" s="8">
        <f>(E30-E32)/(E30-2.5)*100</f>
        <v>79.069767441860463</v>
      </c>
      <c r="F37" s="8">
        <f>(F30-F32)/(F30-2.5)*100</f>
        <v>66.108786610878667</v>
      </c>
    </row>
    <row r="38" spans="2:6" x14ac:dyDescent="0.2">
      <c r="C38" s="1">
        <v>3</v>
      </c>
      <c r="D38" s="8">
        <f>(D30-D33)/(D30-2.5)*100</f>
        <v>53.266331658291456</v>
      </c>
      <c r="E38" s="8">
        <f>(E30-E33)/(E30-2.5)*100</f>
        <v>81.860465116279073</v>
      </c>
      <c r="F38" s="8">
        <f>(F30-F33)/(F30-2.5)*100</f>
        <v>63.598326359832633</v>
      </c>
    </row>
    <row r="39" spans="2:6" x14ac:dyDescent="0.2">
      <c r="C39" s="1" t="s">
        <v>10</v>
      </c>
      <c r="D39" s="8">
        <f>AVERAGE(D36:D38)</f>
        <v>55.276381909547744</v>
      </c>
      <c r="E39" s="8">
        <f>AVERAGE(E36:E38)</f>
        <v>79.069767441860463</v>
      </c>
      <c r="F39" s="8">
        <f>AVERAGE(F36:F38)</f>
        <v>65.271966527196653</v>
      </c>
    </row>
    <row r="40" spans="2:6" x14ac:dyDescent="0.2">
      <c r="C40" s="1" t="s">
        <v>11</v>
      </c>
      <c r="D40" s="8">
        <f>_xlfn.STDEV.S(D36:D38)</f>
        <v>1.7407545804712354</v>
      </c>
      <c r="E40" s="8">
        <f t="shared" ref="E40:F40" si="24">_xlfn.STDEV.S(E36:E38)</f>
        <v>2.7906976744186025</v>
      </c>
      <c r="F40" s="8">
        <f t="shared" si="24"/>
        <v>1.4494149017312832</v>
      </c>
    </row>
  </sheetData>
  <mergeCells count="9">
    <mergeCell ref="A3:A11"/>
    <mergeCell ref="A12:A23"/>
    <mergeCell ref="B31:B34"/>
    <mergeCell ref="B27:B30"/>
    <mergeCell ref="B8:B11"/>
    <mergeCell ref="B12:B15"/>
    <mergeCell ref="B16:B19"/>
    <mergeCell ref="B20:B23"/>
    <mergeCell ref="B3:B6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2023-03-30T14:17:29Z</dcterms:modified>
</cp:coreProperties>
</file>