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lcast\Dropbox\Paper Fatima\6 Envio Peer J\2023 ms replica\Raw data\"/>
    </mc:Choice>
  </mc:AlternateContent>
  <xr:revisionPtr revIDLastSave="0" documentId="13_ncr:1_{634D4098-DA73-4901-BBA1-A57774EA424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s+Lk0kP9n2pKIMrrOobHzrlF5XQ=="/>
    </ext>
  </extLst>
</workbook>
</file>

<file path=xl/calcChain.xml><?xml version="1.0" encoding="utf-8"?>
<calcChain xmlns="http://schemas.openxmlformats.org/spreadsheetml/2006/main">
  <c r="K29" i="1" l="1"/>
  <c r="G29" i="1"/>
  <c r="K28" i="1"/>
  <c r="G28" i="1"/>
  <c r="K27" i="1"/>
  <c r="G27" i="1"/>
  <c r="K26" i="1"/>
  <c r="G26" i="1"/>
  <c r="K25" i="1"/>
  <c r="G25" i="1"/>
  <c r="K24" i="1"/>
  <c r="G24" i="1"/>
  <c r="K23" i="1"/>
  <c r="G23" i="1"/>
  <c r="K22" i="1"/>
  <c r="G22" i="1"/>
  <c r="K21" i="1"/>
  <c r="G21" i="1"/>
  <c r="K20" i="1"/>
  <c r="G20" i="1"/>
  <c r="K15" i="1"/>
  <c r="G15" i="1"/>
  <c r="K14" i="1"/>
  <c r="G14" i="1"/>
  <c r="K13" i="1"/>
  <c r="G13" i="1"/>
  <c r="K12" i="1"/>
  <c r="G12" i="1"/>
  <c r="K11" i="1"/>
  <c r="G11" i="1"/>
  <c r="K10" i="1"/>
  <c r="G10" i="1"/>
  <c r="K9" i="1"/>
  <c r="G9" i="1"/>
  <c r="K8" i="1"/>
  <c r="G8" i="1"/>
  <c r="K7" i="1"/>
  <c r="G7" i="1"/>
  <c r="K6" i="1"/>
  <c r="G6" i="1"/>
  <c r="L16" i="1" l="1"/>
  <c r="P10" i="1" s="1"/>
  <c r="U10" i="1" s="1"/>
  <c r="L30" i="1"/>
  <c r="O10" i="1" s="1"/>
  <c r="T10" i="1" s="1"/>
  <c r="K16" i="1"/>
  <c r="G30" i="1"/>
  <c r="N9" i="1" s="1"/>
  <c r="H16" i="1"/>
  <c r="G16" i="1"/>
  <c r="H30" i="1"/>
  <c r="N10" i="1" s="1"/>
  <c r="S10" i="1" s="1"/>
  <c r="K30" i="1"/>
  <c r="M31" i="1" l="1"/>
  <c r="O9" i="1"/>
  <c r="M17" i="1"/>
  <c r="P9" i="1"/>
</calcChain>
</file>

<file path=xl/sharedStrings.xml><?xml version="1.0" encoding="utf-8"?>
<sst xmlns="http://schemas.openxmlformats.org/spreadsheetml/2006/main" count="29" uniqueCount="14">
  <si>
    <t>DS</t>
  </si>
  <si>
    <t>B05.10</t>
  </si>
  <si>
    <t>Cu</t>
  </si>
  <si>
    <t>Fe</t>
  </si>
  <si>
    <t>SD</t>
  </si>
  <si>
    <t xml:space="preserve"> </t>
  </si>
  <si>
    <t>Leaves</t>
  </si>
  <si>
    <t>4 days post infection (mm)</t>
  </si>
  <si>
    <t>average B05.10</t>
  </si>
  <si>
    <t>average treatment with Fe</t>
  </si>
  <si>
    <t>treatment with Fe</t>
  </si>
  <si>
    <t>treatment with Cu</t>
  </si>
  <si>
    <t>average treatment with Cu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</si>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</sst>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scheme val="minor"/>
    </font>
    <font>
      <sz val="12"/>
      <color theme="1"/>
      <name val="Calibri"/>
    </font>
    <font>
      <sz val="12"/>
      <color theme="1"/>
      <name val="Calibri"/>
      <scheme val="minor"/>
    </font>
    <font>
      <b/>
      <sz val="12"/>
      <color theme="1"/>
      <name val="Calibri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9900"/>
        <bgColor rgb="FFFF9900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2" fontId="1" fillId="0" borderId="1" xfId="0" applyNumberFormat="1" applyFont="1" applyBorder="1"/>
    <xf numFmtId="0" fontId="2" fillId="0" borderId="0" xfId="0" applyFont="1"/>
    <xf numFmtId="2" fontId="2" fillId="0" borderId="0" xfId="0" applyNumberFormat="1" applyFont="1"/>
    <xf numFmtId="2" fontId="0" fillId="0" borderId="0" xfId="0" applyNumberFormat="1"/>
    <xf numFmtId="0" fontId="4" fillId="0" borderId="0" xfId="0" applyFont="1" applyAlignment="1">
      <alignment horizontal="center"/>
    </xf>
    <xf numFmtId="0" fontId="0" fillId="4" borderId="2" xfId="0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A5F-402C-823E-74F6FC209C3C}"/>
              </c:ext>
            </c:extLst>
          </c:dPt>
          <c:dPt>
            <c:idx val="2"/>
            <c:invertIfNegative val="0"/>
            <c:bubble3D val="0"/>
            <c:spPr>
              <a:solidFill>
                <a:schemeClr val="bg2">
                  <a:lumMod val="9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A5F-402C-823E-74F6FC209C3C}"/>
              </c:ext>
            </c:extLst>
          </c:dPt>
          <c:errBars>
            <c:errBarType val="both"/>
            <c:errValType val="cust"/>
            <c:noEndCap val="0"/>
            <c:plus>
              <c:numRef>
                <c:f>Hoja1!$N$10:$Q$10</c:f>
                <c:numCache>
                  <c:formatCode>General</c:formatCode>
                  <c:ptCount val="4"/>
                  <c:pt idx="0">
                    <c:v>0.81137849474112966</c:v>
                  </c:pt>
                  <c:pt idx="1">
                    <c:v>1.2983288879303918</c:v>
                  </c:pt>
                  <c:pt idx="2">
                    <c:v>0.87443696170736063</c:v>
                  </c:pt>
                </c:numCache>
              </c:numRef>
            </c:plus>
            <c:minus>
              <c:numRef>
                <c:f>Hoja1!$N$10:$Q$10</c:f>
                <c:numCache>
                  <c:formatCode>General</c:formatCode>
                  <c:ptCount val="4"/>
                  <c:pt idx="0">
                    <c:v>0.81137849474112966</c:v>
                  </c:pt>
                  <c:pt idx="1">
                    <c:v>1.2983288879303918</c:v>
                  </c:pt>
                  <c:pt idx="2">
                    <c:v>0.87443696170736063</c:v>
                  </c:pt>
                </c:numCache>
              </c:numRef>
            </c:minus>
            <c:spPr>
              <a:noFill/>
              <a:ln w="222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Hoja1!$S$8:$U$8</c:f>
              <c:strCache>
                <c:ptCount val="3"/>
                <c:pt idx="0">
                  <c:v>B05.10</c:v>
                </c:pt>
                <c:pt idx="1">
                  <c:v>Cu</c:v>
                </c:pt>
                <c:pt idx="2">
                  <c:v>Fe</c:v>
                </c:pt>
              </c:strCache>
            </c:strRef>
          </c:cat>
          <c:val>
            <c:numRef>
              <c:f>Hoja1!$S$9:$U$9</c:f>
              <c:numCache>
                <c:formatCode>0.0</c:formatCode>
                <c:ptCount val="3"/>
                <c:pt idx="0">
                  <c:v>7.6751111111111117</c:v>
                </c:pt>
                <c:pt idx="1">
                  <c:v>5.6863333333333337</c:v>
                </c:pt>
                <c:pt idx="2">
                  <c:v>3.5479999999999996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5F-402C-823E-74F6FC209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6499408"/>
        <c:axId val="346502032"/>
      </c:barChart>
      <c:catAx>
        <c:axId val="34649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85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346502032"/>
        <c:crossesAt val="0"/>
        <c:auto val="1"/>
        <c:lblAlgn val="ctr"/>
        <c:lblOffset val="100"/>
        <c:noMultiLvlLbl val="0"/>
      </c:catAx>
      <c:valAx>
        <c:axId val="346502032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400" b="1">
                    <a:solidFill>
                      <a:sysClr val="windowText" lastClr="000000"/>
                    </a:solidFill>
                  </a:rPr>
                  <a:t>Lesion diameter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285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346499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354178</xdr:colOff>
      <xdr:row>14</xdr:row>
      <xdr:rowOff>56363</xdr:rowOff>
    </xdr:from>
    <xdr:to>
      <xdr:col>21</xdr:col>
      <xdr:colOff>325437</xdr:colOff>
      <xdr:row>31</xdr:row>
      <xdr:rowOff>7937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1FC621F-6B14-9620-1BD9-EDC149A103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20</xdr:col>
      <xdr:colOff>72934</xdr:colOff>
      <xdr:row>21</xdr:row>
      <xdr:rowOff>77876</xdr:rowOff>
    </xdr:from>
    <xdr:ext cx="278987" cy="311496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B105A81B-53BA-FF49-B837-F48FABC291DC}"/>
            </a:ext>
          </a:extLst>
        </xdr:cNvPr>
        <xdr:cNvSpPr txBox="1"/>
      </xdr:nvSpPr>
      <xdr:spPr>
        <a:xfrm>
          <a:off x="16527372" y="4245064"/>
          <a:ext cx="278987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L" sz="1400"/>
            <a:t>b</a:t>
          </a:r>
        </a:p>
      </xdr:txBody>
    </xdr:sp>
    <xdr:clientData/>
  </xdr:oneCellAnchor>
  <xdr:oneCellAnchor>
    <xdr:from>
      <xdr:col>18</xdr:col>
      <xdr:colOff>139153</xdr:colOff>
      <xdr:row>18</xdr:row>
      <xdr:rowOff>11432</xdr:rowOff>
    </xdr:from>
    <xdr:ext cx="270652" cy="311496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8582B736-8108-4FB8-9BEA-236E0C625F8D}"/>
            </a:ext>
          </a:extLst>
        </xdr:cNvPr>
        <xdr:cNvSpPr txBox="1"/>
      </xdr:nvSpPr>
      <xdr:spPr>
        <a:xfrm>
          <a:off x="14990216" y="3583307"/>
          <a:ext cx="270652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L" sz="1400"/>
            <a:t>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Z985"/>
  <sheetViews>
    <sheetView tabSelected="1" topLeftCell="G11" zoomScale="96" zoomScaleNormal="96" workbookViewId="0">
      <selection activeCell="W40" sqref="W40"/>
    </sheetView>
  </sheetViews>
  <sheetFormatPr baseColWidth="10" defaultColWidth="11.1640625" defaultRowHeight="15" customHeight="1" x14ac:dyDescent="0.35"/>
  <cols>
    <col min="1" max="6" width="10.5" customWidth="1"/>
    <col min="7" max="7" width="19.83203125" customWidth="1"/>
    <col min="8" max="10" width="10.5" customWidth="1"/>
    <col min="11" max="11" width="27.5" customWidth="1"/>
    <col min="12" max="26" width="10.5" customWidth="1"/>
  </cols>
  <sheetData>
    <row r="1" spans="3:26" ht="15.75" customHeight="1" x14ac:dyDescent="0.35"/>
    <row r="2" spans="3:26" ht="15.75" customHeight="1" x14ac:dyDescent="0.35"/>
    <row r="3" spans="3:26" ht="15.75" customHeight="1" x14ac:dyDescent="0.35"/>
    <row r="4" spans="3:26" ht="15.75" customHeight="1" x14ac:dyDescent="0.35">
      <c r="D4" t="s">
        <v>7</v>
      </c>
    </row>
    <row r="5" spans="3:26" ht="15.75" customHeight="1" x14ac:dyDescent="0.35">
      <c r="C5" s="1" t="s">
        <v>6</v>
      </c>
      <c r="D5" s="1" t="s">
        <v>1</v>
      </c>
      <c r="E5" s="1" t="s">
        <v>1</v>
      </c>
      <c r="F5" s="1" t="s">
        <v>1</v>
      </c>
      <c r="G5" s="16" t="s">
        <v>8</v>
      </c>
      <c r="H5" s="16" t="s">
        <v>10</v>
      </c>
      <c r="I5" s="16" t="s">
        <v>10</v>
      </c>
      <c r="J5" s="16" t="s">
        <v>10</v>
      </c>
      <c r="K5" s="1" t="s">
        <v>9</v>
      </c>
      <c r="N5" s="6" t="s">
        <v>1</v>
      </c>
      <c r="O5" s="6" t="s">
        <v>2</v>
      </c>
      <c r="P5" s="6" t="s">
        <v>3</v>
      </c>
      <c r="Q5" s="6"/>
    </row>
    <row r="6" spans="3:26" ht="15.75" customHeight="1" x14ac:dyDescent="0.35">
      <c r="C6" s="1">
        <v>1</v>
      </c>
      <c r="D6" s="1">
        <v>8.44</v>
      </c>
      <c r="E6" s="1">
        <v>3.68</v>
      </c>
      <c r="F6" s="1">
        <v>8.65</v>
      </c>
      <c r="G6" s="12">
        <f t="shared" ref="G6:G15" si="0">AVERAGE(D6:F6)</f>
        <v>6.9233333333333329</v>
      </c>
      <c r="H6" s="2">
        <v>4.76</v>
      </c>
      <c r="I6" s="2">
        <v>4.7699999999999996</v>
      </c>
      <c r="J6" s="2">
        <v>6.12</v>
      </c>
      <c r="K6" s="12">
        <f t="shared" ref="K6:K15" si="1">AVERAGE(H6:J6)</f>
        <v>5.2166666666666659</v>
      </c>
      <c r="N6" s="5"/>
    </row>
    <row r="7" spans="3:26" ht="15.75" customHeight="1" x14ac:dyDescent="0.35">
      <c r="C7" s="1">
        <v>2</v>
      </c>
      <c r="D7" s="1">
        <v>8.14</v>
      </c>
      <c r="E7" s="1">
        <v>8.16</v>
      </c>
      <c r="F7" s="1">
        <v>6.77</v>
      </c>
      <c r="G7" s="12">
        <f t="shared" si="0"/>
        <v>7.69</v>
      </c>
      <c r="H7" s="2">
        <v>4.62</v>
      </c>
      <c r="I7" s="2">
        <v>4.62</v>
      </c>
      <c r="J7" s="2">
        <v>4.62</v>
      </c>
      <c r="K7" s="12">
        <f t="shared" si="1"/>
        <v>4.62</v>
      </c>
      <c r="N7" s="5"/>
    </row>
    <row r="8" spans="3:26" ht="15.75" customHeight="1" x14ac:dyDescent="0.35">
      <c r="C8" s="1">
        <v>3</v>
      </c>
      <c r="D8" s="1">
        <v>7.01</v>
      </c>
      <c r="E8" s="1">
        <v>7.03</v>
      </c>
      <c r="F8" s="1">
        <v>7.45</v>
      </c>
      <c r="G8" s="12">
        <f t="shared" si="0"/>
        <v>7.1633333333333331</v>
      </c>
      <c r="H8" s="2">
        <v>3.11</v>
      </c>
      <c r="I8" s="2">
        <v>2.61</v>
      </c>
      <c r="J8" s="2">
        <v>2.6</v>
      </c>
      <c r="K8" s="12">
        <f t="shared" si="1"/>
        <v>2.7733333333333334</v>
      </c>
      <c r="N8" s="5"/>
      <c r="R8" s="7"/>
      <c r="S8" s="8" t="s">
        <v>1</v>
      </c>
      <c r="T8" s="8" t="s">
        <v>2</v>
      </c>
      <c r="U8" s="8" t="s">
        <v>3</v>
      </c>
      <c r="V8" s="6"/>
    </row>
    <row r="9" spans="3:26" ht="15.75" customHeight="1" x14ac:dyDescent="0.35">
      <c r="C9" s="1">
        <v>4</v>
      </c>
      <c r="D9" s="1">
        <v>8.75</v>
      </c>
      <c r="E9" s="1">
        <v>8.89</v>
      </c>
      <c r="F9" s="1">
        <v>8.9</v>
      </c>
      <c r="G9" s="12">
        <f t="shared" si="0"/>
        <v>8.8466666666666658</v>
      </c>
      <c r="H9" s="2">
        <v>2.98</v>
      </c>
      <c r="I9" s="2">
        <v>3.71</v>
      </c>
      <c r="J9" s="2">
        <v>3.7</v>
      </c>
      <c r="K9" s="12">
        <f t="shared" si="1"/>
        <v>3.4633333333333334</v>
      </c>
      <c r="N9" s="5">
        <f>G30</f>
        <v>7.5630000000000006</v>
      </c>
      <c r="O9" s="5">
        <f>K30</f>
        <v>5.6863333333333337</v>
      </c>
      <c r="P9" s="5">
        <f>K16</f>
        <v>3.5479999999999996</v>
      </c>
      <c r="Q9" s="5"/>
      <c r="R9" s="7" t="s">
        <v>13</v>
      </c>
      <c r="S9" s="14">
        <v>7.6751111111111117</v>
      </c>
      <c r="T9" s="14">
        <v>5.6863333333333337</v>
      </c>
      <c r="U9" s="14">
        <v>3.5479999999999996</v>
      </c>
      <c r="V9" s="10"/>
    </row>
    <row r="10" spans="3:26" ht="15.75" customHeight="1" x14ac:dyDescent="0.35">
      <c r="C10" s="1">
        <v>5</v>
      </c>
      <c r="D10" s="1">
        <v>10.39</v>
      </c>
      <c r="E10" s="1">
        <v>9.77</v>
      </c>
      <c r="F10" s="1">
        <v>8.65</v>
      </c>
      <c r="G10" s="12">
        <f t="shared" si="0"/>
        <v>9.6033333333333335</v>
      </c>
      <c r="H10" s="2">
        <v>5.18</v>
      </c>
      <c r="I10" s="2">
        <v>4.13</v>
      </c>
      <c r="J10" s="2">
        <v>3.34</v>
      </c>
      <c r="K10" s="12">
        <f t="shared" si="1"/>
        <v>4.2166666666666659</v>
      </c>
      <c r="N10">
        <f>H30</f>
        <v>0.81137849474112966</v>
      </c>
      <c r="O10" s="5">
        <f>L30</f>
        <v>1.2983288879303918</v>
      </c>
      <c r="P10">
        <f>L16</f>
        <v>0.87443696170736063</v>
      </c>
      <c r="R10" s="7" t="s">
        <v>4</v>
      </c>
      <c r="S10" s="7">
        <f>N10</f>
        <v>0.81137849474112966</v>
      </c>
      <c r="T10" s="7">
        <f t="shared" ref="T10:U10" si="2">O10</f>
        <v>1.2983288879303918</v>
      </c>
      <c r="U10" s="7">
        <f t="shared" si="2"/>
        <v>0.87443696170736063</v>
      </c>
      <c r="V10" s="10"/>
    </row>
    <row r="11" spans="3:26" ht="15.75" customHeight="1" x14ac:dyDescent="0.35">
      <c r="C11" s="1">
        <v>6</v>
      </c>
      <c r="D11" s="1">
        <v>9</v>
      </c>
      <c r="E11" s="1">
        <v>8.89</v>
      </c>
      <c r="F11" s="1">
        <v>7.73</v>
      </c>
      <c r="G11" s="12">
        <f t="shared" si="0"/>
        <v>8.5400000000000009</v>
      </c>
      <c r="H11" s="2">
        <v>3.41</v>
      </c>
      <c r="I11" s="2">
        <v>2.73</v>
      </c>
      <c r="J11" s="2">
        <v>2.71</v>
      </c>
      <c r="K11" s="12">
        <f t="shared" si="1"/>
        <v>2.9500000000000006</v>
      </c>
      <c r="Y11" s="9"/>
      <c r="Z11" s="9"/>
    </row>
    <row r="12" spans="3:26" ht="15.75" customHeight="1" x14ac:dyDescent="0.35">
      <c r="C12" s="1">
        <v>7</v>
      </c>
      <c r="D12" s="1">
        <v>9.0299999999999994</v>
      </c>
      <c r="E12" s="1">
        <v>0</v>
      </c>
      <c r="F12" s="1">
        <v>0</v>
      </c>
      <c r="G12" s="12">
        <f t="shared" si="0"/>
        <v>3.01</v>
      </c>
      <c r="H12" s="2">
        <v>3.35</v>
      </c>
      <c r="I12" s="2">
        <v>3.3</v>
      </c>
      <c r="J12" s="2">
        <v>3.35</v>
      </c>
      <c r="K12" s="12">
        <f t="shared" si="1"/>
        <v>3.3333333333333335</v>
      </c>
      <c r="Y12" s="9"/>
      <c r="Z12" s="9"/>
    </row>
    <row r="13" spans="3:26" ht="15.75" customHeight="1" x14ac:dyDescent="0.35">
      <c r="C13" s="1">
        <v>8</v>
      </c>
      <c r="D13" s="1">
        <v>7.68</v>
      </c>
      <c r="E13" s="1">
        <v>7.68</v>
      </c>
      <c r="F13" s="1">
        <v>7.68</v>
      </c>
      <c r="G13" s="12">
        <f t="shared" si="0"/>
        <v>7.68</v>
      </c>
      <c r="H13" s="2">
        <v>2.4</v>
      </c>
      <c r="I13" s="2">
        <v>2.41</v>
      </c>
      <c r="J13" s="2">
        <v>2.41</v>
      </c>
      <c r="K13" s="12">
        <f t="shared" si="1"/>
        <v>2.4066666666666667</v>
      </c>
    </row>
    <row r="14" spans="3:26" ht="15.75" customHeight="1" x14ac:dyDescent="0.35">
      <c r="C14" s="1">
        <v>9</v>
      </c>
      <c r="D14" s="1">
        <v>9.2200000000000006</v>
      </c>
      <c r="E14" s="1">
        <v>9.2200000000000006</v>
      </c>
      <c r="F14" s="1">
        <v>7.35</v>
      </c>
      <c r="G14" s="12">
        <f t="shared" si="0"/>
        <v>8.5966666666666658</v>
      </c>
      <c r="H14" s="2">
        <v>3.52</v>
      </c>
      <c r="I14" s="2">
        <v>3.22</v>
      </c>
      <c r="J14" s="2">
        <v>3.22</v>
      </c>
      <c r="K14" s="12">
        <f t="shared" si="1"/>
        <v>3.3200000000000003</v>
      </c>
    </row>
    <row r="15" spans="3:26" ht="15.75" customHeight="1" x14ac:dyDescent="0.35">
      <c r="C15" s="1">
        <v>10</v>
      </c>
      <c r="D15" s="1">
        <v>7.56</v>
      </c>
      <c r="E15" s="1">
        <v>7.56</v>
      </c>
      <c r="F15" s="1">
        <v>8.19</v>
      </c>
      <c r="G15" s="12">
        <f t="shared" si="0"/>
        <v>7.77</v>
      </c>
      <c r="H15" s="2">
        <v>3.18</v>
      </c>
      <c r="I15" s="2">
        <v>3.18</v>
      </c>
      <c r="J15" s="2">
        <v>3.18</v>
      </c>
      <c r="K15" s="12">
        <f t="shared" si="1"/>
        <v>3.18</v>
      </c>
      <c r="L15" s="3" t="s">
        <v>0</v>
      </c>
    </row>
    <row r="16" spans="3:26" ht="15.75" customHeight="1" x14ac:dyDescent="0.35">
      <c r="G16" s="13">
        <f>AVERAGE(G6:G15)</f>
        <v>7.5823333333333327</v>
      </c>
      <c r="H16" s="4">
        <f>STDEVA(G6:G15)</f>
        <v>1.8012773588364412</v>
      </c>
      <c r="I16" s="4"/>
      <c r="J16" s="4"/>
      <c r="K16" s="13">
        <f>AVERAGE(K6:K15)</f>
        <v>3.5479999999999996</v>
      </c>
      <c r="L16" s="3">
        <f>STDEVA(K6:K15)</f>
        <v>0.87443696170736063</v>
      </c>
    </row>
    <row r="17" spans="3:13" ht="15.75" customHeight="1" x14ac:dyDescent="0.35">
      <c r="M17" s="4">
        <f>K16+L16</f>
        <v>4.4224369617073602</v>
      </c>
    </row>
    <row r="18" spans="3:13" ht="15.75" customHeight="1" x14ac:dyDescent="0.35"/>
    <row r="19" spans="3:13" ht="15.75" customHeight="1" x14ac:dyDescent="0.35">
      <c r="C19" s="1" t="s">
        <v>6</v>
      </c>
      <c r="D19" s="1" t="s">
        <v>1</v>
      </c>
      <c r="E19" s="1" t="s">
        <v>1</v>
      </c>
      <c r="F19" s="1" t="s">
        <v>1</v>
      </c>
      <c r="G19" s="16" t="s">
        <v>8</v>
      </c>
      <c r="H19" s="1" t="s">
        <v>11</v>
      </c>
      <c r="I19" s="1" t="s">
        <v>11</v>
      </c>
      <c r="J19" s="1" t="s">
        <v>11</v>
      </c>
      <c r="K19" s="1" t="s">
        <v>12</v>
      </c>
    </row>
    <row r="20" spans="3:13" ht="15.75" customHeight="1" x14ac:dyDescent="0.35">
      <c r="C20" s="1">
        <v>1</v>
      </c>
      <c r="D20" s="1"/>
      <c r="E20" s="1">
        <v>7.25</v>
      </c>
      <c r="F20" s="1">
        <v>7.24</v>
      </c>
      <c r="G20" s="11">
        <f t="shared" ref="G20:G29" si="3">AVERAGE(D20:F20)</f>
        <v>7.2450000000000001</v>
      </c>
      <c r="H20" s="1">
        <v>6.85</v>
      </c>
      <c r="I20" s="1">
        <v>6.78</v>
      </c>
      <c r="J20" s="1">
        <v>7.08</v>
      </c>
      <c r="K20" s="11">
        <f t="shared" ref="K20:K29" si="4">AVERAGE(H20:J20)</f>
        <v>6.9033333333333333</v>
      </c>
    </row>
    <row r="21" spans="3:13" ht="15.75" customHeight="1" x14ac:dyDescent="0.35">
      <c r="C21" s="1">
        <v>2</v>
      </c>
      <c r="D21" s="1"/>
      <c r="E21" s="1">
        <v>7.86</v>
      </c>
      <c r="F21" s="1">
        <v>8</v>
      </c>
      <c r="G21" s="11">
        <f t="shared" si="3"/>
        <v>7.93</v>
      </c>
      <c r="H21" s="1">
        <v>6.04</v>
      </c>
      <c r="I21" s="1">
        <v>6.05</v>
      </c>
      <c r="J21" s="1">
        <v>6.06</v>
      </c>
      <c r="K21" s="11">
        <f t="shared" si="4"/>
        <v>6.05</v>
      </c>
    </row>
    <row r="22" spans="3:13" ht="15.75" customHeight="1" x14ac:dyDescent="0.35">
      <c r="C22" s="1">
        <v>3</v>
      </c>
      <c r="D22" s="1">
        <v>7.66</v>
      </c>
      <c r="E22" s="1">
        <v>7.58</v>
      </c>
      <c r="F22" s="1">
        <v>7.88</v>
      </c>
      <c r="G22" s="11">
        <f t="shared" si="3"/>
        <v>7.706666666666667</v>
      </c>
      <c r="H22" s="1">
        <v>5.01</v>
      </c>
      <c r="I22" s="1">
        <v>5.0199999999999996</v>
      </c>
      <c r="J22" s="1">
        <v>3.88</v>
      </c>
      <c r="K22" s="11">
        <f t="shared" si="4"/>
        <v>4.6366666666666667</v>
      </c>
    </row>
    <row r="23" spans="3:13" ht="15.75" customHeight="1" x14ac:dyDescent="0.35">
      <c r="C23" s="1">
        <v>4</v>
      </c>
      <c r="D23" s="1">
        <v>7.94</v>
      </c>
      <c r="E23" s="1">
        <v>7.12</v>
      </c>
      <c r="F23" s="1">
        <v>7.98</v>
      </c>
      <c r="G23" s="11">
        <f t="shared" si="3"/>
        <v>7.68</v>
      </c>
      <c r="H23" s="1">
        <v>7.12</v>
      </c>
      <c r="I23" s="1">
        <v>7.13</v>
      </c>
      <c r="J23" s="1">
        <v>6.88</v>
      </c>
      <c r="K23" s="11">
        <f t="shared" si="4"/>
        <v>7.043333333333333</v>
      </c>
    </row>
    <row r="24" spans="3:13" ht="15.75" customHeight="1" x14ac:dyDescent="0.35">
      <c r="C24" s="1">
        <v>5</v>
      </c>
      <c r="D24" s="1">
        <v>8.14</v>
      </c>
      <c r="E24" s="1">
        <v>7.99</v>
      </c>
      <c r="F24" s="1">
        <v>8.09</v>
      </c>
      <c r="G24" s="11">
        <f t="shared" si="3"/>
        <v>8.0733333333333341</v>
      </c>
      <c r="H24" s="1">
        <v>6.32</v>
      </c>
      <c r="I24" s="1">
        <v>5.33</v>
      </c>
      <c r="J24" s="1">
        <v>5.56</v>
      </c>
      <c r="K24" s="11">
        <f t="shared" si="4"/>
        <v>5.7366666666666672</v>
      </c>
    </row>
    <row r="25" spans="3:13" ht="15.75" customHeight="1" x14ac:dyDescent="0.35">
      <c r="C25" s="1">
        <v>6</v>
      </c>
      <c r="D25" s="1">
        <v>7.85</v>
      </c>
      <c r="E25" s="1">
        <v>7.99</v>
      </c>
      <c r="F25" s="1">
        <v>8.01</v>
      </c>
      <c r="G25" s="11">
        <f t="shared" si="3"/>
        <v>7.95</v>
      </c>
      <c r="H25" s="1">
        <v>7.32</v>
      </c>
      <c r="I25" s="1">
        <v>7.32</v>
      </c>
      <c r="J25" s="1">
        <v>7.21</v>
      </c>
      <c r="K25" s="11">
        <f t="shared" si="4"/>
        <v>7.2833333333333341</v>
      </c>
    </row>
    <row r="26" spans="3:13" ht="15.75" customHeight="1" x14ac:dyDescent="0.35">
      <c r="C26" s="1">
        <v>7</v>
      </c>
      <c r="D26" s="1">
        <v>7.43</v>
      </c>
      <c r="E26" s="1">
        <v>7.88</v>
      </c>
      <c r="F26" s="1">
        <v>8.76</v>
      </c>
      <c r="G26" s="11">
        <f t="shared" si="3"/>
        <v>8.0233333333333334</v>
      </c>
      <c r="H26" s="1">
        <v>4.38</v>
      </c>
      <c r="I26" s="1">
        <v>4.22</v>
      </c>
      <c r="J26" s="1">
        <v>5.22</v>
      </c>
      <c r="K26" s="11">
        <f t="shared" si="4"/>
        <v>4.6066666666666665</v>
      </c>
    </row>
    <row r="27" spans="3:13" ht="15.75" customHeight="1" x14ac:dyDescent="0.35">
      <c r="C27" s="1">
        <v>8</v>
      </c>
      <c r="D27" s="1">
        <v>7.76</v>
      </c>
      <c r="E27" s="1">
        <v>7.98</v>
      </c>
      <c r="F27" s="1">
        <v>7.88</v>
      </c>
      <c r="G27" s="11">
        <f t="shared" si="3"/>
        <v>7.873333333333334</v>
      </c>
      <c r="H27" s="1">
        <v>6.88</v>
      </c>
      <c r="I27" s="1">
        <v>6.75</v>
      </c>
      <c r="J27" s="1">
        <v>6.34</v>
      </c>
      <c r="K27" s="11">
        <f t="shared" si="4"/>
        <v>6.6566666666666663</v>
      </c>
    </row>
    <row r="28" spans="3:13" ht="15.75" customHeight="1" x14ac:dyDescent="0.35">
      <c r="C28" s="1">
        <v>9</v>
      </c>
      <c r="D28" s="1">
        <v>4.3099999999999996</v>
      </c>
      <c r="E28" s="1">
        <v>5.98</v>
      </c>
      <c r="F28" s="1">
        <v>5.77</v>
      </c>
      <c r="G28" s="11">
        <f t="shared" si="3"/>
        <v>5.3533333333333326</v>
      </c>
      <c r="H28" s="1">
        <v>3.88</v>
      </c>
      <c r="I28" s="1">
        <v>3.98</v>
      </c>
      <c r="J28" s="1">
        <v>3.44</v>
      </c>
      <c r="K28" s="11">
        <f t="shared" si="4"/>
        <v>3.7666666666666662</v>
      </c>
    </row>
    <row r="29" spans="3:13" ht="15.75" customHeight="1" x14ac:dyDescent="0.35">
      <c r="C29" s="1">
        <v>10</v>
      </c>
      <c r="D29" s="1">
        <v>7.7</v>
      </c>
      <c r="E29" s="1"/>
      <c r="F29" s="1">
        <v>7.89</v>
      </c>
      <c r="G29" s="11">
        <f t="shared" si="3"/>
        <v>7.7949999999999999</v>
      </c>
      <c r="H29" s="1">
        <v>4.9000000000000004</v>
      </c>
      <c r="I29" s="1">
        <v>3.88</v>
      </c>
      <c r="J29" s="1">
        <v>3.76</v>
      </c>
      <c r="K29" s="11">
        <f t="shared" si="4"/>
        <v>4.1800000000000006</v>
      </c>
    </row>
    <row r="30" spans="3:13" ht="15.75" customHeight="1" x14ac:dyDescent="0.35">
      <c r="G30" s="13">
        <f>AVERAGE(G20:G29)</f>
        <v>7.5630000000000006</v>
      </c>
      <c r="H30" s="3">
        <f>STDEVA(G20:G29)</f>
        <v>0.81137849474112966</v>
      </c>
      <c r="K30" s="13">
        <f>AVERAGE(K20:K29)</f>
        <v>5.6863333333333337</v>
      </c>
      <c r="L30" s="3">
        <f>STDEVA(K20:K29)</f>
        <v>1.2983288879303918</v>
      </c>
    </row>
    <row r="31" spans="3:13" ht="15.75" customHeight="1" x14ac:dyDescent="0.35">
      <c r="M31" s="4">
        <f>K30-L30</f>
        <v>4.3880044454029417</v>
      </c>
    </row>
    <row r="32" spans="3:13" ht="15.75" customHeight="1" x14ac:dyDescent="0.35"/>
    <row r="33" spans="21:21" ht="15.75" customHeight="1" x14ac:dyDescent="0.35"/>
    <row r="34" spans="21:21" ht="15.75" customHeight="1" x14ac:dyDescent="0.35"/>
    <row r="35" spans="21:21" ht="15.75" customHeight="1" x14ac:dyDescent="0.35">
      <c r="U35" s="15" t="s">
        <v>5</v>
      </c>
    </row>
    <row r="36" spans="21:21" ht="15.75" customHeight="1" x14ac:dyDescent="0.35"/>
    <row r="37" spans="21:21" ht="15.75" customHeight="1" x14ac:dyDescent="0.35"/>
    <row r="38" spans="21:21" ht="15.75" customHeight="1" x14ac:dyDescent="0.35"/>
    <row r="39" spans="21:21" ht="15.75" customHeight="1" x14ac:dyDescent="0.35"/>
    <row r="40" spans="21:21" ht="15.75" customHeight="1" x14ac:dyDescent="0.35"/>
    <row r="41" spans="21:21" ht="15.75" customHeight="1" x14ac:dyDescent="0.35"/>
    <row r="42" spans="21:21" ht="15.75" customHeight="1" x14ac:dyDescent="0.35"/>
    <row r="43" spans="21:21" ht="15.75" customHeight="1" x14ac:dyDescent="0.35"/>
    <row r="44" spans="21:21" ht="15.75" customHeight="1" x14ac:dyDescent="0.35"/>
    <row r="45" spans="21:21" ht="15.75" customHeight="1" x14ac:dyDescent="0.35"/>
    <row r="46" spans="21:21" ht="15.75" customHeight="1" x14ac:dyDescent="0.35"/>
    <row r="47" spans="21:21" ht="15.75" customHeight="1" x14ac:dyDescent="0.35"/>
    <row r="48" spans="21:21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</sheetData>
  <pageMargins left="0.7" right="0.7" top="0.75" bottom="0.75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Luis Castillo</cp:lastModifiedBy>
  <dcterms:created xsi:type="dcterms:W3CDTF">2023-01-25T17:19:23Z</dcterms:created>
  <dcterms:modified xsi:type="dcterms:W3CDTF">2023-03-06T19:27:02Z</dcterms:modified>
</cp:coreProperties>
</file>