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911AD57E-EBA4-4811-A345-DBE3873ED0C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PKM" sheetId="1" r:id="rId1"/>
    <sheet name="WB Fig" sheetId="3" r:id="rId2"/>
    <sheet name="WB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C34" i="2"/>
  <c r="B34" i="2"/>
  <c r="E33" i="2"/>
  <c r="C33" i="2"/>
  <c r="B33" i="2"/>
  <c r="C26" i="2"/>
  <c r="B22" i="2"/>
  <c r="B26" i="2" s="1"/>
  <c r="B23" i="2"/>
  <c r="B24" i="2"/>
  <c r="D29" i="2"/>
  <c r="E29" i="2"/>
  <c r="D30" i="2"/>
  <c r="E30" i="2"/>
  <c r="D31" i="2"/>
  <c r="E31" i="2"/>
  <c r="C30" i="2"/>
  <c r="C31" i="2"/>
  <c r="C29" i="2"/>
  <c r="C23" i="2"/>
  <c r="D23" i="2"/>
  <c r="E23" i="2"/>
  <c r="C24" i="2"/>
  <c r="D24" i="2"/>
  <c r="E24" i="2"/>
  <c r="D22" i="2"/>
  <c r="E22" i="2"/>
  <c r="C22" i="2"/>
  <c r="C36" i="2" s="1"/>
  <c r="E14" i="2"/>
  <c r="E15" i="2"/>
  <c r="E6" i="2"/>
  <c r="E7" i="2"/>
  <c r="D15" i="2"/>
  <c r="C15" i="2"/>
  <c r="B15" i="2"/>
  <c r="D14" i="2"/>
  <c r="C14" i="2"/>
  <c r="B14" i="2"/>
  <c r="D7" i="2"/>
  <c r="C7" i="2"/>
  <c r="B7" i="2"/>
  <c r="D6" i="2"/>
  <c r="C6" i="2"/>
  <c r="B6" i="2"/>
  <c r="D26" i="3"/>
  <c r="C26" i="3"/>
  <c r="B26" i="3"/>
  <c r="D17" i="3"/>
  <c r="D24" i="3" s="1"/>
  <c r="C17" i="3"/>
  <c r="C24" i="3" s="1"/>
  <c r="B17" i="3"/>
  <c r="B24" i="3" s="1"/>
  <c r="D16" i="3"/>
  <c r="D21" i="3" s="1"/>
  <c r="C16" i="3"/>
  <c r="C21" i="3" s="1"/>
  <c r="B16" i="3"/>
  <c r="B21" i="3" s="1"/>
  <c r="D7" i="3"/>
  <c r="D23" i="3" s="1"/>
  <c r="C7" i="3"/>
  <c r="C23" i="3" s="1"/>
  <c r="B7" i="3"/>
  <c r="B23" i="3" s="1"/>
  <c r="D6" i="3"/>
  <c r="D20" i="3" s="1"/>
  <c r="C6" i="3"/>
  <c r="C20" i="3" s="1"/>
  <c r="B6" i="3"/>
  <c r="B20" i="3" s="1"/>
  <c r="C21" i="1"/>
  <c r="D17" i="1"/>
  <c r="D24" i="1" s="1"/>
  <c r="C17" i="1"/>
  <c r="C24" i="1" s="1"/>
  <c r="B17" i="1"/>
  <c r="B24" i="1" s="1"/>
  <c r="D16" i="1"/>
  <c r="D21" i="1" s="1"/>
  <c r="C16" i="1"/>
  <c r="B16" i="1"/>
  <c r="B21" i="1" s="1"/>
  <c r="C7" i="1"/>
  <c r="C23" i="1" s="1"/>
  <c r="D7" i="1"/>
  <c r="D23" i="1" s="1"/>
  <c r="B7" i="1"/>
  <c r="B23" i="1" s="1"/>
  <c r="C6" i="1"/>
  <c r="C20" i="1" s="1"/>
  <c r="D6" i="1"/>
  <c r="D20" i="1" s="1"/>
  <c r="B6" i="1"/>
  <c r="B20" i="1" s="1"/>
  <c r="B26" i="1"/>
  <c r="C26" i="1"/>
  <c r="D26" i="1"/>
  <c r="E36" i="2" l="1"/>
  <c r="B25" i="2"/>
  <c r="C25" i="2"/>
  <c r="D26" i="2"/>
  <c r="E25" i="2"/>
  <c r="E26" i="2"/>
  <c r="D36" i="2"/>
  <c r="D25" i="2"/>
  <c r="D34" i="2"/>
  <c r="D33" i="2"/>
</calcChain>
</file>

<file path=xl/sharedStrings.xml><?xml version="1.0" encoding="utf-8"?>
<sst xmlns="http://schemas.openxmlformats.org/spreadsheetml/2006/main" count="69" uniqueCount="16">
  <si>
    <t>Casp3</t>
  </si>
  <si>
    <t>CDK1</t>
  </si>
  <si>
    <t>Uox</t>
    <phoneticPr fontId="1" type="noConversion"/>
  </si>
  <si>
    <t>p</t>
    <phoneticPr fontId="1" type="noConversion"/>
  </si>
  <si>
    <t>mean</t>
    <phoneticPr fontId="1" type="noConversion"/>
  </si>
  <si>
    <t>SD</t>
    <phoneticPr fontId="1" type="noConversion"/>
  </si>
  <si>
    <t>ctrl</t>
    <phoneticPr fontId="1" type="noConversion"/>
  </si>
  <si>
    <t>Cdk1</t>
    <phoneticPr fontId="1" type="noConversion"/>
  </si>
  <si>
    <t>75% Diet</t>
  </si>
  <si>
    <t>Ctrl</t>
  </si>
  <si>
    <t>actin</t>
  </si>
  <si>
    <t xml:space="preserve">relative </t>
    <phoneticPr fontId="1" type="noConversion"/>
  </si>
  <si>
    <t>P</t>
    <phoneticPr fontId="1" type="noConversion"/>
  </si>
  <si>
    <t>75% dieting</t>
    <phoneticPr fontId="1" type="noConversion"/>
  </si>
  <si>
    <t>control</t>
    <phoneticPr fontId="1" type="noConversion"/>
  </si>
  <si>
    <t>Ki67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</si>
</sst>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9" fontId="0" fillId="2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/>
              <a:t>A</a:t>
            </a:r>
            <a:endParaRPr lang="zh-CN" alt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7858910962169117"/>
          <c:y val="5.0925925925925923E-2"/>
          <c:w val="0.80317602531631027"/>
          <c:h val="0.82573199183435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PKM!$A$20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PKM!$B$23:$D$23</c:f>
                <c:numCache>
                  <c:formatCode>General</c:formatCode>
                  <c:ptCount val="3"/>
                  <c:pt idx="0">
                    <c:v>0.74683528788548881</c:v>
                  </c:pt>
                  <c:pt idx="1">
                    <c:v>0.42367527278605077</c:v>
                  </c:pt>
                  <c:pt idx="2">
                    <c:v>0.11149311734063265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PKM!$B$19:$D$19</c:f>
              <c:strCache>
                <c:ptCount val="3"/>
                <c:pt idx="0">
                  <c:v>Casp3</c:v>
                </c:pt>
                <c:pt idx="1">
                  <c:v>Cdk1</c:v>
                </c:pt>
                <c:pt idx="2">
                  <c:v>Ki67</c:v>
                </c:pt>
              </c:strCache>
            </c:strRef>
          </c:cat>
          <c:val>
            <c:numRef>
              <c:f>PKM!$B$20:$D$20</c:f>
              <c:numCache>
                <c:formatCode>General</c:formatCode>
                <c:ptCount val="3"/>
                <c:pt idx="0">
                  <c:v>17.721155999999997</c:v>
                </c:pt>
                <c:pt idx="1">
                  <c:v>1.9544816666666665</c:v>
                </c:pt>
                <c:pt idx="2">
                  <c:v>1.0201433333333301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4-4358-9464-A23679A7EA29}"/>
            </c:ext>
          </c:extLst>
        </c:ser>
        <c:ser>
          <c:idx val="1"/>
          <c:order val="1"/>
          <c:tx>
            <c:strRef>
              <c:f>PKM!$A$21</c:f>
              <c:strCache>
                <c:ptCount val="1"/>
                <c:pt idx="0">
                  <c:v>75% dieting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5B6-4818-A79F-4CC8F28EC3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5B6-4818-A79F-4CC8F28EC3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5B6-4818-A79F-4CC8F28EC3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PKM!$B$24:$D$24</c:f>
                <c:numCache>
                  <c:formatCode>General</c:formatCode>
                  <c:ptCount val="3"/>
                  <c:pt idx="0">
                    <c:v>1.0612632699424838</c:v>
                  </c:pt>
                  <c:pt idx="1">
                    <c:v>4.1795698849682289E-2</c:v>
                  </c:pt>
                  <c:pt idx="2">
                    <c:v>3.8094207516804077E-2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PKM!$B$19:$D$19</c:f>
              <c:strCache>
                <c:ptCount val="3"/>
                <c:pt idx="0">
                  <c:v>Casp3</c:v>
                </c:pt>
                <c:pt idx="1">
                  <c:v>Cdk1</c:v>
                </c:pt>
                <c:pt idx="2">
                  <c:v>Ki67</c:v>
                </c:pt>
              </c:strCache>
            </c:strRef>
          </c:cat>
          <c:val>
            <c:numRef>
              <c:f>PKM!$B$21:$D$21</c:f>
              <c:numCache>
                <c:formatCode>General</c:formatCode>
                <c:ptCount val="3"/>
                <c:pt idx="0">
                  <c:v>6.1680759999999992</c:v>
                </c:pt>
                <c:pt idx="1">
                  <c:v>4.4401333333333327E-2</c:v>
                </c:pt>
                <c:pt idx="2">
                  <c:v>4.7359333333333337E-2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4-4358-9464-A23679A7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0579488"/>
        <c:axId val="668131408"/>
      </c:barChart>
      <c:catAx>
        <c:axId val="6705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68131408"/>
        <c:crosses val="autoZero"/>
        <c:auto val="1"/>
        <c:lblAlgn val="ctr"/>
        <c:lblOffset val="100"/>
        <c:noMultiLvlLbl val="0"/>
      </c:catAx>
      <c:valAx>
        <c:axId val="668131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FPKM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057948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59717392999142438"/>
          <c:y val="0.19502260134149893"/>
          <c:w val="0.30289493516280758"/>
          <c:h val="0.11979221347331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/>
              <a:t>C</a:t>
            </a:r>
            <a:endParaRPr lang="zh-CN" alt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7858910962169117"/>
          <c:y val="5.0925925925925923E-2"/>
          <c:w val="0.80317602531631027"/>
          <c:h val="0.82573199183435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'WB Fig'!$A$20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'WB Fig'!$B$23:$D$23</c:f>
                <c:numCache>
                  <c:formatCode>General</c:formatCode>
                  <c:ptCount val="3"/>
                  <c:pt idx="0">
                    <c:v>4.2886650373489522E-2</c:v>
                  </c:pt>
                  <c:pt idx="1">
                    <c:v>3.4319161752871537E-2</c:v>
                  </c:pt>
                  <c:pt idx="2">
                    <c:v>3.7198448386773983E-2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'WB Fig'!$B$19:$D$19</c:f>
              <c:strCache>
                <c:ptCount val="3"/>
                <c:pt idx="0">
                  <c:v>Casp3</c:v>
                </c:pt>
                <c:pt idx="1">
                  <c:v>CDK1</c:v>
                </c:pt>
                <c:pt idx="2">
                  <c:v>Ki67</c:v>
                </c:pt>
              </c:strCache>
            </c:strRef>
          </c:cat>
          <c:val>
            <c:numRef>
              <c:f>'WB Fig'!$B$20:$D$20</c:f>
              <c:numCache>
                <c:formatCode>General</c:formatCode>
                <c:ptCount val="3"/>
                <c:pt idx="0">
                  <c:v>0.85463018038960314</c:v>
                </c:pt>
                <c:pt idx="1">
                  <c:v>0.63760891061953218</c:v>
                </c:pt>
                <c:pt idx="2">
                  <c:v>0.30762193081268357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7-4CE6-AD4B-3EA9A33E1F13}"/>
            </c:ext>
          </c:extLst>
        </c:ser>
        <c:ser>
          <c:idx val="1"/>
          <c:order val="1"/>
          <c:tx>
            <c:strRef>
              <c:f>'WB Fig'!$A$21</c:f>
              <c:strCache>
                <c:ptCount val="1"/>
                <c:pt idx="0">
                  <c:v>75% dieting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577-4CE6-AD4B-3EA9A33E1F1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577-4CE6-AD4B-3EA9A33E1F1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577-4CE6-AD4B-3EA9A33E1F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'WB Fig'!$B$24:$D$24</c:f>
                <c:numCache>
                  <c:formatCode>General</c:formatCode>
                  <c:ptCount val="3"/>
                  <c:pt idx="0">
                    <c:v>2.8252304432971592E-2</c:v>
                  </c:pt>
                  <c:pt idx="1">
                    <c:v>3.4624546294383073E-2</c:v>
                  </c:pt>
                  <c:pt idx="2">
                    <c:v>1.9411112395141459E-2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'WB Fig'!$B$19:$D$19</c:f>
              <c:strCache>
                <c:ptCount val="3"/>
                <c:pt idx="0">
                  <c:v>Casp3</c:v>
                </c:pt>
                <c:pt idx="1">
                  <c:v>CDK1</c:v>
                </c:pt>
                <c:pt idx="2">
                  <c:v>Ki67</c:v>
                </c:pt>
              </c:strCache>
            </c:strRef>
          </c:cat>
          <c:val>
            <c:numRef>
              <c:f>'WB Fig'!$B$21:$D$21</c:f>
              <c:numCache>
                <c:formatCode>General</c:formatCode>
                <c:ptCount val="3"/>
                <c:pt idx="0">
                  <c:v>0.67159720214898</c:v>
                </c:pt>
                <c:pt idx="1">
                  <c:v>0.52174599474514149</c:v>
                </c:pt>
                <c:pt idx="2">
                  <c:v>0.23804711561626524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7-4CE6-AD4B-3EA9A33E1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0579488"/>
        <c:axId val="668131408"/>
      </c:barChart>
      <c:catAx>
        <c:axId val="6705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68131408"/>
        <c:crosses val="autoZero"/>
        <c:auto val="1"/>
        <c:lblAlgn val="ctr"/>
        <c:lblOffset val="100"/>
        <c:noMultiLvlLbl val="0"/>
      </c:catAx>
      <c:valAx>
        <c:axId val="668131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Brightness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0579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61780096142249175"/>
          <c:y val="0.11631889763779528"/>
          <c:w val="0.34089443279389076"/>
          <c:h val="0.12442184310294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6</xdr:row>
      <xdr:rowOff>30480</xdr:rowOff>
    </xdr:from>
    <xdr:to>
      <xdr:col>11</xdr:col>
      <xdr:colOff>167640</xdr:colOff>
      <xdr:row>21</xdr:row>
      <xdr:rowOff>144780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FDEDBA6F-07E8-B655-C3F3-55A1F78F1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6</xdr:row>
      <xdr:rowOff>38100</xdr:rowOff>
    </xdr:from>
    <xdr:to>
      <xdr:col>11</xdr:col>
      <xdr:colOff>152400</xdr:colOff>
      <xdr:row>21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27FA001-6EF4-4C65-9B3E-80A8CEEB9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Q13" sqref="Q13"/>
    </sheetView>
  </sheetViews>
  <sheetFormatPr defaultRowHeight="13.8" x14ac:dyDescent="0.25"/>
  <sheetData>
    <row r="1" spans="1:4" x14ac:dyDescent="0.25">
      <c r="A1" t="s">
        <v>2</v>
      </c>
      <c r="B1" t="s">
        <v>0</v>
      </c>
      <c r="C1" t="s">
        <v>7</v>
      </c>
      <c r="D1" t="s">
        <v>15</v>
      </c>
    </row>
    <row r="2" spans="1:4" x14ac:dyDescent="0.25">
      <c r="A2">
        <v>1</v>
      </c>
      <c r="B2">
        <v>17.289594999999998</v>
      </c>
      <c r="C2">
        <v>1.533736</v>
      </c>
      <c r="D2">
        <v>0.97729100000000002</v>
      </c>
    </row>
    <row r="3" spans="1:4" x14ac:dyDescent="0.25">
      <c r="A3">
        <v>2</v>
      </c>
      <c r="B3">
        <v>18.583527</v>
      </c>
      <c r="C3">
        <v>2.381027</v>
      </c>
      <c r="D3">
        <v>0.93643399999999999</v>
      </c>
    </row>
    <row r="4" spans="1:4" x14ac:dyDescent="0.25">
      <c r="A4">
        <v>3</v>
      </c>
      <c r="B4">
        <v>17.290346</v>
      </c>
      <c r="C4">
        <v>1.948682</v>
      </c>
      <c r="D4">
        <v>1.1467049999999901</v>
      </c>
    </row>
    <row r="6" spans="1:4" x14ac:dyDescent="0.25">
      <c r="A6" t="s">
        <v>4</v>
      </c>
      <c r="B6">
        <f>AVERAGE(B2:B4)</f>
        <v>17.721155999999997</v>
      </c>
      <c r="C6">
        <f t="shared" ref="C6:D6" si="0">AVERAGE(C2:C4)</f>
        <v>1.9544816666666665</v>
      </c>
      <c r="D6">
        <f t="shared" si="0"/>
        <v>1.0201433333333301</v>
      </c>
    </row>
    <row r="7" spans="1:4" x14ac:dyDescent="0.25">
      <c r="A7" t="s">
        <v>5</v>
      </c>
      <c r="B7">
        <f>_xlfn.STDEV.S(B2:B4)</f>
        <v>0.74683528788548881</v>
      </c>
      <c r="C7">
        <f t="shared" ref="C7:D7" si="1">_xlfn.STDEV.S(C2:C4)</f>
        <v>0.42367527278605077</v>
      </c>
      <c r="D7">
        <f t="shared" si="1"/>
        <v>0.11149311734063265</v>
      </c>
    </row>
    <row r="11" spans="1:4" x14ac:dyDescent="0.25">
      <c r="A11" t="s">
        <v>13</v>
      </c>
      <c r="B11" t="s">
        <v>0</v>
      </c>
      <c r="C11" t="s">
        <v>7</v>
      </c>
      <c r="D11" t="s">
        <v>15</v>
      </c>
    </row>
    <row r="12" spans="1:4" x14ac:dyDescent="0.25">
      <c r="A12">
        <v>1</v>
      </c>
      <c r="B12">
        <v>7.2976789999999996</v>
      </c>
      <c r="C12">
        <v>8.2980999999999999E-2</v>
      </c>
      <c r="D12">
        <v>8.9874999999999997E-2</v>
      </c>
    </row>
    <row r="13" spans="1:4" x14ac:dyDescent="0.25">
      <c r="A13">
        <v>2</v>
      </c>
      <c r="B13">
        <v>6.0147079999999997</v>
      </c>
      <c r="C13">
        <v>0</v>
      </c>
      <c r="D13">
        <v>3.5873000000000002E-2</v>
      </c>
    </row>
    <row r="14" spans="1:4" x14ac:dyDescent="0.25">
      <c r="A14">
        <v>3</v>
      </c>
      <c r="B14">
        <v>5.1918410000000002</v>
      </c>
      <c r="C14">
        <v>5.0222999999999997E-2</v>
      </c>
      <c r="D14">
        <v>1.6330000000000001E-2</v>
      </c>
    </row>
    <row r="16" spans="1:4" x14ac:dyDescent="0.25">
      <c r="A16" t="s">
        <v>4</v>
      </c>
      <c r="B16">
        <f>AVERAGE(B12:B14)</f>
        <v>6.1680759999999992</v>
      </c>
      <c r="C16">
        <f t="shared" ref="C16:D16" si="2">AVERAGE(C12:C14)</f>
        <v>4.4401333333333327E-2</v>
      </c>
      <c r="D16">
        <f t="shared" si="2"/>
        <v>4.7359333333333337E-2</v>
      </c>
    </row>
    <row r="17" spans="1:4" x14ac:dyDescent="0.25">
      <c r="A17" t="s">
        <v>5</v>
      </c>
      <c r="B17">
        <f>_xlfn.STDEV.S(B12:B14)</f>
        <v>1.0612632699424838</v>
      </c>
      <c r="C17">
        <f t="shared" ref="C17:D17" si="3">_xlfn.STDEV.S(C12:C14)</f>
        <v>4.1795698849682289E-2</v>
      </c>
      <c r="D17">
        <f t="shared" si="3"/>
        <v>3.8094207516804077E-2</v>
      </c>
    </row>
    <row r="19" spans="1:4" x14ac:dyDescent="0.25">
      <c r="A19" t="s">
        <v>4</v>
      </c>
      <c r="B19" t="s">
        <v>0</v>
      </c>
      <c r="C19" t="s">
        <v>7</v>
      </c>
      <c r="D19" t="s">
        <v>15</v>
      </c>
    </row>
    <row r="20" spans="1:4" x14ac:dyDescent="0.25">
      <c r="A20" t="s">
        <v>14</v>
      </c>
      <c r="B20">
        <f>B6</f>
        <v>17.721155999999997</v>
      </c>
      <c r="C20">
        <f t="shared" ref="C20:D20" si="4">C6</f>
        <v>1.9544816666666665</v>
      </c>
      <c r="D20">
        <f t="shared" si="4"/>
        <v>1.0201433333333301</v>
      </c>
    </row>
    <row r="21" spans="1:4" x14ac:dyDescent="0.25">
      <c r="A21" t="s">
        <v>13</v>
      </c>
      <c r="B21">
        <f>B16</f>
        <v>6.1680759999999992</v>
      </c>
      <c r="C21">
        <f t="shared" ref="C21:D21" si="5">C16</f>
        <v>4.4401333333333327E-2</v>
      </c>
      <c r="D21">
        <f t="shared" si="5"/>
        <v>4.7359333333333337E-2</v>
      </c>
    </row>
    <row r="22" spans="1:4" x14ac:dyDescent="0.25">
      <c r="A22" t="s">
        <v>5</v>
      </c>
    </row>
    <row r="23" spans="1:4" x14ac:dyDescent="0.25">
      <c r="B23">
        <f>B7</f>
        <v>0.74683528788548881</v>
      </c>
      <c r="C23">
        <f t="shared" ref="C23:D23" si="6">C7</f>
        <v>0.42367527278605077</v>
      </c>
      <c r="D23">
        <f t="shared" si="6"/>
        <v>0.11149311734063265</v>
      </c>
    </row>
    <row r="24" spans="1:4" x14ac:dyDescent="0.25">
      <c r="B24">
        <f>B17</f>
        <v>1.0612632699424838</v>
      </c>
      <c r="C24">
        <f t="shared" ref="C24:D24" si="7">C17</f>
        <v>4.1795698849682289E-2</v>
      </c>
      <c r="D24">
        <f t="shared" si="7"/>
        <v>3.8094207516804077E-2</v>
      </c>
    </row>
    <row r="26" spans="1:4" x14ac:dyDescent="0.25">
      <c r="A26" t="s">
        <v>3</v>
      </c>
      <c r="B26">
        <f>_xlfn.T.TEST(B2:B4,B12:B14,2,2)</f>
        <v>1.0321532866746573E-4</v>
      </c>
      <c r="C26">
        <f>_xlfn.T.TEST(C2:C4,C12:C14,2,2)</f>
        <v>1.4782945102368575E-3</v>
      </c>
      <c r="D26">
        <f>_xlfn.T.TEST(D2:D4,D12:D14,2,2)</f>
        <v>1.389035567860165E-4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7F7B-2E19-4895-A722-691EC1152CE5}">
  <dimension ref="A1:D26"/>
  <sheetViews>
    <sheetView workbookViewId="0">
      <selection activeCell="H25" sqref="H25"/>
    </sheetView>
  </sheetViews>
  <sheetFormatPr defaultRowHeight="13.8" x14ac:dyDescent="0.25"/>
  <sheetData>
    <row r="1" spans="1:4" x14ac:dyDescent="0.25">
      <c r="A1" t="s">
        <v>6</v>
      </c>
      <c r="B1" t="s">
        <v>0</v>
      </c>
      <c r="C1" t="s">
        <v>1</v>
      </c>
      <c r="D1" t="s">
        <v>15</v>
      </c>
    </row>
    <row r="2" spans="1:4" x14ac:dyDescent="0.25">
      <c r="A2">
        <v>1</v>
      </c>
      <c r="B2">
        <v>0.80644533782907535</v>
      </c>
      <c r="C2">
        <v>0.59893102617781646</v>
      </c>
      <c r="D2">
        <v>0.27448728161994923</v>
      </c>
    </row>
    <row r="3" spans="1:4" x14ac:dyDescent="0.25">
      <c r="A3">
        <v>2</v>
      </c>
      <c r="B3">
        <v>0.88861858524002268</v>
      </c>
      <c r="C3">
        <v>0.6644191850344987</v>
      </c>
      <c r="D3">
        <v>0.34785982425602419</v>
      </c>
    </row>
    <row r="4" spans="1:4" x14ac:dyDescent="0.25">
      <c r="A4">
        <v>3</v>
      </c>
      <c r="B4">
        <v>0.8688266180997114</v>
      </c>
      <c r="C4">
        <v>0.64947652064628136</v>
      </c>
      <c r="D4">
        <v>0.30051868656207731</v>
      </c>
    </row>
    <row r="6" spans="1:4" x14ac:dyDescent="0.25">
      <c r="A6" t="s">
        <v>4</v>
      </c>
      <c r="B6">
        <f>AVERAGE(B2:B4)</f>
        <v>0.85463018038960314</v>
      </c>
      <c r="C6">
        <f t="shared" ref="C6:D6" si="0">AVERAGE(C2:C4)</f>
        <v>0.63760891061953218</v>
      </c>
      <c r="D6">
        <f t="shared" si="0"/>
        <v>0.30762193081268357</v>
      </c>
    </row>
    <row r="7" spans="1:4" x14ac:dyDescent="0.25">
      <c r="A7" t="s">
        <v>5</v>
      </c>
      <c r="B7">
        <f>_xlfn.STDEV.S(B2:B4)</f>
        <v>4.2886650373489522E-2</v>
      </c>
      <c r="C7">
        <f t="shared" ref="C7:D7" si="1">_xlfn.STDEV.S(C2:C4)</f>
        <v>3.4319161752871537E-2</v>
      </c>
      <c r="D7">
        <f t="shared" si="1"/>
        <v>3.7198448386773983E-2</v>
      </c>
    </row>
    <row r="11" spans="1:4" x14ac:dyDescent="0.25">
      <c r="A11" t="s">
        <v>13</v>
      </c>
      <c r="B11" t="s">
        <v>0</v>
      </c>
      <c r="C11" t="s">
        <v>1</v>
      </c>
      <c r="D11" t="s">
        <v>15</v>
      </c>
    </row>
    <row r="12" spans="1:4" x14ac:dyDescent="0.25">
      <c r="A12">
        <v>1</v>
      </c>
      <c r="B12">
        <v>0.63967301925123343</v>
      </c>
      <c r="C12">
        <v>0.48204508077778851</v>
      </c>
      <c r="D12">
        <v>0.24120150914191738</v>
      </c>
    </row>
    <row r="13" spans="1:4" x14ac:dyDescent="0.25">
      <c r="A13">
        <v>2</v>
      </c>
      <c r="B13">
        <v>0.68174314233548716</v>
      </c>
      <c r="C13">
        <v>0.53750532979107224</v>
      </c>
      <c r="D13">
        <v>0.25568784370319353</v>
      </c>
    </row>
    <row r="14" spans="1:4" x14ac:dyDescent="0.25">
      <c r="A14">
        <v>3</v>
      </c>
      <c r="B14">
        <v>0.69337544486021951</v>
      </c>
      <c r="C14">
        <v>0.54568757366656373</v>
      </c>
      <c r="D14">
        <v>0.21725199400368475</v>
      </c>
    </row>
    <row r="16" spans="1:4" x14ac:dyDescent="0.25">
      <c r="A16" t="s">
        <v>4</v>
      </c>
      <c r="B16">
        <f>AVERAGE(B12:B14)</f>
        <v>0.67159720214898</v>
      </c>
      <c r="C16">
        <f t="shared" ref="C16:D16" si="2">AVERAGE(C12:C14)</f>
        <v>0.52174599474514149</v>
      </c>
      <c r="D16">
        <f t="shared" si="2"/>
        <v>0.23804711561626524</v>
      </c>
    </row>
    <row r="17" spans="1:4" x14ac:dyDescent="0.25">
      <c r="A17" t="s">
        <v>5</v>
      </c>
      <c r="B17">
        <f>_xlfn.STDEV.S(B12:B14)</f>
        <v>2.8252304432971592E-2</v>
      </c>
      <c r="C17">
        <f t="shared" ref="C17:D17" si="3">_xlfn.STDEV.S(C12:C14)</f>
        <v>3.4624546294383073E-2</v>
      </c>
      <c r="D17">
        <f t="shared" si="3"/>
        <v>1.9411112395141459E-2</v>
      </c>
    </row>
    <row r="19" spans="1:4" x14ac:dyDescent="0.25">
      <c r="A19" t="s">
        <v>4</v>
      </c>
      <c r="B19" t="s">
        <v>0</v>
      </c>
      <c r="C19" t="s">
        <v>1</v>
      </c>
      <c r="D19" t="s">
        <v>15</v>
      </c>
    </row>
    <row r="20" spans="1:4" x14ac:dyDescent="0.25">
      <c r="A20" t="s">
        <v>14</v>
      </c>
      <c r="B20">
        <f>B6</f>
        <v>0.85463018038960314</v>
      </c>
      <c r="C20">
        <f t="shared" ref="C20:D20" si="4">C6</f>
        <v>0.63760891061953218</v>
      </c>
      <c r="D20">
        <f t="shared" si="4"/>
        <v>0.30762193081268357</v>
      </c>
    </row>
    <row r="21" spans="1:4" x14ac:dyDescent="0.25">
      <c r="A21" t="s">
        <v>13</v>
      </c>
      <c r="B21">
        <f>B16</f>
        <v>0.67159720214898</v>
      </c>
      <c r="C21">
        <f t="shared" ref="C21:D21" si="5">C16</f>
        <v>0.52174599474514149</v>
      </c>
      <c r="D21">
        <f t="shared" si="5"/>
        <v>0.23804711561626524</v>
      </c>
    </row>
    <row r="22" spans="1:4" x14ac:dyDescent="0.25">
      <c r="A22" t="s">
        <v>5</v>
      </c>
    </row>
    <row r="23" spans="1:4" x14ac:dyDescent="0.25">
      <c r="B23">
        <f>B7</f>
        <v>4.2886650373489522E-2</v>
      </c>
      <c r="C23">
        <f t="shared" ref="C23:D23" si="6">C7</f>
        <v>3.4319161752871537E-2</v>
      </c>
      <c r="D23">
        <f t="shared" si="6"/>
        <v>3.7198448386773983E-2</v>
      </c>
    </row>
    <row r="24" spans="1:4" x14ac:dyDescent="0.25">
      <c r="B24">
        <f>B17</f>
        <v>2.8252304432971592E-2</v>
      </c>
      <c r="C24">
        <f t="shared" ref="C24:D24" si="7">C17</f>
        <v>3.4624546294383073E-2</v>
      </c>
      <c r="D24">
        <f t="shared" si="7"/>
        <v>1.9411112395141459E-2</v>
      </c>
    </row>
    <row r="26" spans="1:4" x14ac:dyDescent="0.25">
      <c r="A26" t="s">
        <v>3</v>
      </c>
      <c r="B26">
        <f>_xlfn.T.TEST(B2:B4,B12:B14,2,2)</f>
        <v>3.4975226332869774E-3</v>
      </c>
      <c r="C26">
        <f>_xlfn.T.TEST(C2:C4,C12:C14,2,2)</f>
        <v>1.465499066890223E-2</v>
      </c>
      <c r="D26">
        <f>_xlfn.T.TEST(D2:D4,D12:D14,2,2)</f>
        <v>4.5374578137757193E-2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401B-7F41-4BF0-9034-CA2A946D26E6}">
  <dimension ref="A1:E36"/>
  <sheetViews>
    <sheetView workbookViewId="0">
      <selection activeCell="L15" sqref="L15"/>
    </sheetView>
  </sheetViews>
  <sheetFormatPr defaultRowHeight="13.8" x14ac:dyDescent="0.25"/>
  <sheetData>
    <row r="1" spans="1:5" x14ac:dyDescent="0.25">
      <c r="A1" t="s">
        <v>9</v>
      </c>
      <c r="B1" t="s">
        <v>10</v>
      </c>
      <c r="C1" t="s">
        <v>0</v>
      </c>
      <c r="D1" t="s">
        <v>1</v>
      </c>
      <c r="E1" t="s">
        <v>15</v>
      </c>
    </row>
    <row r="2" spans="1:5" x14ac:dyDescent="0.25">
      <c r="B2">
        <v>107954</v>
      </c>
      <c r="C2">
        <v>87059</v>
      </c>
      <c r="D2">
        <v>64657</v>
      </c>
      <c r="E2">
        <v>29632</v>
      </c>
    </row>
    <row r="3" spans="1:5" x14ac:dyDescent="0.25">
      <c r="B3">
        <v>95366</v>
      </c>
      <c r="C3">
        <v>84744</v>
      </c>
      <c r="D3">
        <v>63363</v>
      </c>
      <c r="E3">
        <v>33174</v>
      </c>
    </row>
    <row r="4" spans="1:5" x14ac:dyDescent="0.25">
      <c r="B4">
        <v>93891</v>
      </c>
      <c r="C4">
        <v>81575</v>
      </c>
      <c r="D4">
        <v>60980</v>
      </c>
      <c r="E4">
        <v>28216</v>
      </c>
    </row>
    <row r="6" spans="1:5" x14ac:dyDescent="0.25">
      <c r="A6" t="s">
        <v>4</v>
      </c>
      <c r="B6">
        <f>AVERAGE(B2:B4)</f>
        <v>99070.333333333328</v>
      </c>
      <c r="C6">
        <f t="shared" ref="C6:D6" si="0">AVERAGE(C2:C4)</f>
        <v>84459.333333333328</v>
      </c>
      <c r="D6">
        <f t="shared" si="0"/>
        <v>63000</v>
      </c>
      <c r="E6">
        <f>AVERAGE(E2:E4)</f>
        <v>30340.666666666668</v>
      </c>
    </row>
    <row r="7" spans="1:5" x14ac:dyDescent="0.25">
      <c r="A7" t="s">
        <v>5</v>
      </c>
      <c r="B7">
        <f>_xlfn.STDEV.S(B2:B4)</f>
        <v>7728.7486913040029</v>
      </c>
      <c r="C7">
        <f t="shared" ref="C7:D7" si="1">_xlfn.STDEV.S(C2:C4)</f>
        <v>2753.0601761191733</v>
      </c>
      <c r="D7">
        <f t="shared" si="1"/>
        <v>1865.1833690015574</v>
      </c>
      <c r="E7">
        <f>_xlfn.STDEV.S(E2:E4)</f>
        <v>2553.8397235013267</v>
      </c>
    </row>
    <row r="9" spans="1:5" x14ac:dyDescent="0.25">
      <c r="A9" t="s">
        <v>8</v>
      </c>
      <c r="B9" t="s">
        <v>10</v>
      </c>
      <c r="C9" t="s">
        <v>0</v>
      </c>
      <c r="D9" t="s">
        <v>1</v>
      </c>
      <c r="E9" t="s">
        <v>15</v>
      </c>
    </row>
    <row r="10" spans="1:5" x14ac:dyDescent="0.25">
      <c r="A10">
        <v>1</v>
      </c>
      <c r="B10">
        <v>103370</v>
      </c>
      <c r="C10">
        <v>66123</v>
      </c>
      <c r="D10">
        <v>49829</v>
      </c>
      <c r="E10">
        <v>24933</v>
      </c>
    </row>
    <row r="11" spans="1:5" x14ac:dyDescent="0.25">
      <c r="A11">
        <v>2</v>
      </c>
      <c r="B11">
        <v>91467</v>
      </c>
      <c r="C11">
        <v>62357</v>
      </c>
      <c r="D11">
        <v>49164</v>
      </c>
      <c r="E11">
        <v>23387</v>
      </c>
    </row>
    <row r="12" spans="1:5" x14ac:dyDescent="0.25">
      <c r="A12">
        <v>3</v>
      </c>
      <c r="B12">
        <v>87387</v>
      </c>
      <c r="C12">
        <v>60592</v>
      </c>
      <c r="D12">
        <v>47686</v>
      </c>
      <c r="E12">
        <v>18985</v>
      </c>
    </row>
    <row r="14" spans="1:5" x14ac:dyDescent="0.25">
      <c r="A14" t="s">
        <v>4</v>
      </c>
      <c r="B14">
        <f>AVERAGE(B10:B12)</f>
        <v>94074.666666666672</v>
      </c>
      <c r="C14">
        <f t="shared" ref="C14:D14" si="2">AVERAGE(C10:C12)</f>
        <v>63024</v>
      </c>
      <c r="D14">
        <f t="shared" si="2"/>
        <v>48893</v>
      </c>
      <c r="E14">
        <f t="shared" ref="E14" si="3">AVERAGE(E10:E12)</f>
        <v>22435</v>
      </c>
    </row>
    <row r="15" spans="1:5" x14ac:dyDescent="0.25">
      <c r="A15" t="s">
        <v>5</v>
      </c>
      <c r="B15">
        <f>_xlfn.STDEV.S(B10:B12)</f>
        <v>8304.4576182513774</v>
      </c>
      <c r="C15">
        <f t="shared" ref="C15:D15" si="4">_xlfn.STDEV.S(C10:C12)</f>
        <v>2825.1826489627178</v>
      </c>
      <c r="D15">
        <f t="shared" si="4"/>
        <v>1096.9015452628371</v>
      </c>
      <c r="E15">
        <f t="shared" ref="E15" si="5">_xlfn.STDEV.S(E10:E12)</f>
        <v>3086.1633138899178</v>
      </c>
    </row>
    <row r="20" spans="1:5" s="1" customFormat="1" x14ac:dyDescent="0.25">
      <c r="A20" s="1" t="s">
        <v>6</v>
      </c>
    </row>
    <row r="21" spans="1:5" s="1" customFormat="1" x14ac:dyDescent="0.25">
      <c r="A21" s="1" t="s">
        <v>11</v>
      </c>
      <c r="B21" s="1" t="s">
        <v>10</v>
      </c>
      <c r="C21" s="1" t="s">
        <v>0</v>
      </c>
      <c r="D21" s="1" t="s">
        <v>1</v>
      </c>
      <c r="E21" s="1" t="s">
        <v>15</v>
      </c>
    </row>
    <row r="22" spans="1:5" s="1" customFormat="1" x14ac:dyDescent="0.25">
      <c r="B22" s="1">
        <f>B2/$B2</f>
        <v>1</v>
      </c>
      <c r="C22" s="1">
        <f>C2/$B2</f>
        <v>0.80644533782907535</v>
      </c>
      <c r="D22" s="1">
        <f t="shared" ref="D22:E22" si="6">D2/$B2</f>
        <v>0.59893102617781646</v>
      </c>
      <c r="E22" s="1">
        <f t="shared" si="6"/>
        <v>0.27448728161994923</v>
      </c>
    </row>
    <row r="23" spans="1:5" s="1" customFormat="1" x14ac:dyDescent="0.25">
      <c r="B23" s="1">
        <f t="shared" ref="B23" si="7">B3/$B3</f>
        <v>1</v>
      </c>
      <c r="C23" s="1">
        <f t="shared" ref="C23:E23" si="8">C3/$B3</f>
        <v>0.88861858524002268</v>
      </c>
      <c r="D23" s="1">
        <f t="shared" si="8"/>
        <v>0.6644191850344987</v>
      </c>
      <c r="E23" s="1">
        <f t="shared" si="8"/>
        <v>0.34785982425602419</v>
      </c>
    </row>
    <row r="24" spans="1:5" s="1" customFormat="1" x14ac:dyDescent="0.25">
      <c r="B24" s="1">
        <f t="shared" ref="B24" si="9">B4/$B4</f>
        <v>1</v>
      </c>
      <c r="C24" s="1">
        <f t="shared" ref="C24:E24" si="10">C4/$B4</f>
        <v>0.8688266180997114</v>
      </c>
      <c r="D24" s="1">
        <f t="shared" si="10"/>
        <v>0.64947652064628136</v>
      </c>
      <c r="E24" s="1">
        <f t="shared" si="10"/>
        <v>0.30051868656207731</v>
      </c>
    </row>
    <row r="25" spans="1:5" s="1" customFormat="1" x14ac:dyDescent="0.25">
      <c r="A25" s="1" t="s">
        <v>4</v>
      </c>
      <c r="B25" s="1">
        <f>AVERAGE(B21:B23)</f>
        <v>1</v>
      </c>
      <c r="C25" s="1">
        <f t="shared" ref="C25:E25" si="11">AVERAGE(C21:C23)</f>
        <v>0.84753196153454902</v>
      </c>
      <c r="D25" s="1">
        <f t="shared" si="11"/>
        <v>0.63167510560615758</v>
      </c>
      <c r="E25" s="1">
        <f t="shared" si="11"/>
        <v>0.31117355293798671</v>
      </c>
    </row>
    <row r="26" spans="1:5" s="1" customFormat="1" x14ac:dyDescent="0.25">
      <c r="A26" s="1" t="s">
        <v>5</v>
      </c>
      <c r="B26" s="1">
        <f>_xlfn.STDEV.S(B21:B23)</f>
        <v>0</v>
      </c>
      <c r="C26" s="1">
        <f t="shared" ref="C26:E26" si="12">_xlfn.STDEV.S(C21:C23)</f>
        <v>5.8105260476400772E-2</v>
      </c>
      <c r="D26" s="1">
        <f t="shared" si="12"/>
        <v>4.6307121214981879E-2</v>
      </c>
      <c r="E26" s="1">
        <f t="shared" si="12"/>
        <v>5.188222245086755E-2</v>
      </c>
    </row>
    <row r="27" spans="1:5" s="1" customFormat="1" x14ac:dyDescent="0.25">
      <c r="A27" s="2">
        <v>0.75</v>
      </c>
    </row>
    <row r="28" spans="1:5" s="1" customFormat="1" x14ac:dyDescent="0.25">
      <c r="B28" s="1" t="s">
        <v>10</v>
      </c>
      <c r="C28" s="1" t="s">
        <v>0</v>
      </c>
      <c r="D28" s="1" t="s">
        <v>1</v>
      </c>
      <c r="E28" s="1" t="s">
        <v>15</v>
      </c>
    </row>
    <row r="29" spans="1:5" s="1" customFormat="1" x14ac:dyDescent="0.25">
      <c r="C29" s="1">
        <f>C10/$B10</f>
        <v>0.63967301925123343</v>
      </c>
      <c r="D29" s="1">
        <f t="shared" ref="D29:E29" si="13">D10/$B10</f>
        <v>0.48204508077778851</v>
      </c>
      <c r="E29" s="1">
        <f t="shared" si="13"/>
        <v>0.24120150914191738</v>
      </c>
    </row>
    <row r="30" spans="1:5" s="1" customFormat="1" x14ac:dyDescent="0.25">
      <c r="C30" s="1">
        <f t="shared" ref="C30:E31" si="14">C11/$B11</f>
        <v>0.68174314233548716</v>
      </c>
      <c r="D30" s="1">
        <f t="shared" si="14"/>
        <v>0.53750532979107224</v>
      </c>
      <c r="E30" s="1">
        <f t="shared" si="14"/>
        <v>0.25568784370319353</v>
      </c>
    </row>
    <row r="31" spans="1:5" s="1" customFormat="1" x14ac:dyDescent="0.25">
      <c r="C31" s="1">
        <f t="shared" si="14"/>
        <v>0.69337544486021951</v>
      </c>
      <c r="D31" s="1">
        <f t="shared" si="14"/>
        <v>0.54568757366656373</v>
      </c>
      <c r="E31" s="1">
        <f t="shared" si="14"/>
        <v>0.21725199400368475</v>
      </c>
    </row>
    <row r="32" spans="1:5" s="1" customFormat="1" x14ac:dyDescent="0.25"/>
    <row r="33" spans="1:5" s="1" customFormat="1" x14ac:dyDescent="0.25">
      <c r="A33" s="1" t="s">
        <v>4</v>
      </c>
      <c r="B33" s="1" t="e">
        <f>AVERAGE(B29:B31)</f>
        <v>#DIV/0!</v>
      </c>
      <c r="C33" s="1">
        <f t="shared" ref="C33:E33" si="15">AVERAGE(C29:C31)</f>
        <v>0.67159720214898</v>
      </c>
      <c r="D33" s="1">
        <f t="shared" si="15"/>
        <v>0.52174599474514149</v>
      </c>
      <c r="E33" s="1">
        <f t="shared" si="15"/>
        <v>0.23804711561626524</v>
      </c>
    </row>
    <row r="34" spans="1:5" s="1" customFormat="1" x14ac:dyDescent="0.25">
      <c r="A34" s="1" t="s">
        <v>5</v>
      </c>
      <c r="B34" s="1" t="e">
        <f>_xlfn.STDEV.S(B29:B31)</f>
        <v>#DIV/0!</v>
      </c>
      <c r="C34" s="1">
        <f t="shared" ref="C34:E34" si="16">_xlfn.STDEV.S(C29:C31)</f>
        <v>2.8252304432971592E-2</v>
      </c>
      <c r="D34" s="1">
        <f t="shared" si="16"/>
        <v>3.4624546294383073E-2</v>
      </c>
      <c r="E34" s="1">
        <f t="shared" si="16"/>
        <v>1.9411112395141459E-2</v>
      </c>
    </row>
    <row r="36" spans="1:5" x14ac:dyDescent="0.25">
      <c r="A36" t="s">
        <v>12</v>
      </c>
      <c r="C36">
        <f>_xlfn.T.TEST(C22:C24,C29:C31,2,2)</f>
        <v>3.4975226332869774E-3</v>
      </c>
      <c r="D36">
        <f t="shared" ref="D36:E36" si="17">_xlfn.T.TEST(D22:D24,D29:D31,2,2)</f>
        <v>1.465499066890223E-2</v>
      </c>
      <c r="E36">
        <f t="shared" si="17"/>
        <v>4.5374578137757193E-2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PKM</vt:lpstr>
      <vt:lpstr>WB Fig</vt:lpstr>
      <vt:lpstr>WB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2023-03-21T11:33:01Z</dcterms:modified>
</cp:coreProperties>
</file>