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8BD97EB9-0833-4BF3-9AC7-B874945F96D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r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27" i="1"/>
  <c r="C22" i="1"/>
  <c r="C28" i="1" s="1"/>
  <c r="C23" i="1"/>
  <c r="C33" i="1" s="1"/>
  <c r="C9" i="1"/>
  <c r="C10" i="1"/>
  <c r="C32" i="1" s="1"/>
  <c r="D36" i="1"/>
  <c r="B36" i="1"/>
  <c r="B22" i="1"/>
  <c r="B28" i="1" s="1"/>
  <c r="B23" i="1"/>
  <c r="B33" i="1" s="1"/>
  <c r="D9" i="1"/>
  <c r="D27" i="1" s="1"/>
  <c r="D10" i="1"/>
  <c r="D32" i="1" s="1"/>
  <c r="D23" i="1"/>
  <c r="D33" i="1" s="1"/>
  <c r="D22" i="1"/>
  <c r="D28" i="1" s="1"/>
  <c r="B10" i="1"/>
  <c r="B32" i="1" s="1"/>
  <c r="B9" i="1"/>
  <c r="B27" i="1" s="1"/>
</calcChain>
</file>

<file path=xl/sharedStrings.xml><?xml version="1.0" encoding="utf-8"?>
<sst xmlns="http://schemas.openxmlformats.org/spreadsheetml/2006/main" count="26" uniqueCount="21">
  <si>
    <t>BF12-11-1</t>
  </si>
  <si>
    <t>BF4-3-2</t>
  </si>
  <si>
    <t>BF4-3-3</t>
  </si>
  <si>
    <t>BF4-3-4</t>
  </si>
  <si>
    <t>DF4-4-5</t>
  </si>
  <si>
    <t>DF4-3-6</t>
  </si>
  <si>
    <t>DF4-5-1</t>
  </si>
  <si>
    <t>BF12-12-2</t>
  </si>
  <si>
    <t>BF12-12-3</t>
  </si>
  <si>
    <t>DF4-6-4</t>
  </si>
  <si>
    <t>DF4-6-5</t>
  </si>
  <si>
    <t>DF4-6-6</t>
  </si>
  <si>
    <t>Fast</t>
    <phoneticPr fontId="2" type="noConversion"/>
  </si>
  <si>
    <t>Mean</t>
    <phoneticPr fontId="2" type="noConversion"/>
  </si>
  <si>
    <t>SD</t>
    <phoneticPr fontId="2" type="noConversion"/>
  </si>
  <si>
    <t>Normal</t>
    <phoneticPr fontId="2" type="noConversion"/>
  </si>
  <si>
    <t>mean</t>
    <phoneticPr fontId="2" type="noConversion"/>
  </si>
  <si>
    <t>urine UA (ug/ml)</t>
    <phoneticPr fontId="2" type="noConversion"/>
  </si>
  <si>
    <t>T-test</t>
    <phoneticPr fontId="2" type="noConversion"/>
  </si>
  <si>
    <t>control</t>
    <phoneticPr fontId="2" type="noConversion"/>
  </si>
  <si>
    <t>Fasting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</si>
</sst>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2" fontId="1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36972405476336"/>
          <c:y val="5.0925925925925923E-2"/>
          <c:w val="0.65555472795630276"/>
          <c:h val="0.75797025371828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Urine!$A$27</c:f>
              <c:strCache>
                <c:ptCount val="1"/>
                <c:pt idx="0">
                  <c:v>Normal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Urine!$B$32:$F$32</c:f>
                <c:numCache>
                  <c:formatCode>General</c:formatCode>
                  <c:ptCount val="5"/>
                  <c:pt idx="0">
                    <c:v>295.48332167258894</c:v>
                  </c:pt>
                  <c:pt idx="1">
                    <c:v>241.25667979698798</c:v>
                  </c:pt>
                  <c:pt idx="2">
                    <c:v>330.21546968103576</c:v>
                  </c:pt>
                </c:numCache>
              </c:numRef>
            </c:plus>
            <c:minus>
              <c:numRef>
                <c:f>Urine!$B$32:$F$32</c:f>
                <c:numCache>
                  <c:formatCode>General</c:formatCode>
                  <c:ptCount val="5"/>
                  <c:pt idx="0">
                    <c:v>295.48332167258894</c:v>
                  </c:pt>
                  <c:pt idx="1">
                    <c:v>241.25667979698798</c:v>
                  </c:pt>
                  <c:pt idx="2">
                    <c:v>330.21546968103576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Urine!$B$26:$F$26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Urine!$B$27:$F$27</c:f>
              <c:numCache>
                <c:formatCode>0.0</c:formatCode>
                <c:ptCount val="5"/>
                <c:pt idx="0">
                  <c:v>1073.1366666666665</c:v>
                </c:pt>
                <c:pt idx="1">
                  <c:v>910.88333333333333</c:v>
                </c:pt>
                <c:pt idx="2">
                  <c:v>1079.6316666666667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0-4231-B8B2-AC7410CD1A1F}"/>
            </c:ext>
          </c:extLst>
        </c:ser>
        <c:ser>
          <c:idx val="1"/>
          <c:order val="1"/>
          <c:tx>
            <c:strRef>
              <c:f>Urine!$A$28</c:f>
              <c:strCache>
                <c:ptCount val="1"/>
                <c:pt idx="0">
                  <c:v>Fast</c:v>
                </c:pt>
              </c:strCache>
            </c:strRef>
          </c:tx>
          <c:spPr>
            <a:ln w="19050" cap="sq">
              <a:solidFill>
                <a:schemeClr val="tx1"/>
              </a:solidFill>
              <a:prstDash val="dash"/>
              <a:bevel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Urine!$B$33:$F$33</c:f>
                <c:numCache>
                  <c:formatCode>General</c:formatCode>
                  <c:ptCount val="5"/>
                  <c:pt idx="0">
                    <c:v>489.98157589852281</c:v>
                  </c:pt>
                  <c:pt idx="1">
                    <c:v>204.44223849292976</c:v>
                  </c:pt>
                  <c:pt idx="2">
                    <c:v>190.68147282837944</c:v>
                  </c:pt>
                </c:numCache>
              </c:numRef>
            </c:plus>
            <c:minus>
              <c:numRef>
                <c:f>Urine!$B$33:$F$33</c:f>
                <c:numCache>
                  <c:formatCode>General</c:formatCode>
                  <c:ptCount val="5"/>
                  <c:pt idx="0">
                    <c:v>489.98157589852281</c:v>
                  </c:pt>
                  <c:pt idx="1">
                    <c:v>204.44223849292976</c:v>
                  </c:pt>
                  <c:pt idx="2">
                    <c:v>190.68147282837944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Urine!$B$26:$F$26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Urine!$B$28:$F$28</c:f>
              <c:numCache>
                <c:formatCode>0.0</c:formatCode>
                <c:ptCount val="5"/>
                <c:pt idx="0">
                  <c:v>1122.5800000000002</c:v>
                </c:pt>
                <c:pt idx="1">
                  <c:v>473.84</c:v>
                </c:pt>
                <c:pt idx="2">
                  <c:v>234.58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0-4231-B8B2-AC7410CD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878400"/>
        <c:axId val="1946887136"/>
      </c:scatterChart>
      <c:valAx>
        <c:axId val="1946878400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87136"/>
        <c:crossesAt val="0"/>
        <c:crossBetween val="midCat"/>
        <c:majorUnit val="1"/>
      </c:valAx>
      <c:valAx>
        <c:axId val="194688713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urine UA</a:t>
                </a:r>
                <a:r>
                  <a:rPr lang="en-US"/>
                  <a:t>(</a:t>
                </a:r>
                <a:r>
                  <a:rPr lang="el-GR"/>
                  <a:t>μ</a:t>
                </a:r>
                <a:r>
                  <a:rPr lang="en-US"/>
                  <a:t>g/ml)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3.7560212166054652E-2"/>
              <c:y val="0.2400437445319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687840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4975384833652549"/>
          <c:y val="3.6407622960173455E-2"/>
          <c:w val="0.37010959778676322"/>
          <c:h val="0.14797253604169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220980</xdr:colOff>
      <xdr:row>23</xdr:row>
      <xdr:rowOff>60960</xdr:rowOff>
    </xdr:from>
    <xdr:to>
      <xdr:col>11</xdr:col>
      <xdr:colOff>601980</xdr:colOff>
      <xdr:row>38</xdr:row>
      <xdr:rowOff>15240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75F2D4B-E64A-401F-9037-E27A6F85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6" workbookViewId="0">
      <selection activeCell="B2" sqref="B2:D2"/>
    </sheetView>
  </sheetViews>
  <sheetFormatPr defaultRowHeight="13.8" x14ac:dyDescent="0.25"/>
  <cols>
    <col min="2" max="4" width="9.5546875" bestFit="1" customWidth="1"/>
  </cols>
  <sheetData>
    <row r="1" spans="1:6" x14ac:dyDescent="0.25">
      <c r="A1" t="s">
        <v>17</v>
      </c>
    </row>
    <row r="2" spans="1:6" ht="14.4" x14ac:dyDescent="0.25">
      <c r="A2" t="s">
        <v>19</v>
      </c>
      <c r="B2">
        <v>0</v>
      </c>
      <c r="C2">
        <v>1</v>
      </c>
      <c r="D2">
        <v>2</v>
      </c>
      <c r="E2" s="1"/>
      <c r="F2" s="1"/>
    </row>
    <row r="3" spans="1:6" ht="14.4" x14ac:dyDescent="0.25">
      <c r="A3" s="1" t="s">
        <v>6</v>
      </c>
      <c r="B3" s="4">
        <v>912.21</v>
      </c>
      <c r="C3" s="4">
        <v>1112.3599999999999</v>
      </c>
      <c r="D3" s="4">
        <v>937.58</v>
      </c>
      <c r="E3" s="1"/>
      <c r="F3" s="1"/>
    </row>
    <row r="4" spans="1:6" ht="14.4" x14ac:dyDescent="0.25">
      <c r="A4" s="1" t="s">
        <v>7</v>
      </c>
      <c r="B4" s="4">
        <v>978.67</v>
      </c>
      <c r="C4" s="4">
        <v>563.52</v>
      </c>
      <c r="D4" s="4">
        <v>1118.67</v>
      </c>
      <c r="E4" s="1"/>
      <c r="F4" s="1"/>
    </row>
    <row r="5" spans="1:6" ht="14.4" x14ac:dyDescent="0.25">
      <c r="A5" s="1" t="s">
        <v>8</v>
      </c>
      <c r="B5" s="4">
        <v>1005.33</v>
      </c>
      <c r="C5" s="4">
        <v>786.35</v>
      </c>
      <c r="D5" s="4">
        <v>645.33000000000004</v>
      </c>
      <c r="E5" s="1"/>
      <c r="F5" s="1"/>
    </row>
    <row r="6" spans="1:6" ht="14.4" x14ac:dyDescent="0.25">
      <c r="A6" s="1" t="s">
        <v>9</v>
      </c>
      <c r="B6" s="4">
        <v>791.25</v>
      </c>
      <c r="C6" s="4">
        <v>892.65</v>
      </c>
      <c r="D6" s="4">
        <v>1118.67</v>
      </c>
      <c r="E6" s="1"/>
      <c r="F6" s="1"/>
    </row>
    <row r="7" spans="1:6" ht="14.4" x14ac:dyDescent="0.25">
      <c r="A7" s="1" t="s">
        <v>10</v>
      </c>
      <c r="B7" s="4">
        <v>1635.11</v>
      </c>
      <c r="C7" s="4">
        <v>1245.3</v>
      </c>
      <c r="D7" s="4">
        <v>1652.21</v>
      </c>
      <c r="E7" s="1"/>
      <c r="F7" s="1"/>
    </row>
    <row r="8" spans="1:6" ht="14.4" x14ac:dyDescent="0.25">
      <c r="A8" s="1" t="s">
        <v>11</v>
      </c>
      <c r="B8" s="4">
        <v>1116.25</v>
      </c>
      <c r="C8" s="4">
        <v>865.12</v>
      </c>
      <c r="D8" s="4">
        <v>1005.33</v>
      </c>
      <c r="E8" s="1"/>
      <c r="F8" s="1"/>
    </row>
    <row r="9" spans="1:6" ht="14.4" x14ac:dyDescent="0.25">
      <c r="A9" s="1" t="s">
        <v>13</v>
      </c>
      <c r="B9" s="2">
        <f>AVERAGE(B3:B8)</f>
        <v>1073.1366666666665</v>
      </c>
      <c r="C9" s="2">
        <f>AVERAGE(C3:C8)</f>
        <v>910.88333333333333</v>
      </c>
      <c r="D9" s="2">
        <f t="shared" ref="D9" si="0">AVERAGE(D3:D8)</f>
        <v>1079.6316666666667</v>
      </c>
      <c r="E9" s="2"/>
      <c r="F9" s="2"/>
    </row>
    <row r="10" spans="1:6" ht="14.4" x14ac:dyDescent="0.25">
      <c r="A10" s="1" t="s">
        <v>14</v>
      </c>
      <c r="B10" s="3">
        <f>_xlfn.STDEV.S(B3:B8)</f>
        <v>295.48332167258894</v>
      </c>
      <c r="C10" s="3">
        <f>_xlfn.STDEV.S(C3:C8)</f>
        <v>241.25667979698798</v>
      </c>
      <c r="D10" s="3">
        <f t="shared" ref="D10" si="1">_xlfn.STDEV.S(D3:D8)</f>
        <v>330.21546968103576</v>
      </c>
      <c r="E10" s="3"/>
      <c r="F10" s="3"/>
    </row>
    <row r="14" spans="1:6" x14ac:dyDescent="0.25">
      <c r="A14" t="s">
        <v>20</v>
      </c>
    </row>
    <row r="15" spans="1:6" ht="14.4" x14ac:dyDescent="0.25">
      <c r="A15" s="1"/>
      <c r="B15">
        <v>0</v>
      </c>
      <c r="C15">
        <v>1</v>
      </c>
      <c r="D15">
        <v>2</v>
      </c>
      <c r="E15" s="1"/>
      <c r="F15" s="1"/>
    </row>
    <row r="16" spans="1:6" ht="14.4" x14ac:dyDescent="0.25">
      <c r="A16" s="1" t="s">
        <v>0</v>
      </c>
      <c r="B16" s="4">
        <v>775.29</v>
      </c>
      <c r="C16" s="4">
        <v>563.25</v>
      </c>
      <c r="D16" s="4">
        <v>111.61</v>
      </c>
      <c r="E16" s="1"/>
      <c r="F16" s="1"/>
    </row>
    <row r="17" spans="1:6" ht="14.4" x14ac:dyDescent="0.25">
      <c r="A17" s="1" t="s">
        <v>1</v>
      </c>
      <c r="B17" s="4">
        <v>1098.82</v>
      </c>
      <c r="C17" s="4">
        <v>259.20999999999998</v>
      </c>
      <c r="D17" s="4">
        <v>180.27</v>
      </c>
      <c r="E17" s="1"/>
      <c r="F17" s="1"/>
    </row>
    <row r="18" spans="1:6" ht="14.4" x14ac:dyDescent="0.25">
      <c r="A18" s="1" t="s">
        <v>2</v>
      </c>
      <c r="B18" s="4">
        <v>640.02</v>
      </c>
      <c r="C18" s="4">
        <v>310.25</v>
      </c>
      <c r="D18" s="4">
        <v>108.27</v>
      </c>
      <c r="E18" s="1"/>
      <c r="F18" s="1"/>
    </row>
    <row r="19" spans="1:6" ht="14.4" x14ac:dyDescent="0.25">
      <c r="A19" s="1" t="s">
        <v>3</v>
      </c>
      <c r="B19" s="4">
        <v>810.59</v>
      </c>
      <c r="C19" s="4">
        <v>321.5</v>
      </c>
      <c r="D19" s="4">
        <v>89.6</v>
      </c>
      <c r="E19" s="1"/>
      <c r="F19" s="1"/>
    </row>
    <row r="20" spans="1:6" ht="14.4" x14ac:dyDescent="0.25">
      <c r="A20" s="1" t="s">
        <v>4</v>
      </c>
      <c r="B20" s="4">
        <v>1892.09</v>
      </c>
      <c r="C20" s="4">
        <v>632.58000000000004</v>
      </c>
      <c r="D20" s="4">
        <v>344.53</v>
      </c>
      <c r="E20" s="1"/>
      <c r="F20" s="1"/>
    </row>
    <row r="21" spans="1:6" ht="14.4" x14ac:dyDescent="0.25">
      <c r="A21" s="1" t="s">
        <v>5</v>
      </c>
      <c r="B21" s="4">
        <v>1518.67</v>
      </c>
      <c r="C21" s="4">
        <v>756.25</v>
      </c>
      <c r="D21" s="4">
        <v>573.20000000000005</v>
      </c>
      <c r="E21" s="1"/>
      <c r="F21" s="1"/>
    </row>
    <row r="22" spans="1:6" ht="14.4" x14ac:dyDescent="0.25">
      <c r="A22" s="1" t="s">
        <v>13</v>
      </c>
      <c r="B22" s="2">
        <f>AVERAGE(B16:B21)</f>
        <v>1122.5800000000002</v>
      </c>
      <c r="C22" s="2">
        <f>AVERAGE(C16:C21)</f>
        <v>473.84</v>
      </c>
      <c r="D22" s="2">
        <f>AVERAGE(D16:D21)</f>
        <v>234.58</v>
      </c>
      <c r="E22" s="2"/>
      <c r="F22" s="2"/>
    </row>
    <row r="23" spans="1:6" ht="14.4" x14ac:dyDescent="0.25">
      <c r="A23" s="1" t="s">
        <v>14</v>
      </c>
      <c r="B23" s="3">
        <f>_xlfn.STDEV.S(B16:B21)</f>
        <v>489.98157589852281</v>
      </c>
      <c r="C23" s="3">
        <f>_xlfn.STDEV.S(C16:C21)</f>
        <v>204.44223849292976</v>
      </c>
      <c r="D23" s="3">
        <f>_xlfn.STDEV.S(D16:D21)</f>
        <v>190.68147282837944</v>
      </c>
      <c r="E23" s="3"/>
      <c r="F23" s="3"/>
    </row>
    <row r="26" spans="1:6" ht="14.4" x14ac:dyDescent="0.25">
      <c r="A26" s="1" t="s">
        <v>16</v>
      </c>
      <c r="B26">
        <v>0</v>
      </c>
      <c r="C26">
        <v>1</v>
      </c>
      <c r="D26">
        <v>2</v>
      </c>
    </row>
    <row r="27" spans="1:6" ht="14.4" x14ac:dyDescent="0.25">
      <c r="A27" s="1" t="s">
        <v>15</v>
      </c>
      <c r="B27" s="3">
        <f t="shared" ref="B27:D27" si="2">B9</f>
        <v>1073.1366666666665</v>
      </c>
      <c r="C27" s="3">
        <f t="shared" ref="C27" si="3">C9</f>
        <v>910.88333333333333</v>
      </c>
      <c r="D27" s="3">
        <f t="shared" si="2"/>
        <v>1079.6316666666667</v>
      </c>
      <c r="E27" s="3"/>
      <c r="F27" s="3"/>
    </row>
    <row r="28" spans="1:6" ht="14.4" x14ac:dyDescent="0.25">
      <c r="A28" s="1" t="s">
        <v>12</v>
      </c>
      <c r="B28" s="3">
        <f t="shared" ref="B28:C28" si="4">B22</f>
        <v>1122.5800000000002</v>
      </c>
      <c r="C28" s="3">
        <f t="shared" si="4"/>
        <v>473.84</v>
      </c>
      <c r="D28" s="3">
        <f t="shared" ref="D28" si="5">D22</f>
        <v>234.58</v>
      </c>
      <c r="E28" s="3"/>
      <c r="F28" s="3"/>
    </row>
    <row r="31" spans="1:6" ht="14.4" x14ac:dyDescent="0.25">
      <c r="A31" s="1" t="s">
        <v>14</v>
      </c>
    </row>
    <row r="32" spans="1:6" ht="14.4" x14ac:dyDescent="0.25">
      <c r="A32" s="1" t="s">
        <v>15</v>
      </c>
      <c r="B32" s="3">
        <f t="shared" ref="B32:D32" si="6">B10</f>
        <v>295.48332167258894</v>
      </c>
      <c r="C32" s="3">
        <f t="shared" ref="C32" si="7">C10</f>
        <v>241.25667979698798</v>
      </c>
      <c r="D32" s="3">
        <f t="shared" si="6"/>
        <v>330.21546968103576</v>
      </c>
      <c r="E32" s="3"/>
      <c r="F32" s="3"/>
    </row>
    <row r="33" spans="1:6" ht="14.4" x14ac:dyDescent="0.25">
      <c r="A33" s="1" t="s">
        <v>12</v>
      </c>
      <c r="B33" s="3">
        <f t="shared" ref="B33:C33" si="8">B23</f>
        <v>489.98157589852281</v>
      </c>
      <c r="C33" s="3">
        <f t="shared" si="8"/>
        <v>204.44223849292976</v>
      </c>
      <c r="D33" s="3">
        <f t="shared" ref="D33" si="9">D23</f>
        <v>190.68147282837944</v>
      </c>
      <c r="E33" s="3"/>
      <c r="F33" s="3"/>
    </row>
    <row r="36" spans="1:6" ht="14.4" x14ac:dyDescent="0.25">
      <c r="A36" s="1" t="s">
        <v>18</v>
      </c>
      <c r="B36">
        <f>_xlfn.T.TEST(B3:B8,B16:B21,2,2)</f>
        <v>0.83661997229405471</v>
      </c>
      <c r="C36">
        <f>_xlfn.T.TEST(C3:C8,C16:C21,2,2)</f>
        <v>6.940476723737302E-3</v>
      </c>
      <c r="D36">
        <f>_xlfn.T.TEST(D3:D8,D16:D21,2,2)</f>
        <v>2.8953731785430915E-4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Urine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2023-03-19T14:06:35Z</dcterms:modified>
</cp:coreProperties>
</file>