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D\1 研究生\9.2 綦雅琳\实验\dwg整理\"/>
    </mc:Choice>
  </mc:AlternateContent>
  <xr:revisionPtr revIDLastSave="0" documentId="13_ncr:1_{860E1843-A1BB-401C-BBAA-BCAC9A70B46C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U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9" i="1" l="1"/>
  <c r="D127" i="1" s="1"/>
  <c r="C89" i="1"/>
  <c r="C127" i="1" s="1"/>
  <c r="D78" i="1"/>
  <c r="D126" i="1" s="1"/>
  <c r="C78" i="1"/>
  <c r="C126" i="1" s="1"/>
  <c r="D67" i="1"/>
  <c r="D125" i="1" s="1"/>
  <c r="C67" i="1"/>
  <c r="C125" i="1" s="1"/>
  <c r="D10" i="1"/>
  <c r="D120" i="1" s="1"/>
  <c r="C10" i="1"/>
  <c r="C120" i="1" s="1"/>
  <c r="D21" i="1"/>
  <c r="D121" i="1" s="1"/>
  <c r="C21" i="1"/>
  <c r="C121" i="1" s="1"/>
  <c r="D34" i="1"/>
  <c r="D122" i="1" s="1"/>
  <c r="C34" i="1"/>
  <c r="C122" i="1" s="1"/>
  <c r="D45" i="1"/>
  <c r="D123" i="1" s="1"/>
  <c r="C45" i="1"/>
  <c r="C123" i="1" s="1"/>
  <c r="D56" i="1"/>
  <c r="D124" i="1" s="1"/>
  <c r="C56" i="1"/>
  <c r="C124" i="1" s="1"/>
  <c r="D88" i="1" l="1"/>
  <c r="C88" i="1"/>
  <c r="B88" i="1"/>
  <c r="B115" i="1" s="1"/>
  <c r="D87" i="1"/>
  <c r="D104" i="1" s="1"/>
  <c r="C87" i="1"/>
  <c r="C104" i="1" s="1"/>
  <c r="B87" i="1"/>
  <c r="B104" i="1" s="1"/>
  <c r="D77" i="1"/>
  <c r="C77" i="1"/>
  <c r="B77" i="1"/>
  <c r="B114" i="1" s="1"/>
  <c r="D76" i="1"/>
  <c r="D103" i="1" s="1"/>
  <c r="C76" i="1"/>
  <c r="C103" i="1" s="1"/>
  <c r="B76" i="1"/>
  <c r="B103" i="1" s="1"/>
  <c r="D44" i="1"/>
  <c r="C44" i="1"/>
  <c r="B44" i="1"/>
  <c r="B111" i="1" s="1"/>
  <c r="D43" i="1"/>
  <c r="D100" i="1" s="1"/>
  <c r="C43" i="1"/>
  <c r="C100" i="1" s="1"/>
  <c r="B43" i="1"/>
  <c r="D9" i="1"/>
  <c r="D108" i="1" s="1"/>
  <c r="C9" i="1"/>
  <c r="C108" i="1" s="1"/>
  <c r="B9" i="1"/>
  <c r="B108" i="1" s="1"/>
  <c r="D8" i="1"/>
  <c r="D97" i="1" s="1"/>
  <c r="C8" i="1"/>
  <c r="C97" i="1" s="1"/>
  <c r="B8" i="1"/>
  <c r="B97" i="1" s="1"/>
  <c r="D66" i="1"/>
  <c r="C66" i="1"/>
  <c r="B66" i="1"/>
  <c r="B113" i="1" s="1"/>
  <c r="D65" i="1"/>
  <c r="D102" i="1" s="1"/>
  <c r="C65" i="1"/>
  <c r="C102" i="1" s="1"/>
  <c r="B65" i="1"/>
  <c r="B102" i="1" s="1"/>
  <c r="D20" i="1"/>
  <c r="C20" i="1"/>
  <c r="D19" i="1"/>
  <c r="D98" i="1" s="1"/>
  <c r="C19" i="1"/>
  <c r="C98" i="1" s="1"/>
  <c r="D33" i="1"/>
  <c r="D110" i="1" s="1"/>
  <c r="C33" i="1"/>
  <c r="C110" i="1" s="1"/>
  <c r="D32" i="1"/>
  <c r="D99" i="1" s="1"/>
  <c r="C32" i="1"/>
  <c r="C99" i="1" s="1"/>
  <c r="D54" i="1"/>
  <c r="D101" i="1" s="1"/>
  <c r="D55" i="1"/>
  <c r="C54" i="1"/>
  <c r="C101" i="1" s="1"/>
  <c r="B55" i="1"/>
  <c r="B112" i="1" s="1"/>
  <c r="B54" i="1"/>
  <c r="B33" i="1"/>
  <c r="B110" i="1" s="1"/>
  <c r="B32" i="1"/>
  <c r="B99" i="1" s="1"/>
  <c r="B20" i="1"/>
  <c r="B109" i="1" s="1"/>
  <c r="B19" i="1"/>
  <c r="B98" i="1" s="1"/>
  <c r="B101" i="1" l="1"/>
  <c r="C111" i="1"/>
  <c r="D111" i="1"/>
  <c r="C113" i="1"/>
  <c r="B100" i="1"/>
  <c r="D46" i="1"/>
  <c r="C46" i="1"/>
  <c r="C115" i="1"/>
  <c r="D115" i="1"/>
  <c r="D112" i="1"/>
  <c r="C109" i="1"/>
  <c r="C114" i="1"/>
  <c r="D113" i="1"/>
  <c r="D109" i="1"/>
  <c r="D114" i="1"/>
  <c r="C55" i="1"/>
  <c r="C112" i="1" l="1"/>
</calcChain>
</file>

<file path=xl/sharedStrings.xml><?xml version="1.0" encoding="utf-8"?>
<sst xmlns="http://schemas.openxmlformats.org/spreadsheetml/2006/main" count="133" uniqueCount="64">
  <si>
    <t>Mean</t>
    <phoneticPr fontId="2" type="noConversion"/>
  </si>
  <si>
    <t>SD</t>
    <phoneticPr fontId="2" type="noConversion"/>
  </si>
  <si>
    <t>DF4-7-1</t>
  </si>
  <si>
    <t>CF8-10-2</t>
  </si>
  <si>
    <t>CF8-10-3</t>
  </si>
  <si>
    <t>CF8-10-4</t>
  </si>
  <si>
    <t>CF8-10-5</t>
  </si>
  <si>
    <t>CF8-10-6</t>
  </si>
  <si>
    <t>W0</t>
    <phoneticPr fontId="2" type="noConversion"/>
  </si>
  <si>
    <t>W1</t>
    <phoneticPr fontId="2" type="noConversion"/>
  </si>
  <si>
    <t>W2</t>
    <phoneticPr fontId="2" type="noConversion"/>
  </si>
  <si>
    <t>BF14-5-1</t>
  </si>
  <si>
    <t>BF14-6-1</t>
  </si>
  <si>
    <t>BF14-6-2</t>
  </si>
  <si>
    <t>BF14-7-4</t>
  </si>
  <si>
    <t>BF14-7-5</t>
  </si>
  <si>
    <t>BF14-7-6</t>
  </si>
  <si>
    <t>CF9-10-1</t>
  </si>
  <si>
    <t>CF9-11-2</t>
  </si>
  <si>
    <t>CF9-11-3</t>
  </si>
  <si>
    <t>CF9-11-4</t>
  </si>
  <si>
    <t>CF9-11-5</t>
  </si>
  <si>
    <t>CF9-11-6</t>
  </si>
  <si>
    <t>CF9-7-1</t>
  </si>
  <si>
    <t>CF9-7-2</t>
  </si>
  <si>
    <t>CF9-7-3</t>
  </si>
  <si>
    <t>BF14-3-4</t>
  </si>
  <si>
    <t>BF14-3-5</t>
  </si>
  <si>
    <t>BF14-3-6</t>
  </si>
  <si>
    <t>DF5-8-1</t>
  </si>
  <si>
    <t>DF5-8-2</t>
  </si>
  <si>
    <t>DF5-8-4</t>
  </si>
  <si>
    <t>CF9-8-1</t>
  </si>
  <si>
    <t>CF9-8-2</t>
  </si>
  <si>
    <t>BF14-4-1</t>
  </si>
  <si>
    <t>90%</t>
    <phoneticPr fontId="2" type="noConversion"/>
  </si>
  <si>
    <t>80%</t>
    <phoneticPr fontId="2" type="noConversion"/>
  </si>
  <si>
    <t>60%</t>
    <phoneticPr fontId="2" type="noConversion"/>
  </si>
  <si>
    <t>BF13-3-1</t>
  </si>
  <si>
    <t>BF13-3-3</t>
  </si>
  <si>
    <t>BF13-3-4</t>
  </si>
  <si>
    <t>BF13-3-5</t>
  </si>
  <si>
    <t>BF13-3-6</t>
  </si>
  <si>
    <t>BF13-3-7</t>
  </si>
  <si>
    <t>BF13-6-1</t>
  </si>
  <si>
    <t>BF13-6-2</t>
  </si>
  <si>
    <t>BF13-6-3</t>
  </si>
  <si>
    <t>BF13-6-5</t>
  </si>
  <si>
    <t>BF13-6-6</t>
  </si>
  <si>
    <t>BF13-7-5</t>
  </si>
  <si>
    <t>BF13-4-3</t>
  </si>
  <si>
    <t>BF13-7-6</t>
  </si>
  <si>
    <t>BF13-2-3</t>
  </si>
  <si>
    <t>CF8-18-1</t>
  </si>
  <si>
    <t>CF8-18-2</t>
  </si>
  <si>
    <t>BF13-3-8</t>
  </si>
  <si>
    <t>100%</t>
    <phoneticPr fontId="2" type="noConversion"/>
  </si>
  <si>
    <t>75%</t>
    <phoneticPr fontId="2" type="noConversion"/>
  </si>
  <si>
    <t>50%</t>
    <phoneticPr fontId="2" type="noConversion"/>
  </si>
  <si>
    <t>25%</t>
    <phoneticPr fontId="2" type="noConversion"/>
  </si>
  <si>
    <t>70%</t>
    <phoneticPr fontId="2" type="noConversion"/>
  </si>
  <si>
    <t>P vs W0</t>
    <phoneticPr fontId="2" type="noConversion"/>
  </si>
  <si>
    <t>P</t>
    <phoneticPr fontId="2" type="noConversion"/>
  </si>
  <si>
    <t>VsW0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</si>
</sst>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_ "/>
    <numFmt numFmtId="178" formatCode="0.000"/>
  </numFmts>
  <fonts count="3" x14ac:knownFonts="1">
    <font>
      <sz val="11"/>
      <color theme="1"/>
      <name val="等线"/>
      <family val="2"/>
      <scheme val="minor"/>
    </font>
    <font>
      <sz val="11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0" xfId="0" applyNumberFormat="1"/>
    <xf numFmtId="0" fontId="0" fillId="0" borderId="0" xfId="0" applyAlignment="1">
      <alignment vertical="center"/>
    </xf>
    <xf numFmtId="0" fontId="0" fillId="0" borderId="0" xfId="0" quotePrefix="1"/>
    <xf numFmtId="177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9" fontId="1" fillId="0" borderId="0" xfId="0" applyNumberFormat="1" applyFont="1" applyAlignment="1">
      <alignment vertical="center"/>
    </xf>
    <xf numFmtId="9" fontId="0" fillId="0" borderId="0" xfId="0" quotePrefix="1" applyNumberFormat="1"/>
    <xf numFmtId="9" fontId="1" fillId="0" borderId="0" xfId="0" quotePrefix="1" applyNumberFormat="1" applyFont="1" applyAlignment="1">
      <alignment vertical="center"/>
    </xf>
    <xf numFmtId="178" fontId="0" fillId="0" borderId="0" xfId="0" applyNumberFormat="1"/>
    <xf numFmtId="2" fontId="0" fillId="0" borderId="0" xfId="0" applyNumberForma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2000" b="1">
                <a:latin typeface="Arial" panose="020B0604020202020204" pitchFamily="34" charset="0"/>
                <a:cs typeface="Arial" panose="020B0604020202020204" pitchFamily="34" charset="0"/>
              </a:rPr>
              <a:t>B</a:t>
            </a:r>
            <a:endParaRPr lang="zh-CN" altLang="en-US" sz="2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036905375541376"/>
          <c:y val="5.3993864746755521E-2"/>
          <c:w val="0.73989606299212596"/>
          <c:h val="0.7847244838021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SUA!$B$96</c:f>
              <c:strCache>
                <c:ptCount val="1"/>
                <c:pt idx="0">
                  <c:v>W0</c:v>
                </c:pt>
              </c:strCache>
            </c:strRef>
          </c:tx>
          <c:spPr>
            <a:noFill/>
            <a:ln w="25400">
              <a:solidFill>
                <a:schemeClr val="tx1"/>
              </a:solidFill>
            </a:ln>
            <a:effectLst/>
          </c:spPr>
          <c:invertIfNegative val="0"/>
          <c:dLbls>
            <c:delete val="1"/>
          </c:dLbls>
          <c:errBars>
            <c:errBarType val="plus"/>
            <c:errValType val="cust"/>
            <c:noEndCap val="0"/>
            <c:plus>
              <c:numRef>
                <c:f>SUA!$B$108:$B$115</c:f>
                <c:numCache>
                  <c:formatCode>General</c:formatCode>
                  <c:ptCount val="8"/>
                  <c:pt idx="0">
                    <c:v>11.018256970440751</c:v>
                  </c:pt>
                  <c:pt idx="1">
                    <c:v>8.6147240234379829</c:v>
                  </c:pt>
                  <c:pt idx="2">
                    <c:v>5.9064337802095128</c:v>
                  </c:pt>
                  <c:pt idx="3">
                    <c:v>6.1915189304940901</c:v>
                  </c:pt>
                  <c:pt idx="4">
                    <c:v>14.174994415048857</c:v>
                  </c:pt>
                  <c:pt idx="5">
                    <c:v>10.106731914916868</c:v>
                  </c:pt>
                  <c:pt idx="6">
                    <c:v>16.747612367140555</c:v>
                  </c:pt>
                  <c:pt idx="7">
                    <c:v>18.820859349845538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540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SUA!$A$97:$A$104</c:f>
              <c:strCache>
                <c:ptCount val="8"/>
                <c:pt idx="0">
                  <c:v>25%</c:v>
                </c:pt>
                <c:pt idx="1">
                  <c:v>50%</c:v>
                </c:pt>
                <c:pt idx="2">
                  <c:v>60%</c:v>
                </c:pt>
                <c:pt idx="3">
                  <c:v>70%</c:v>
                </c:pt>
                <c:pt idx="4">
                  <c:v>75%</c:v>
                </c:pt>
                <c:pt idx="5">
                  <c:v>80%</c:v>
                </c:pt>
                <c:pt idx="6">
                  <c:v>90%</c:v>
                </c:pt>
                <c:pt idx="7">
                  <c:v>100%</c:v>
                </c:pt>
              </c:strCache>
            </c:strRef>
          </c:cat>
          <c:val>
            <c:numRef>
              <c:f>SUA!$B$97:$B$104</c:f>
              <c:numCache>
                <c:formatCode>0.00</c:formatCode>
                <c:ptCount val="8"/>
                <c:pt idx="0">
                  <c:v>73.253333333333345</c:v>
                </c:pt>
                <c:pt idx="1">
                  <c:v>76.975000000000009</c:v>
                </c:pt>
                <c:pt idx="2">
                  <c:v>69.989999999999995</c:v>
                </c:pt>
                <c:pt idx="3">
                  <c:v>74.006666666666661</c:v>
                </c:pt>
                <c:pt idx="4">
                  <c:v>74.783333333333331</c:v>
                </c:pt>
                <c:pt idx="5">
                  <c:v>76.024999999999991</c:v>
                </c:pt>
                <c:pt idx="6">
                  <c:v>77.62</c:v>
                </c:pt>
                <c:pt idx="7">
                  <c:v>72.833333333333329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B6-4A98-84B4-1505B9288FF8}"/>
            </c:ext>
          </c:extLst>
        </c:ser>
        <c:ser>
          <c:idx val="1"/>
          <c:order val="1"/>
          <c:tx>
            <c:strRef>
              <c:f>SUA!$C$96</c:f>
              <c:strCache>
                <c:ptCount val="1"/>
                <c:pt idx="0">
                  <c:v>W1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7622272385252412E-3"/>
                  <c:y val="-6.2972292191435769E-2"/>
                </c:manualLayout>
              </c:layout>
              <c:tx>
                <c:rich>
                  <a:bodyPr/>
                  <a:lstStyle/>
                  <a:p>
                    <a:r>
                      <a:rPr lang="en-US" altLang="zh-CN"/>
                      <a:t>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033860045146722E-2"/>
                      <c:h val="9.4584382871536504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C355-46BB-A0CE-CFB1F9F10574}"/>
                </c:ext>
              </c:extLst>
            </c:dLbl>
            <c:dLbl>
              <c:idx val="1"/>
              <c:layout>
                <c:manualLayout>
                  <c:x val="-3.7622272385252069E-3"/>
                  <c:y val="-3.7783375314861499E-2"/>
                </c:manualLayout>
              </c:layout>
              <c:tx>
                <c:rich>
                  <a:bodyPr/>
                  <a:lstStyle/>
                  <a:p>
                    <a:r>
                      <a:rPr lang="en-US" altLang="zh-CN"/>
                      <a:t>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C355-46BB-A0CE-CFB1F9F1057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55-46BB-A0CE-CFB1F9F1057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55-46BB-A0CE-CFB1F9F1057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12547027840481564"/>
                      <c:h val="0.1076826196473551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C355-46BB-A0CE-CFB1F9F1057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355-46BB-A0CE-CFB1F9F1057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355-46BB-A0CE-CFB1F9F1057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355-46BB-A0CE-CFB1F9F105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plus"/>
            <c:errValType val="cust"/>
            <c:noEndCap val="0"/>
            <c:plus>
              <c:numRef>
                <c:f>SUA!$C$108:$C$115</c:f>
                <c:numCache>
                  <c:formatCode>General</c:formatCode>
                  <c:ptCount val="8"/>
                  <c:pt idx="0">
                    <c:v>20.634605318897449</c:v>
                  </c:pt>
                  <c:pt idx="1">
                    <c:v>12.163982352283726</c:v>
                  </c:pt>
                  <c:pt idx="2">
                    <c:v>7.7036062983514446</c:v>
                  </c:pt>
                  <c:pt idx="3">
                    <c:v>8.1201340300925242</c:v>
                  </c:pt>
                  <c:pt idx="4">
                    <c:v>14.853319718725047</c:v>
                  </c:pt>
                  <c:pt idx="5">
                    <c:v>4.9467029423647446</c:v>
                  </c:pt>
                  <c:pt idx="6">
                    <c:v>14.34946050089221</c:v>
                  </c:pt>
                  <c:pt idx="7">
                    <c:v>9.4773830776221875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540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SUA!$A$97:$A$104</c:f>
              <c:strCache>
                <c:ptCount val="8"/>
                <c:pt idx="0">
                  <c:v>25%</c:v>
                </c:pt>
                <c:pt idx="1">
                  <c:v>50%</c:v>
                </c:pt>
                <c:pt idx="2">
                  <c:v>60%</c:v>
                </c:pt>
                <c:pt idx="3">
                  <c:v>70%</c:v>
                </c:pt>
                <c:pt idx="4">
                  <c:v>75%</c:v>
                </c:pt>
                <c:pt idx="5">
                  <c:v>80%</c:v>
                </c:pt>
                <c:pt idx="6">
                  <c:v>90%</c:v>
                </c:pt>
                <c:pt idx="7">
                  <c:v>100%</c:v>
                </c:pt>
              </c:strCache>
            </c:strRef>
          </c:cat>
          <c:val>
            <c:numRef>
              <c:f>SUA!$C$97:$C$104</c:f>
              <c:numCache>
                <c:formatCode>0.00</c:formatCode>
                <c:ptCount val="8"/>
                <c:pt idx="0">
                  <c:v>108.30166666666666</c:v>
                </c:pt>
                <c:pt idx="1">
                  <c:v>93.61333333333333</c:v>
                </c:pt>
                <c:pt idx="2">
                  <c:v>80.055000000000007</c:v>
                </c:pt>
                <c:pt idx="3">
                  <c:v>76.158333333333317</c:v>
                </c:pt>
                <c:pt idx="4">
                  <c:v>60.873333333333335</c:v>
                </c:pt>
                <c:pt idx="5">
                  <c:v>79.105000000000004</c:v>
                </c:pt>
                <c:pt idx="6">
                  <c:v>77.431666666666672</c:v>
                </c:pt>
                <c:pt idx="7">
                  <c:v>81.775000000000006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B6-4A98-84B4-1505B9288FF8}"/>
            </c:ext>
          </c:extLst>
        </c:ser>
        <c:ser>
          <c:idx val="2"/>
          <c:order val="2"/>
          <c:tx>
            <c:strRef>
              <c:f>SUA!$D$96</c:f>
              <c:strCache>
                <c:ptCount val="1"/>
                <c:pt idx="0">
                  <c:v>W2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7622272385252069E-3"/>
                  <c:y val="-0.10495382031905962"/>
                </c:manualLayout>
              </c:layout>
              <c:tx>
                <c:rich>
                  <a:bodyPr/>
                  <a:lstStyle/>
                  <a:p>
                    <a:r>
                      <a:rPr lang="en-US" altLang="zh-CN"/>
                      <a:t>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C355-46BB-A0CE-CFB1F9F1057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355-46BB-A0CE-CFB1F9F1057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355-46BB-A0CE-CFB1F9F1057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355-46BB-A0CE-CFB1F9F10574}"/>
                </c:ext>
              </c:extLst>
            </c:dLbl>
            <c:dLbl>
              <c:idx val="4"/>
              <c:layout>
                <c:manualLayout>
                  <c:x val="0"/>
                  <c:y val="-2.5188916876574308E-2"/>
                </c:manualLayout>
              </c:layout>
              <c:tx>
                <c:rich>
                  <a:bodyPr/>
                  <a:lstStyle/>
                  <a:p>
                    <a:r>
                      <a:rPr lang="en-US" altLang="zh-CN"/>
                      <a:t>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C355-46BB-A0CE-CFB1F9F1057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355-46BB-A0CE-CFB1F9F1057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355-46BB-A0CE-CFB1F9F1057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355-46BB-A0CE-CFB1F9F105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SUA!$D$108:$D$115</c:f>
                <c:numCache>
                  <c:formatCode>General</c:formatCode>
                  <c:ptCount val="8"/>
                  <c:pt idx="0">
                    <c:v>25.35138293400723</c:v>
                  </c:pt>
                  <c:pt idx="1">
                    <c:v>16.253078477630059</c:v>
                  </c:pt>
                  <c:pt idx="2">
                    <c:v>13.450900961149999</c:v>
                  </c:pt>
                  <c:pt idx="3">
                    <c:v>8.7296200757344806</c:v>
                  </c:pt>
                  <c:pt idx="4">
                    <c:v>8.2960627207529942</c:v>
                  </c:pt>
                  <c:pt idx="5">
                    <c:v>6.4729890056037203</c:v>
                  </c:pt>
                  <c:pt idx="6">
                    <c:v>11.058474427635378</c:v>
                  </c:pt>
                  <c:pt idx="7">
                    <c:v>19.037568822375043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540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SUA!$A$97:$A$104</c:f>
              <c:strCache>
                <c:ptCount val="8"/>
                <c:pt idx="0">
                  <c:v>25%</c:v>
                </c:pt>
                <c:pt idx="1">
                  <c:v>50%</c:v>
                </c:pt>
                <c:pt idx="2">
                  <c:v>60%</c:v>
                </c:pt>
                <c:pt idx="3">
                  <c:v>70%</c:v>
                </c:pt>
                <c:pt idx="4">
                  <c:v>75%</c:v>
                </c:pt>
                <c:pt idx="5">
                  <c:v>80%</c:v>
                </c:pt>
                <c:pt idx="6">
                  <c:v>90%</c:v>
                </c:pt>
                <c:pt idx="7">
                  <c:v>100%</c:v>
                </c:pt>
              </c:strCache>
            </c:strRef>
          </c:cat>
          <c:val>
            <c:numRef>
              <c:f>SUA!$D$97:$D$104</c:f>
              <c:numCache>
                <c:formatCode>0.00</c:formatCode>
                <c:ptCount val="8"/>
                <c:pt idx="0">
                  <c:v>108.85166666666665</c:v>
                </c:pt>
                <c:pt idx="1">
                  <c:v>90.589999999999989</c:v>
                </c:pt>
                <c:pt idx="2">
                  <c:v>71.401666666666671</c:v>
                </c:pt>
                <c:pt idx="3">
                  <c:v>70.323333333333338</c:v>
                </c:pt>
                <c:pt idx="4">
                  <c:v>55.758333333333326</c:v>
                </c:pt>
                <c:pt idx="5">
                  <c:v>72.953333333333333</c:v>
                </c:pt>
                <c:pt idx="6">
                  <c:v>76.788333333333341</c:v>
                </c:pt>
                <c:pt idx="7">
                  <c:v>80.166666666666671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13-4AA5-AFF2-C223117A8F3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081973247"/>
        <c:axId val="1081974495"/>
      </c:barChart>
      <c:catAx>
        <c:axId val="1081973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zh-CN"/>
          </a:p>
        </c:txPr>
        <c:crossAx val="1081974495"/>
        <c:crosses val="autoZero"/>
        <c:auto val="1"/>
        <c:lblAlgn val="ctr"/>
        <c:lblOffset val="100"/>
        <c:noMultiLvlLbl val="0"/>
      </c:catAx>
      <c:valAx>
        <c:axId val="108197449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zh-CN" sz="1200" b="0" i="0" baseline="0"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SUA(</a:t>
                </a:r>
                <a:r>
                  <a:rPr lang="el-GR" altLang="zh-CN" sz="1200" b="0" i="0" baseline="0"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μ</a:t>
                </a:r>
                <a:r>
                  <a:rPr lang="en-US" altLang="zh-CN" sz="1200" b="0" i="0" baseline="0"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g/mL)</a:t>
                </a:r>
                <a:endParaRPr lang="zh-CN" altLang="zh-CN" sz="1200">
                  <a:solidFill>
                    <a:schemeClr val="tx1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4620074296582001E-2"/>
              <c:y val="0.296474212763706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2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zh-CN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zh-CN"/>
          </a:p>
        </c:txPr>
        <c:crossAx val="1081973247"/>
        <c:crosses val="autoZero"/>
        <c:crossBetween val="between"/>
        <c:majorUnit val="4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3039346379670933"/>
          <c:y val="2.6052347990506219E-2"/>
          <c:w val="0.20324262514589739"/>
          <c:h val="0.18241833435807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137160</xdr:colOff>
      <xdr:row>107</xdr:row>
      <xdr:rowOff>45720</xdr:rowOff>
    </xdr:from>
    <xdr:to>
      <xdr:col>13</xdr:col>
      <xdr:colOff>464820</xdr:colOff>
      <xdr:row>124</xdr:row>
      <xdr:rowOff>60960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420EAB57-24E2-4CA6-8ED8-58860FDDB7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7"/>
  <sheetViews>
    <sheetView tabSelected="1" workbookViewId="0">
      <selection activeCell="I12" sqref="I12"/>
    </sheetView>
  </sheetViews>
  <sheetFormatPr defaultRowHeight="13.8" x14ac:dyDescent="0.25"/>
  <sheetData>
    <row r="1" spans="1:10" ht="14.4" x14ac:dyDescent="0.25">
      <c r="A1" s="10">
        <v>0.25</v>
      </c>
      <c r="B1" s="1" t="s">
        <v>8</v>
      </c>
      <c r="C1" s="1" t="s">
        <v>9</v>
      </c>
      <c r="D1" s="1" t="s">
        <v>10</v>
      </c>
      <c r="H1" s="1"/>
      <c r="I1" s="1"/>
      <c r="J1" s="1"/>
    </row>
    <row r="2" spans="1:10" x14ac:dyDescent="0.25">
      <c r="A2" s="4" t="s">
        <v>50</v>
      </c>
      <c r="B2" s="12">
        <v>79.06</v>
      </c>
      <c r="C2" s="12">
        <v>116.71</v>
      </c>
      <c r="D2" s="12">
        <v>138.02000000000001</v>
      </c>
      <c r="I2" s="4"/>
      <c r="J2" s="4"/>
    </row>
    <row r="3" spans="1:10" x14ac:dyDescent="0.25">
      <c r="A3" s="4" t="s">
        <v>51</v>
      </c>
      <c r="B3" s="12">
        <v>58.64</v>
      </c>
      <c r="C3" s="12">
        <v>101.36</v>
      </c>
      <c r="D3" s="12">
        <v>109.11</v>
      </c>
      <c r="I3" s="4"/>
      <c r="J3" s="4"/>
    </row>
    <row r="4" spans="1:10" x14ac:dyDescent="0.25">
      <c r="A4" s="4" t="s">
        <v>52</v>
      </c>
      <c r="B4" s="12">
        <v>76.44</v>
      </c>
      <c r="C4" s="12">
        <v>126.01</v>
      </c>
      <c r="D4" s="12">
        <v>136.82</v>
      </c>
      <c r="I4" s="4"/>
      <c r="J4" s="4"/>
    </row>
    <row r="5" spans="1:10" x14ac:dyDescent="0.25">
      <c r="A5" s="4" t="s">
        <v>53</v>
      </c>
      <c r="B5" s="12">
        <v>64.239999999999995</v>
      </c>
      <c r="C5" s="12">
        <v>132.44</v>
      </c>
      <c r="D5" s="12">
        <v>104.67</v>
      </c>
      <c r="I5" s="4"/>
      <c r="J5" s="4"/>
    </row>
    <row r="6" spans="1:10" x14ac:dyDescent="0.25">
      <c r="A6" s="4" t="s">
        <v>54</v>
      </c>
      <c r="B6" s="12">
        <v>71.59</v>
      </c>
      <c r="C6" s="12">
        <v>96.02</v>
      </c>
      <c r="D6" s="12">
        <v>73.67</v>
      </c>
      <c r="I6" s="4"/>
      <c r="J6" s="4"/>
    </row>
    <row r="7" spans="1:10" x14ac:dyDescent="0.25">
      <c r="A7" s="4" t="s">
        <v>55</v>
      </c>
      <c r="B7" s="12">
        <v>89.55</v>
      </c>
      <c r="C7" s="12">
        <v>77.27</v>
      </c>
      <c r="D7" s="12">
        <v>90.82</v>
      </c>
      <c r="I7" s="4"/>
      <c r="J7" s="4"/>
    </row>
    <row r="8" spans="1:10" ht="14.4" x14ac:dyDescent="0.25">
      <c r="A8" s="1" t="s">
        <v>0</v>
      </c>
      <c r="B8" s="2">
        <f>AVERAGE(B2:B7)</f>
        <v>73.253333333333345</v>
      </c>
      <c r="C8" s="2">
        <f t="shared" ref="C8:D8" si="0">AVERAGE(C2:C7)</f>
        <v>108.30166666666666</v>
      </c>
      <c r="D8" s="2">
        <f t="shared" si="0"/>
        <v>108.85166666666665</v>
      </c>
      <c r="I8" s="2"/>
      <c r="J8" s="2"/>
    </row>
    <row r="9" spans="1:10" ht="14.4" x14ac:dyDescent="0.25">
      <c r="A9" s="1" t="s">
        <v>1</v>
      </c>
      <c r="B9" s="3">
        <f>_xlfn.STDEV.S(B2:B7)</f>
        <v>11.018256970440751</v>
      </c>
      <c r="C9" s="3">
        <f t="shared" ref="C9:D9" si="1">_xlfn.STDEV.S(C2:C7)</f>
        <v>20.634605318897449</v>
      </c>
      <c r="D9" s="3">
        <f t="shared" si="1"/>
        <v>25.35138293400723</v>
      </c>
      <c r="G9" s="1"/>
      <c r="H9" s="3"/>
      <c r="I9" s="3"/>
      <c r="J9" s="3"/>
    </row>
    <row r="10" spans="1:10" ht="14.4" x14ac:dyDescent="0.25">
      <c r="A10" s="1" t="s">
        <v>61</v>
      </c>
      <c r="C10" s="11">
        <f>_xlfn.T.TEST($B2:$B7,C2:C7,2,1)</f>
        <v>2.5552487675288497E-2</v>
      </c>
      <c r="D10" s="11">
        <f>_xlfn.T.TEST($B2:$B7,D2:D7,2,1)</f>
        <v>2.3922437013789599E-2</v>
      </c>
    </row>
    <row r="12" spans="1:10" ht="14.4" x14ac:dyDescent="0.25">
      <c r="A12" s="10">
        <v>0.5</v>
      </c>
      <c r="B12" s="1" t="s">
        <v>8</v>
      </c>
      <c r="C12" s="1" t="s">
        <v>9</v>
      </c>
      <c r="D12" s="1" t="s">
        <v>10</v>
      </c>
      <c r="E12" s="1"/>
      <c r="F12" s="1"/>
      <c r="G12" s="8"/>
      <c r="H12" s="1"/>
      <c r="I12" s="1"/>
      <c r="J12" s="1"/>
    </row>
    <row r="13" spans="1:10" x14ac:dyDescent="0.25">
      <c r="A13" s="4" t="s">
        <v>44</v>
      </c>
      <c r="B13" s="12">
        <v>82.59</v>
      </c>
      <c r="C13" s="12">
        <v>76.12</v>
      </c>
      <c r="D13" s="12">
        <v>111.5</v>
      </c>
      <c r="E13" s="4"/>
      <c r="I13" s="4"/>
      <c r="J13" s="7"/>
    </row>
    <row r="14" spans="1:10" x14ac:dyDescent="0.25">
      <c r="A14" s="4" t="s">
        <v>45</v>
      </c>
      <c r="B14" s="12">
        <v>84.65</v>
      </c>
      <c r="C14" s="12">
        <v>106.41</v>
      </c>
      <c r="D14" s="12">
        <v>105.22</v>
      </c>
      <c r="E14" s="4"/>
      <c r="I14" s="4"/>
      <c r="J14" s="7"/>
    </row>
    <row r="15" spans="1:10" x14ac:dyDescent="0.25">
      <c r="A15" s="4" t="s">
        <v>46</v>
      </c>
      <c r="B15" s="12">
        <v>68.12</v>
      </c>
      <c r="C15" s="12">
        <v>104.65</v>
      </c>
      <c r="D15" s="12">
        <v>68.56</v>
      </c>
      <c r="E15" s="4"/>
      <c r="I15" s="4"/>
      <c r="J15" s="7"/>
    </row>
    <row r="16" spans="1:10" x14ac:dyDescent="0.25">
      <c r="A16" s="4" t="s">
        <v>47</v>
      </c>
      <c r="B16" s="12">
        <v>64.94</v>
      </c>
      <c r="C16" s="12">
        <v>82.02</v>
      </c>
      <c r="D16" s="12">
        <v>95.01</v>
      </c>
      <c r="E16" s="4"/>
      <c r="I16" s="4"/>
      <c r="J16" s="7"/>
    </row>
    <row r="17" spans="1:10" x14ac:dyDescent="0.25">
      <c r="A17" s="4" t="s">
        <v>48</v>
      </c>
      <c r="B17" s="12">
        <v>77</v>
      </c>
      <c r="C17" s="12">
        <v>96.12</v>
      </c>
      <c r="D17" s="12">
        <v>83.03</v>
      </c>
      <c r="E17" s="4"/>
      <c r="I17" s="4"/>
      <c r="J17" s="7"/>
    </row>
    <row r="18" spans="1:10" x14ac:dyDescent="0.25">
      <c r="A18" s="4" t="s">
        <v>49</v>
      </c>
      <c r="B18" s="12">
        <v>84.55</v>
      </c>
      <c r="C18" s="12">
        <v>96.36</v>
      </c>
      <c r="D18" s="12">
        <v>80.22</v>
      </c>
      <c r="E18" s="4"/>
      <c r="I18" s="4"/>
      <c r="J18" s="7"/>
    </row>
    <row r="19" spans="1:10" ht="14.4" x14ac:dyDescent="0.25">
      <c r="A19" s="1" t="s">
        <v>0</v>
      </c>
      <c r="B19" s="2">
        <f>AVERAGE(B13:B18)</f>
        <v>76.975000000000009</v>
      </c>
      <c r="C19" s="2">
        <f t="shared" ref="C19:D19" si="2">AVERAGE(C13:C18)</f>
        <v>93.61333333333333</v>
      </c>
      <c r="D19" s="2">
        <f t="shared" si="2"/>
        <v>90.589999999999989</v>
      </c>
      <c r="E19" s="2"/>
      <c r="F19" s="2"/>
      <c r="G19" s="1"/>
      <c r="H19" s="2"/>
      <c r="I19" s="2"/>
      <c r="J19" s="2"/>
    </row>
    <row r="20" spans="1:10" ht="14.4" x14ac:dyDescent="0.25">
      <c r="A20" s="1" t="s">
        <v>1</v>
      </c>
      <c r="B20" s="3">
        <f>_xlfn.STDEV.S(B13:B18)</f>
        <v>8.6147240234379829</v>
      </c>
      <c r="C20" s="3">
        <f t="shared" ref="C20:D20" si="3">_xlfn.STDEV.S(C13:C18)</f>
        <v>12.163982352283726</v>
      </c>
      <c r="D20" s="3">
        <f t="shared" si="3"/>
        <v>16.253078477630059</v>
      </c>
      <c r="E20" s="3"/>
      <c r="F20" s="3"/>
      <c r="G20" s="1"/>
      <c r="H20" s="3"/>
      <c r="I20" s="3"/>
      <c r="J20" s="3"/>
    </row>
    <row r="21" spans="1:10" ht="14.4" x14ac:dyDescent="0.25">
      <c r="A21" s="1" t="s">
        <v>61</v>
      </c>
      <c r="C21" s="11">
        <f>_xlfn.T.TEST($B13:$B18,C13:C18,2,1)</f>
        <v>3.3678284085253245E-2</v>
      </c>
      <c r="D21" s="11">
        <f>_xlfn.T.TEST($B13:$B18,D13:D18,2,1)</f>
        <v>7.5014676511882719E-2</v>
      </c>
    </row>
    <row r="24" spans="1:10" x14ac:dyDescent="0.25">
      <c r="A24" s="9"/>
    </row>
    <row r="25" spans="1:10" ht="14.4" x14ac:dyDescent="0.25">
      <c r="A25" s="10">
        <v>0.6</v>
      </c>
      <c r="B25" s="1" t="s">
        <v>8</v>
      </c>
      <c r="C25" s="1" t="s">
        <v>9</v>
      </c>
      <c r="D25" s="1" t="s">
        <v>10</v>
      </c>
      <c r="E25" s="1"/>
      <c r="F25" s="1"/>
      <c r="G25" s="9"/>
      <c r="H25" s="1"/>
      <c r="I25" s="1"/>
      <c r="J25" s="1"/>
    </row>
    <row r="26" spans="1:10" x14ac:dyDescent="0.25">
      <c r="A26" s="4" t="s">
        <v>11</v>
      </c>
      <c r="B26" s="12">
        <v>76.430000000000007</v>
      </c>
      <c r="C26" s="12">
        <v>67.3</v>
      </c>
      <c r="D26" s="12">
        <v>60.35</v>
      </c>
      <c r="E26" s="4"/>
      <c r="I26" s="4"/>
      <c r="J26" s="4"/>
    </row>
    <row r="27" spans="1:10" x14ac:dyDescent="0.25">
      <c r="A27" s="4" t="s">
        <v>12</v>
      </c>
      <c r="B27" s="12">
        <v>62.96</v>
      </c>
      <c r="C27" s="12">
        <v>81.430000000000007</v>
      </c>
      <c r="D27" s="12">
        <v>65.349999999999994</v>
      </c>
      <c r="E27" s="4"/>
      <c r="I27" s="4"/>
      <c r="J27" s="4"/>
    </row>
    <row r="28" spans="1:10" x14ac:dyDescent="0.25">
      <c r="A28" s="4" t="s">
        <v>13</v>
      </c>
      <c r="B28" s="12">
        <v>74.7</v>
      </c>
      <c r="C28" s="12">
        <v>76.87</v>
      </c>
      <c r="D28" s="12">
        <v>54.7</v>
      </c>
      <c r="E28" s="4"/>
      <c r="I28" s="4"/>
      <c r="J28" s="4"/>
    </row>
    <row r="29" spans="1:10" x14ac:dyDescent="0.25">
      <c r="A29" s="4" t="s">
        <v>14</v>
      </c>
      <c r="B29" s="12">
        <v>74.709999999999994</v>
      </c>
      <c r="C29" s="12">
        <v>79.260000000000005</v>
      </c>
      <c r="D29" s="12">
        <v>76.67</v>
      </c>
      <c r="E29" s="4"/>
      <c r="I29" s="4"/>
      <c r="J29" s="4"/>
    </row>
    <row r="30" spans="1:10" x14ac:dyDescent="0.25">
      <c r="A30" s="4" t="s">
        <v>15</v>
      </c>
      <c r="B30" s="12">
        <v>65.569999999999993</v>
      </c>
      <c r="C30" s="12">
        <v>89.04</v>
      </c>
      <c r="D30" s="12">
        <v>89.67</v>
      </c>
      <c r="E30" s="4"/>
      <c r="I30" s="4"/>
      <c r="J30" s="4"/>
    </row>
    <row r="31" spans="1:10" x14ac:dyDescent="0.25">
      <c r="A31" s="4" t="s">
        <v>16</v>
      </c>
      <c r="B31" s="12">
        <v>65.569999999999993</v>
      </c>
      <c r="C31" s="12">
        <v>86.43</v>
      </c>
      <c r="D31" s="12">
        <v>81.67</v>
      </c>
      <c r="E31" s="4"/>
      <c r="I31" s="4"/>
      <c r="J31" s="4"/>
    </row>
    <row r="32" spans="1:10" ht="14.4" x14ac:dyDescent="0.25">
      <c r="A32" s="1" t="s">
        <v>0</v>
      </c>
      <c r="B32" s="2">
        <f>AVERAGE(B26:B31)</f>
        <v>69.989999999999995</v>
      </c>
      <c r="C32" s="2">
        <f t="shared" ref="C32:D32" si="4">AVERAGE(C26:C31)</f>
        <v>80.055000000000007</v>
      </c>
      <c r="D32" s="2">
        <f t="shared" si="4"/>
        <v>71.401666666666671</v>
      </c>
      <c r="E32" s="2"/>
      <c r="F32" s="2"/>
      <c r="G32" s="1"/>
      <c r="H32" s="2"/>
      <c r="I32" s="2"/>
      <c r="J32" s="2"/>
    </row>
    <row r="33" spans="1:10" ht="14.4" x14ac:dyDescent="0.25">
      <c r="A33" s="1" t="s">
        <v>1</v>
      </c>
      <c r="B33" s="3">
        <f>_xlfn.STDEV.S(B26:B31)</f>
        <v>5.9064337802095128</v>
      </c>
      <c r="C33" s="3">
        <f t="shared" ref="C33:D33" si="5">_xlfn.STDEV.S(C26:C31)</f>
        <v>7.7036062983514446</v>
      </c>
      <c r="D33" s="3">
        <f t="shared" si="5"/>
        <v>13.450900961149999</v>
      </c>
      <c r="E33" s="3"/>
      <c r="F33" s="3"/>
      <c r="G33" s="1"/>
      <c r="H33" s="3"/>
      <c r="I33" s="3"/>
      <c r="J33" s="3"/>
    </row>
    <row r="34" spans="1:10" ht="14.4" x14ac:dyDescent="0.25">
      <c r="A34" s="1" t="s">
        <v>61</v>
      </c>
      <c r="C34" s="11">
        <f>_xlfn.T.TEST($B26:$B31,C26:C31,2,1)</f>
        <v>0.11354352271605873</v>
      </c>
      <c r="D34" s="11">
        <f>_xlfn.T.TEST($B26:$B31,D26:D31,2,1)</f>
        <v>0.84943887581638833</v>
      </c>
      <c r="E34" s="3"/>
      <c r="G34" s="1"/>
      <c r="H34" s="3"/>
      <c r="I34" s="3"/>
      <c r="J34" s="3"/>
    </row>
    <row r="35" spans="1:10" x14ac:dyDescent="0.25">
      <c r="A35" s="9"/>
      <c r="E35" s="3"/>
    </row>
    <row r="36" spans="1:10" ht="14.4" x14ac:dyDescent="0.25">
      <c r="A36" s="10">
        <v>0.7</v>
      </c>
      <c r="B36" s="1" t="s">
        <v>8</v>
      </c>
      <c r="C36" s="1" t="s">
        <v>9</v>
      </c>
      <c r="D36" s="1" t="s">
        <v>10</v>
      </c>
      <c r="E36" s="3"/>
      <c r="G36" s="9"/>
      <c r="H36" s="1"/>
      <c r="I36" s="1"/>
      <c r="J36" s="1"/>
    </row>
    <row r="37" spans="1:10" x14ac:dyDescent="0.25">
      <c r="A37" s="4" t="s">
        <v>17</v>
      </c>
      <c r="B37" s="12">
        <v>82.17</v>
      </c>
      <c r="C37" s="12">
        <v>79.319999999999993</v>
      </c>
      <c r="D37" s="12">
        <v>81.95</v>
      </c>
      <c r="E37" s="3"/>
      <c r="I37" s="4"/>
      <c r="J37" s="4"/>
    </row>
    <row r="38" spans="1:10" x14ac:dyDescent="0.25">
      <c r="A38" s="4" t="s">
        <v>18</v>
      </c>
      <c r="B38" s="12">
        <v>68.02</v>
      </c>
      <c r="C38" s="12">
        <v>84.58</v>
      </c>
      <c r="D38" s="12">
        <v>64.84</v>
      </c>
      <c r="E38" s="3"/>
      <c r="I38" s="4"/>
      <c r="J38" s="4"/>
    </row>
    <row r="39" spans="1:10" x14ac:dyDescent="0.25">
      <c r="A39" s="4" t="s">
        <v>19</v>
      </c>
      <c r="B39" s="12">
        <v>67.47</v>
      </c>
      <c r="C39" s="12">
        <v>79.319999999999993</v>
      </c>
      <c r="D39" s="12">
        <v>71.680000000000007</v>
      </c>
      <c r="E39" s="3"/>
      <c r="I39" s="4"/>
      <c r="J39" s="4"/>
    </row>
    <row r="40" spans="1:10" x14ac:dyDescent="0.25">
      <c r="A40" s="4" t="s">
        <v>20</v>
      </c>
      <c r="B40" s="12">
        <v>72.739999999999995</v>
      </c>
      <c r="C40" s="12">
        <v>79.84</v>
      </c>
      <c r="D40" s="12">
        <v>73.260000000000005</v>
      </c>
      <c r="E40" s="3"/>
      <c r="I40" s="4"/>
      <c r="J40" s="4"/>
    </row>
    <row r="41" spans="1:10" x14ac:dyDescent="0.25">
      <c r="A41" s="4" t="s">
        <v>21</v>
      </c>
      <c r="B41" s="12">
        <v>73.010000000000005</v>
      </c>
      <c r="C41" s="12">
        <v>72.209999999999994</v>
      </c>
      <c r="D41" s="12">
        <v>73.790000000000006</v>
      </c>
      <c r="E41" s="3"/>
      <c r="I41" s="4"/>
      <c r="J41" s="4"/>
    </row>
    <row r="42" spans="1:10" x14ac:dyDescent="0.25">
      <c r="A42" s="4" t="s">
        <v>22</v>
      </c>
      <c r="B42" s="12">
        <v>80.63</v>
      </c>
      <c r="C42" s="12">
        <v>61.68</v>
      </c>
      <c r="D42" s="12">
        <v>56.42</v>
      </c>
      <c r="E42" s="3"/>
      <c r="I42" s="4"/>
      <c r="J42" s="4"/>
    </row>
    <row r="43" spans="1:10" ht="14.4" x14ac:dyDescent="0.25">
      <c r="A43" s="1" t="s">
        <v>0</v>
      </c>
      <c r="B43" s="2">
        <f>AVERAGE(B37:B42)</f>
        <v>74.006666666666661</v>
      </c>
      <c r="C43" s="2">
        <f t="shared" ref="C43:D43" si="6">AVERAGE(C37:C42)</f>
        <v>76.158333333333317</v>
      </c>
      <c r="D43" s="2">
        <f t="shared" si="6"/>
        <v>70.323333333333338</v>
      </c>
      <c r="E43" s="3"/>
      <c r="G43" s="1"/>
      <c r="H43" s="2"/>
      <c r="I43" s="2"/>
      <c r="J43" s="2"/>
    </row>
    <row r="44" spans="1:10" ht="14.4" x14ac:dyDescent="0.25">
      <c r="A44" s="1" t="s">
        <v>1</v>
      </c>
      <c r="B44" s="3">
        <f>_xlfn.STDEV.S(B37:B42)</f>
        <v>6.1915189304940901</v>
      </c>
      <c r="C44" s="3">
        <f t="shared" ref="C44:D44" si="7">_xlfn.STDEV.S(C37:C42)</f>
        <v>8.1201340300925242</v>
      </c>
      <c r="D44" s="3">
        <f t="shared" si="7"/>
        <v>8.7296200757344806</v>
      </c>
      <c r="E44" s="3"/>
      <c r="G44" s="1"/>
      <c r="H44" s="3"/>
      <c r="I44" s="3"/>
      <c r="J44" s="3"/>
    </row>
    <row r="45" spans="1:10" ht="14.4" x14ac:dyDescent="0.25">
      <c r="A45" s="1"/>
      <c r="B45" s="3"/>
      <c r="C45" s="11">
        <f>_xlfn.T.TEST($B37:$B42,C37:C42,2,1)</f>
        <v>0.69511991015632635</v>
      </c>
      <c r="D45" s="11">
        <f>_xlfn.T.TEST($B37:$B42,D37:D42,2,1)</f>
        <v>0.42237508777329796</v>
      </c>
      <c r="E45" s="3"/>
      <c r="G45" s="1"/>
      <c r="H45" s="3"/>
      <c r="I45" s="3"/>
      <c r="J45" s="3"/>
    </row>
    <row r="46" spans="1:10" ht="14.4" x14ac:dyDescent="0.25">
      <c r="A46" s="1" t="s">
        <v>61</v>
      </c>
      <c r="C46" s="11">
        <f>_xlfn.T.TEST($B38:$B43,C38:C43,2,1)</f>
        <v>0.58271886255328664</v>
      </c>
      <c r="D46" s="11">
        <f>_xlfn.T.TEST($B38:$B43,D38:D43,2,1)</f>
        <v>0.35286239774138983</v>
      </c>
      <c r="E46" s="3"/>
      <c r="H46" s="3"/>
      <c r="I46" s="3"/>
      <c r="J46" s="3"/>
    </row>
    <row r="47" spans="1:10" ht="14.4" x14ac:dyDescent="0.25">
      <c r="A47" s="9">
        <v>0.75</v>
      </c>
      <c r="B47" s="1" t="s">
        <v>8</v>
      </c>
      <c r="C47" s="1" t="s">
        <v>9</v>
      </c>
      <c r="D47" s="1" t="s">
        <v>10</v>
      </c>
      <c r="E47" s="1"/>
      <c r="F47" s="1"/>
      <c r="G47" s="10"/>
      <c r="H47" s="1"/>
      <c r="I47" s="1"/>
      <c r="J47" s="1"/>
    </row>
    <row r="48" spans="1:10" x14ac:dyDescent="0.25">
      <c r="A48" s="4" t="s">
        <v>38</v>
      </c>
      <c r="B48" s="12">
        <v>88.69</v>
      </c>
      <c r="C48" s="12">
        <v>59.24</v>
      </c>
      <c r="D48" s="12">
        <v>47.82</v>
      </c>
      <c r="E48" s="4"/>
      <c r="I48" s="4"/>
      <c r="J48" s="4"/>
    </row>
    <row r="49" spans="1:10" x14ac:dyDescent="0.25">
      <c r="A49" s="4" t="s">
        <v>39</v>
      </c>
      <c r="B49" s="12">
        <v>84.44</v>
      </c>
      <c r="C49" s="12">
        <v>64.150000000000006</v>
      </c>
      <c r="D49" s="12">
        <v>47.82</v>
      </c>
      <c r="E49" s="4"/>
      <c r="I49" s="4"/>
      <c r="J49" s="4"/>
    </row>
    <row r="50" spans="1:10" x14ac:dyDescent="0.25">
      <c r="A50" s="4" t="s">
        <v>40</v>
      </c>
      <c r="B50" s="12">
        <v>75.930000000000007</v>
      </c>
      <c r="C50" s="12">
        <v>58.25</v>
      </c>
      <c r="D50" s="12">
        <v>55.44</v>
      </c>
      <c r="E50" s="4"/>
      <c r="I50" s="4"/>
      <c r="J50" s="4"/>
    </row>
    <row r="51" spans="1:10" x14ac:dyDescent="0.25">
      <c r="A51" s="4" t="s">
        <v>41</v>
      </c>
      <c r="B51" s="12">
        <v>78.87</v>
      </c>
      <c r="C51" s="12">
        <v>48.76</v>
      </c>
      <c r="D51" s="12">
        <v>66.239999999999995</v>
      </c>
      <c r="E51" s="4"/>
      <c r="I51" s="4"/>
      <c r="J51" s="4"/>
    </row>
    <row r="52" spans="1:10" x14ac:dyDescent="0.25">
      <c r="A52" s="4" t="s">
        <v>42</v>
      </c>
      <c r="B52" s="12">
        <v>48.44</v>
      </c>
      <c r="C52" s="12">
        <v>46.8</v>
      </c>
      <c r="D52" s="12">
        <v>51.84</v>
      </c>
      <c r="E52" s="6"/>
      <c r="I52" s="4"/>
      <c r="J52" s="4"/>
    </row>
    <row r="53" spans="1:10" x14ac:dyDescent="0.25">
      <c r="A53" s="4" t="s">
        <v>43</v>
      </c>
      <c r="B53" s="12">
        <v>72.33</v>
      </c>
      <c r="C53" s="12">
        <v>88.04</v>
      </c>
      <c r="D53" s="12">
        <v>65.39</v>
      </c>
      <c r="E53" s="4"/>
      <c r="I53" s="4"/>
      <c r="J53" s="4"/>
    </row>
    <row r="54" spans="1:10" ht="14.4" x14ac:dyDescent="0.25">
      <c r="A54" s="1" t="s">
        <v>0</v>
      </c>
      <c r="B54" s="2">
        <f>AVERAGE(B48:B53)</f>
        <v>74.783333333333331</v>
      </c>
      <c r="C54" s="2">
        <f t="shared" ref="C54:D54" si="8">AVERAGE(C48:C53)</f>
        <v>60.873333333333335</v>
      </c>
      <c r="D54" s="2">
        <f t="shared" si="8"/>
        <v>55.758333333333326</v>
      </c>
      <c r="E54" s="2"/>
      <c r="F54" s="2"/>
      <c r="G54" s="4"/>
      <c r="H54" s="4"/>
      <c r="I54" s="4"/>
      <c r="J54" s="2"/>
    </row>
    <row r="55" spans="1:10" ht="14.4" x14ac:dyDescent="0.25">
      <c r="A55" s="1" t="s">
        <v>1</v>
      </c>
      <c r="B55" s="3">
        <f>_xlfn.STDEV.S(B48:B53)</f>
        <v>14.174994415048857</v>
      </c>
      <c r="C55" s="3">
        <f t="shared" ref="C55:D55" si="9">_xlfn.STDEV.S(C48:C53)</f>
        <v>14.853319718725047</v>
      </c>
      <c r="D55" s="3">
        <f t="shared" si="9"/>
        <v>8.2960627207529942</v>
      </c>
      <c r="E55" s="3"/>
      <c r="F55" s="3"/>
      <c r="G55" s="1"/>
      <c r="H55" s="3"/>
      <c r="I55" s="3"/>
      <c r="J55" s="3"/>
    </row>
    <row r="56" spans="1:10" ht="14.4" x14ac:dyDescent="0.25">
      <c r="A56" s="1" t="s">
        <v>61</v>
      </c>
      <c r="C56" s="11">
        <f>_xlfn.T.TEST($B48:$B53,C48:C53,2,1)</f>
        <v>0.11399907360912467</v>
      </c>
      <c r="D56" s="11">
        <f>_xlfn.T.TEST($B48:$B53,D48:D53,2,1)</f>
        <v>4.2286441147893809E-2</v>
      </c>
      <c r="E56" s="3"/>
      <c r="F56" s="3"/>
      <c r="G56" s="1"/>
      <c r="H56" s="3"/>
      <c r="I56" s="3"/>
      <c r="J56" s="3"/>
    </row>
    <row r="57" spans="1:10" ht="14.4" x14ac:dyDescent="0.25">
      <c r="A57" s="10"/>
      <c r="B57" s="3"/>
      <c r="C57" s="3"/>
      <c r="D57" s="3"/>
      <c r="E57" s="1"/>
      <c r="F57" s="1"/>
      <c r="H57" s="3"/>
      <c r="I57" s="3"/>
      <c r="J57" s="3"/>
    </row>
    <row r="58" spans="1:10" ht="14.4" x14ac:dyDescent="0.25">
      <c r="A58" s="9">
        <v>0.8</v>
      </c>
      <c r="B58" s="1" t="s">
        <v>8</v>
      </c>
      <c r="C58" s="1" t="s">
        <v>9</v>
      </c>
      <c r="D58" s="1" t="s">
        <v>10</v>
      </c>
      <c r="E58" s="4"/>
      <c r="F58" s="4"/>
      <c r="G58" s="10"/>
      <c r="H58" s="1"/>
      <c r="I58" s="1"/>
      <c r="J58" s="1"/>
    </row>
    <row r="59" spans="1:10" x14ac:dyDescent="0.25">
      <c r="A59" s="4" t="s">
        <v>23</v>
      </c>
      <c r="B59" s="12">
        <v>90.31</v>
      </c>
      <c r="C59" s="12">
        <v>82.11</v>
      </c>
      <c r="D59" s="12">
        <v>75.33</v>
      </c>
      <c r="E59" s="4"/>
      <c r="I59" s="4"/>
      <c r="J59" s="4"/>
    </row>
    <row r="60" spans="1:10" x14ac:dyDescent="0.25">
      <c r="A60" s="4" t="s">
        <v>24</v>
      </c>
      <c r="B60" s="12">
        <v>68.180000000000007</v>
      </c>
      <c r="C60" s="12">
        <v>81.93</v>
      </c>
      <c r="D60" s="12">
        <v>61.56</v>
      </c>
      <c r="E60" s="4"/>
      <c r="I60" s="4"/>
      <c r="J60" s="4"/>
    </row>
    <row r="61" spans="1:10" x14ac:dyDescent="0.25">
      <c r="A61" s="4" t="s">
        <v>25</v>
      </c>
      <c r="B61" s="12">
        <v>74.709999999999994</v>
      </c>
      <c r="C61" s="12">
        <v>78.08</v>
      </c>
      <c r="D61" s="12">
        <v>70.84</v>
      </c>
      <c r="E61" s="4"/>
      <c r="I61" s="4"/>
      <c r="J61" s="4"/>
    </row>
    <row r="62" spans="1:10" x14ac:dyDescent="0.25">
      <c r="A62" s="4" t="s">
        <v>26</v>
      </c>
      <c r="B62" s="12">
        <v>73.53</v>
      </c>
      <c r="C62" s="12">
        <v>84.9</v>
      </c>
      <c r="D62" s="12">
        <v>73.33</v>
      </c>
      <c r="E62" s="4"/>
      <c r="I62" s="4"/>
      <c r="J62" s="4"/>
    </row>
    <row r="63" spans="1:10" x14ac:dyDescent="0.25">
      <c r="A63" s="4" t="s">
        <v>27</v>
      </c>
      <c r="B63" s="12">
        <v>63.9</v>
      </c>
      <c r="C63" s="12">
        <v>71.11</v>
      </c>
      <c r="D63" s="12">
        <v>75.92</v>
      </c>
      <c r="E63" s="4"/>
      <c r="I63" s="4"/>
      <c r="J63" s="4"/>
    </row>
    <row r="64" spans="1:10" ht="14.4" x14ac:dyDescent="0.25">
      <c r="A64" s="4" t="s">
        <v>28</v>
      </c>
      <c r="B64" s="12">
        <v>85.52</v>
      </c>
      <c r="C64" s="12">
        <v>76.5</v>
      </c>
      <c r="D64" s="12">
        <v>80.739999999999995</v>
      </c>
      <c r="E64" s="2"/>
      <c r="I64" s="4"/>
      <c r="J64" s="4"/>
    </row>
    <row r="65" spans="1:10" ht="14.4" x14ac:dyDescent="0.25">
      <c r="A65" s="1" t="s">
        <v>0</v>
      </c>
      <c r="B65" s="2">
        <f>AVERAGE(B59:B64)</f>
        <v>76.024999999999991</v>
      </c>
      <c r="C65" s="2">
        <f t="shared" ref="C65:D65" si="10">AVERAGE(C59:C64)</f>
        <v>79.105000000000004</v>
      </c>
      <c r="D65" s="2">
        <f t="shared" si="10"/>
        <v>72.953333333333333</v>
      </c>
      <c r="E65" s="3"/>
      <c r="F65" s="3"/>
      <c r="G65" s="1"/>
      <c r="H65" s="2"/>
      <c r="I65" s="2"/>
      <c r="J65" s="2"/>
    </row>
    <row r="66" spans="1:10" ht="14.4" x14ac:dyDescent="0.25">
      <c r="A66" s="1" t="s">
        <v>1</v>
      </c>
      <c r="B66" s="3">
        <f>_xlfn.STDEV.S(B59:B64)</f>
        <v>10.106731914916868</v>
      </c>
      <c r="C66" s="3">
        <f t="shared" ref="C66:D66" si="11">_xlfn.STDEV.S(C59:C64)</f>
        <v>4.9467029423647446</v>
      </c>
      <c r="D66" s="3">
        <f t="shared" si="11"/>
        <v>6.4729890056037203</v>
      </c>
      <c r="E66" s="3"/>
      <c r="G66" s="1"/>
      <c r="H66" s="3"/>
      <c r="I66" s="3"/>
      <c r="J66" s="3"/>
    </row>
    <row r="67" spans="1:10" ht="14.4" x14ac:dyDescent="0.25">
      <c r="A67" s="1" t="s">
        <v>61</v>
      </c>
      <c r="C67" s="11">
        <f>_xlfn.T.TEST($B59:$B64,C59:C64,2,1)</f>
        <v>0.47317389243613683</v>
      </c>
      <c r="D67" s="11">
        <f>_xlfn.T.TEST($B59:$B64,D59:D64,2,1)</f>
        <v>0.4353277670446406</v>
      </c>
      <c r="E67" s="3"/>
      <c r="G67" s="1"/>
      <c r="H67" s="3"/>
      <c r="I67" s="3"/>
      <c r="J67" s="3"/>
    </row>
    <row r="68" spans="1:10" ht="14.4" x14ac:dyDescent="0.25">
      <c r="A68" s="10"/>
      <c r="B68" s="3"/>
      <c r="C68" s="3"/>
      <c r="D68" s="3"/>
      <c r="E68" s="3"/>
      <c r="H68" s="3"/>
      <c r="I68" s="3"/>
      <c r="J68" s="3"/>
    </row>
    <row r="69" spans="1:10" ht="14.4" x14ac:dyDescent="0.25">
      <c r="A69" s="8">
        <v>0.9</v>
      </c>
      <c r="B69" s="1" t="s">
        <v>8</v>
      </c>
      <c r="C69" s="1" t="s">
        <v>9</v>
      </c>
      <c r="D69" s="1" t="s">
        <v>10</v>
      </c>
      <c r="E69" s="3"/>
      <c r="G69" s="10"/>
      <c r="H69" s="1"/>
      <c r="I69" s="1"/>
      <c r="J69" s="1"/>
    </row>
    <row r="70" spans="1:10" x14ac:dyDescent="0.25">
      <c r="A70" s="4" t="s">
        <v>29</v>
      </c>
      <c r="B70" s="12">
        <v>70.5</v>
      </c>
      <c r="C70" s="12">
        <v>65.08</v>
      </c>
      <c r="D70" s="12">
        <v>75.08</v>
      </c>
      <c r="E70" s="3"/>
      <c r="I70" s="4"/>
      <c r="J70" s="4"/>
    </row>
    <row r="71" spans="1:10" x14ac:dyDescent="0.25">
      <c r="A71" s="4" t="s">
        <v>30</v>
      </c>
      <c r="B71" s="12">
        <v>60.92</v>
      </c>
      <c r="C71" s="12">
        <v>65.92</v>
      </c>
      <c r="D71" s="12">
        <v>67.58</v>
      </c>
      <c r="E71" s="3"/>
      <c r="I71" s="4"/>
      <c r="J71" s="4"/>
    </row>
    <row r="72" spans="1:10" x14ac:dyDescent="0.25">
      <c r="A72" s="4" t="s">
        <v>31</v>
      </c>
      <c r="B72" s="12">
        <v>93.42</v>
      </c>
      <c r="C72" s="12">
        <v>104.25</v>
      </c>
      <c r="D72" s="12">
        <v>90.08</v>
      </c>
      <c r="E72" s="3"/>
      <c r="I72" s="4"/>
      <c r="J72" s="4"/>
    </row>
    <row r="73" spans="1:10" x14ac:dyDescent="0.25">
      <c r="A73" s="4" t="s">
        <v>32</v>
      </c>
      <c r="B73" s="12">
        <v>102.33</v>
      </c>
      <c r="C73" s="12">
        <v>79.67</v>
      </c>
      <c r="D73" s="12">
        <v>81.28</v>
      </c>
      <c r="E73" s="3"/>
      <c r="I73" s="4"/>
      <c r="J73" s="4"/>
    </row>
    <row r="74" spans="1:10" x14ac:dyDescent="0.25">
      <c r="A74" s="4" t="s">
        <v>33</v>
      </c>
      <c r="B74" s="12">
        <v>75.33</v>
      </c>
      <c r="C74" s="12">
        <v>76.67</v>
      </c>
      <c r="D74" s="12">
        <v>85.67</v>
      </c>
      <c r="E74" s="3"/>
      <c r="I74" s="4"/>
      <c r="J74" s="4"/>
    </row>
    <row r="75" spans="1:10" x14ac:dyDescent="0.25">
      <c r="A75" s="4" t="s">
        <v>34</v>
      </c>
      <c r="B75" s="12">
        <v>63.22</v>
      </c>
      <c r="C75" s="12">
        <v>73</v>
      </c>
      <c r="D75" s="12">
        <v>61.04</v>
      </c>
      <c r="E75" s="3"/>
      <c r="I75" s="4"/>
      <c r="J75" s="4"/>
    </row>
    <row r="76" spans="1:10" ht="14.4" x14ac:dyDescent="0.25">
      <c r="A76" s="1" t="s">
        <v>0</v>
      </c>
      <c r="B76" s="2">
        <f>AVERAGE(B70:B75)</f>
        <v>77.62</v>
      </c>
      <c r="C76" s="2">
        <f t="shared" ref="C76:D76" si="12">AVERAGE(C70:C75)</f>
        <v>77.431666666666672</v>
      </c>
      <c r="D76" s="2">
        <f t="shared" si="12"/>
        <v>76.788333333333341</v>
      </c>
      <c r="E76" s="3"/>
      <c r="G76" s="1"/>
      <c r="H76" s="2"/>
      <c r="I76" s="2"/>
      <c r="J76" s="2"/>
    </row>
    <row r="77" spans="1:10" ht="14.4" x14ac:dyDescent="0.25">
      <c r="A77" s="1" t="s">
        <v>1</v>
      </c>
      <c r="B77" s="3">
        <f>_xlfn.STDEV.S(B70:B75)</f>
        <v>16.747612367140555</v>
      </c>
      <c r="C77" s="3">
        <f t="shared" ref="C77:D77" si="13">_xlfn.STDEV.S(C70:C75)</f>
        <v>14.34946050089221</v>
      </c>
      <c r="D77" s="3">
        <f t="shared" si="13"/>
        <v>11.058474427635378</v>
      </c>
      <c r="E77" s="3"/>
      <c r="G77" s="1"/>
      <c r="H77" s="3"/>
      <c r="I77" s="3"/>
      <c r="J77" s="3"/>
    </row>
    <row r="78" spans="1:10" ht="14.4" x14ac:dyDescent="0.25">
      <c r="A78" s="1" t="s">
        <v>61</v>
      </c>
      <c r="C78" s="11">
        <f>_xlfn.T.TEST($B70:$B75,C70:C75,2,1)</f>
        <v>0.97200845379567991</v>
      </c>
      <c r="D78" s="11">
        <f>_xlfn.T.TEST($B70:$B75,D70:D75,2,1)</f>
        <v>0.86280389353071374</v>
      </c>
      <c r="E78" s="3"/>
      <c r="G78" s="1"/>
      <c r="H78" s="3"/>
      <c r="I78" s="3"/>
      <c r="J78" s="3"/>
    </row>
    <row r="79" spans="1:10" ht="14.4" x14ac:dyDescent="0.25">
      <c r="A79" s="10"/>
      <c r="B79" s="3"/>
      <c r="C79" s="3"/>
      <c r="D79" s="3"/>
      <c r="E79" s="3"/>
      <c r="H79" s="3"/>
      <c r="I79" s="3"/>
      <c r="J79" s="3"/>
    </row>
    <row r="80" spans="1:10" ht="14.4" x14ac:dyDescent="0.25">
      <c r="A80" s="10">
        <v>1</v>
      </c>
      <c r="B80" s="1" t="s">
        <v>8</v>
      </c>
      <c r="C80" s="1" t="s">
        <v>9</v>
      </c>
      <c r="D80" s="1" t="s">
        <v>10</v>
      </c>
      <c r="E80" s="3"/>
      <c r="I80" s="1"/>
      <c r="J80" s="1"/>
    </row>
    <row r="81" spans="1:10" x14ac:dyDescent="0.25">
      <c r="A81" s="4" t="s">
        <v>2</v>
      </c>
      <c r="B81" s="12">
        <v>68.61</v>
      </c>
      <c r="C81" s="12">
        <v>90.93</v>
      </c>
      <c r="D81" s="12">
        <v>67.180000000000007</v>
      </c>
      <c r="E81" s="3"/>
      <c r="I81" s="4"/>
      <c r="J81" s="4"/>
    </row>
    <row r="82" spans="1:10" x14ac:dyDescent="0.25">
      <c r="A82" s="4" t="s">
        <v>3</v>
      </c>
      <c r="B82" s="12">
        <v>88.66</v>
      </c>
      <c r="C82" s="12">
        <v>90.6</v>
      </c>
      <c r="D82" s="12">
        <v>65.41</v>
      </c>
      <c r="E82" s="3"/>
      <c r="I82" s="4"/>
      <c r="J82" s="4"/>
    </row>
    <row r="83" spans="1:10" x14ac:dyDescent="0.25">
      <c r="A83" s="4" t="s">
        <v>4</v>
      </c>
      <c r="B83" s="12">
        <v>47.6</v>
      </c>
      <c r="C83" s="12">
        <v>77.930000000000007</v>
      </c>
      <c r="D83" s="12">
        <v>69.819999999999993</v>
      </c>
      <c r="E83" s="3"/>
      <c r="I83" s="4"/>
      <c r="J83" s="4"/>
    </row>
    <row r="84" spans="1:10" x14ac:dyDescent="0.25">
      <c r="A84" s="4" t="s">
        <v>5</v>
      </c>
      <c r="B84" s="12">
        <v>68.930000000000007</v>
      </c>
      <c r="C84" s="12">
        <v>75.27</v>
      </c>
      <c r="D84" s="12">
        <v>114.53</v>
      </c>
      <c r="E84" s="3"/>
      <c r="I84" s="4"/>
      <c r="J84" s="4"/>
    </row>
    <row r="85" spans="1:10" x14ac:dyDescent="0.25">
      <c r="A85" s="4" t="s">
        <v>6</v>
      </c>
      <c r="B85" s="12">
        <v>100.27</v>
      </c>
      <c r="C85" s="12">
        <v>67.930000000000007</v>
      </c>
      <c r="D85" s="12">
        <v>73.94</v>
      </c>
      <c r="E85" s="3"/>
      <c r="I85" s="4"/>
      <c r="J85" s="4"/>
    </row>
    <row r="86" spans="1:10" x14ac:dyDescent="0.25">
      <c r="A86" s="4" t="s">
        <v>7</v>
      </c>
      <c r="B86" s="12">
        <v>62.93</v>
      </c>
      <c r="C86" s="12">
        <v>87.99</v>
      </c>
      <c r="D86" s="12">
        <v>90.12</v>
      </c>
      <c r="E86" s="3"/>
      <c r="I86" s="4"/>
      <c r="J86" s="4"/>
    </row>
    <row r="87" spans="1:10" ht="14.4" x14ac:dyDescent="0.25">
      <c r="A87" s="1" t="s">
        <v>0</v>
      </c>
      <c r="B87" s="2">
        <f>AVERAGE(B81:B86)</f>
        <v>72.833333333333329</v>
      </c>
      <c r="C87" s="2">
        <f t="shared" ref="C87:D87" si="14">AVERAGE(C81:C86)</f>
        <v>81.775000000000006</v>
      </c>
      <c r="D87" s="2">
        <f t="shared" si="14"/>
        <v>80.166666666666671</v>
      </c>
      <c r="E87" s="3"/>
      <c r="G87" s="1"/>
      <c r="H87" s="2"/>
      <c r="I87" s="2"/>
      <c r="J87" s="2"/>
    </row>
    <row r="88" spans="1:10" ht="14.4" x14ac:dyDescent="0.25">
      <c r="A88" s="1" t="s">
        <v>1</v>
      </c>
      <c r="B88" s="3">
        <f>_xlfn.STDEV.S(B81:B86)</f>
        <v>18.820859349845538</v>
      </c>
      <c r="C88" s="3">
        <f t="shared" ref="C88:D88" si="15">_xlfn.STDEV.S(C81:C86)</f>
        <v>9.4773830776221875</v>
      </c>
      <c r="D88" s="3">
        <f t="shared" si="15"/>
        <v>19.037568822375043</v>
      </c>
      <c r="E88" s="3"/>
      <c r="G88" s="1"/>
      <c r="H88" s="3"/>
      <c r="I88" s="3"/>
      <c r="J88" s="3"/>
    </row>
    <row r="89" spans="1:10" ht="14.4" x14ac:dyDescent="0.25">
      <c r="A89" s="1" t="s">
        <v>61</v>
      </c>
      <c r="C89" s="11">
        <f>_xlfn.T.TEST($B81:$B86,C81:C86,2,1)</f>
        <v>0.38561195359222689</v>
      </c>
      <c r="D89" s="11">
        <f>_xlfn.T.TEST($B81:$B86,D81:D86,2,1)</f>
        <v>0.56369547827169642</v>
      </c>
      <c r="E89" s="3"/>
    </row>
    <row r="90" spans="1:10" ht="14.4" x14ac:dyDescent="0.25">
      <c r="A90" s="1"/>
      <c r="B90" s="3"/>
      <c r="C90" s="3"/>
      <c r="D90" s="3"/>
      <c r="E90" s="3"/>
    </row>
    <row r="91" spans="1:10" ht="14.4" x14ac:dyDescent="0.25">
      <c r="A91" s="1"/>
      <c r="B91" s="3"/>
      <c r="C91" s="3"/>
      <c r="D91" s="3"/>
      <c r="E91" s="3"/>
    </row>
    <row r="92" spans="1:10" ht="14.4" x14ac:dyDescent="0.25">
      <c r="A92" s="1"/>
      <c r="B92" s="3"/>
      <c r="C92" s="3"/>
      <c r="D92" s="3"/>
      <c r="E92" s="3"/>
    </row>
    <row r="93" spans="1:10" ht="14.4" x14ac:dyDescent="0.25">
      <c r="A93" s="1"/>
      <c r="B93" s="3"/>
      <c r="C93" s="3"/>
      <c r="D93" s="3"/>
      <c r="E93" s="3"/>
    </row>
    <row r="96" spans="1:10" ht="14.4" x14ac:dyDescent="0.25">
      <c r="A96" s="1"/>
      <c r="B96" s="1" t="s">
        <v>8</v>
      </c>
      <c r="C96" s="1" t="s">
        <v>9</v>
      </c>
      <c r="D96" s="1" t="s">
        <v>10</v>
      </c>
      <c r="E96" s="1"/>
      <c r="F96" s="1"/>
      <c r="G96" s="1"/>
      <c r="H96" s="1"/>
    </row>
    <row r="97" spans="1:9" x14ac:dyDescent="0.25">
      <c r="A97" s="5" t="s">
        <v>59</v>
      </c>
      <c r="B97" s="12">
        <f>B8</f>
        <v>73.253333333333345</v>
      </c>
      <c r="C97" s="12">
        <f t="shared" ref="C97:D97" si="16">C8</f>
        <v>108.30166666666666</v>
      </c>
      <c r="D97" s="12">
        <f t="shared" si="16"/>
        <v>108.85166666666665</v>
      </c>
      <c r="E97" s="3"/>
      <c r="F97" s="3"/>
      <c r="G97" s="12"/>
      <c r="H97" s="12"/>
      <c r="I97" s="12"/>
    </row>
    <row r="98" spans="1:9" x14ac:dyDescent="0.25">
      <c r="A98" s="5" t="s">
        <v>58</v>
      </c>
      <c r="B98" s="12">
        <f>B19</f>
        <v>76.975000000000009</v>
      </c>
      <c r="C98" s="12">
        <f t="shared" ref="C98:D98" si="17">C19</f>
        <v>93.61333333333333</v>
      </c>
      <c r="D98" s="12">
        <f t="shared" si="17"/>
        <v>90.589999999999989</v>
      </c>
      <c r="E98" s="3"/>
      <c r="F98" s="3"/>
      <c r="G98" s="12"/>
      <c r="H98" s="12"/>
      <c r="I98" s="12"/>
    </row>
    <row r="99" spans="1:9" x14ac:dyDescent="0.25">
      <c r="A99" s="5" t="s">
        <v>37</v>
      </c>
      <c r="B99" s="12">
        <f>B32</f>
        <v>69.989999999999995</v>
      </c>
      <c r="C99" s="12">
        <f t="shared" ref="C99:D99" si="18">C32</f>
        <v>80.055000000000007</v>
      </c>
      <c r="D99" s="12">
        <f t="shared" si="18"/>
        <v>71.401666666666671</v>
      </c>
      <c r="E99" s="3"/>
      <c r="F99" s="3"/>
      <c r="G99" s="12"/>
      <c r="H99" s="12"/>
      <c r="I99" s="12"/>
    </row>
    <row r="100" spans="1:9" x14ac:dyDescent="0.25">
      <c r="A100" s="5" t="s">
        <v>60</v>
      </c>
      <c r="B100" s="12">
        <f>B43</f>
        <v>74.006666666666661</v>
      </c>
      <c r="C100" s="12">
        <f t="shared" ref="C100:D100" si="19">C43</f>
        <v>76.158333333333317</v>
      </c>
      <c r="D100" s="12">
        <f t="shared" si="19"/>
        <v>70.323333333333338</v>
      </c>
      <c r="E100" s="3"/>
      <c r="F100" s="3"/>
      <c r="G100" s="12"/>
      <c r="H100" s="12"/>
      <c r="I100" s="12"/>
    </row>
    <row r="101" spans="1:9" x14ac:dyDescent="0.25">
      <c r="A101" s="5" t="s">
        <v>57</v>
      </c>
      <c r="B101" s="12">
        <f>B54</f>
        <v>74.783333333333331</v>
      </c>
      <c r="C101" s="12">
        <f t="shared" ref="C101:D101" si="20">C54</f>
        <v>60.873333333333335</v>
      </c>
      <c r="D101" s="12">
        <f t="shared" si="20"/>
        <v>55.758333333333326</v>
      </c>
      <c r="E101" s="3"/>
      <c r="F101" s="3"/>
      <c r="G101" s="12"/>
      <c r="H101" s="12"/>
      <c r="I101" s="12"/>
    </row>
    <row r="102" spans="1:9" x14ac:dyDescent="0.25">
      <c r="A102" s="9" t="s">
        <v>36</v>
      </c>
      <c r="B102" s="12">
        <f>B65</f>
        <v>76.024999999999991</v>
      </c>
      <c r="C102" s="12">
        <f t="shared" ref="C102:D102" si="21">C65</f>
        <v>79.105000000000004</v>
      </c>
      <c r="D102" s="12">
        <f t="shared" si="21"/>
        <v>72.953333333333333</v>
      </c>
      <c r="E102" s="3"/>
      <c r="F102" s="3"/>
      <c r="G102" s="12"/>
      <c r="H102" s="12"/>
      <c r="I102" s="12"/>
    </row>
    <row r="103" spans="1:9" ht="14.4" x14ac:dyDescent="0.25">
      <c r="A103" s="10" t="s">
        <v>35</v>
      </c>
      <c r="B103" s="12">
        <f>B76</f>
        <v>77.62</v>
      </c>
      <c r="C103" s="12">
        <f t="shared" ref="C103:D103" si="22">C76</f>
        <v>77.431666666666672</v>
      </c>
      <c r="D103" s="12">
        <f t="shared" si="22"/>
        <v>76.788333333333341</v>
      </c>
      <c r="E103" s="3"/>
      <c r="F103" s="3"/>
      <c r="G103" s="3"/>
      <c r="H103" s="3"/>
    </row>
    <row r="104" spans="1:9" ht="14.4" x14ac:dyDescent="0.25">
      <c r="A104" s="10" t="s">
        <v>56</v>
      </c>
      <c r="B104" s="12">
        <f>B87</f>
        <v>72.833333333333329</v>
      </c>
      <c r="C104" s="12">
        <f t="shared" ref="C104:D104" si="23">C87</f>
        <v>81.775000000000006</v>
      </c>
      <c r="D104" s="12">
        <f t="shared" si="23"/>
        <v>80.166666666666671</v>
      </c>
      <c r="E104" s="3"/>
      <c r="F104" s="3"/>
      <c r="G104" s="3"/>
      <c r="H104" s="3"/>
    </row>
    <row r="105" spans="1:9" x14ac:dyDescent="0.25">
      <c r="A105" s="5"/>
      <c r="B105" s="3"/>
      <c r="C105" s="3"/>
      <c r="D105" s="3"/>
      <c r="E105" s="3"/>
      <c r="F105" s="3"/>
      <c r="G105" s="3"/>
      <c r="H105" s="3"/>
    </row>
    <row r="106" spans="1:9" x14ac:dyDescent="0.25">
      <c r="A106" s="5"/>
    </row>
    <row r="107" spans="1:9" ht="14.4" x14ac:dyDescent="0.25">
      <c r="A107" s="1" t="s">
        <v>1</v>
      </c>
      <c r="B107" s="1" t="s">
        <v>8</v>
      </c>
      <c r="C107" s="1" t="s">
        <v>9</v>
      </c>
      <c r="D107" s="1" t="s">
        <v>10</v>
      </c>
      <c r="E107" s="1"/>
      <c r="F107" s="1"/>
      <c r="G107" s="1"/>
      <c r="H107" s="1"/>
    </row>
    <row r="108" spans="1:9" x14ac:dyDescent="0.25">
      <c r="A108" s="5" t="s">
        <v>59</v>
      </c>
      <c r="B108" s="12">
        <f>B9</f>
        <v>11.018256970440751</v>
      </c>
      <c r="C108" s="12">
        <f t="shared" ref="C108:D108" si="24">C9</f>
        <v>20.634605318897449</v>
      </c>
      <c r="D108" s="12">
        <f t="shared" si="24"/>
        <v>25.35138293400723</v>
      </c>
      <c r="E108" s="3"/>
      <c r="F108" s="3"/>
      <c r="G108" s="3"/>
      <c r="H108" s="3"/>
    </row>
    <row r="109" spans="1:9" x14ac:dyDescent="0.25">
      <c r="A109" s="5" t="s">
        <v>58</v>
      </c>
      <c r="B109" s="12">
        <f>B20</f>
        <v>8.6147240234379829</v>
      </c>
      <c r="C109" s="12">
        <f t="shared" ref="C109:D109" si="25">C20</f>
        <v>12.163982352283726</v>
      </c>
      <c r="D109" s="12">
        <f t="shared" si="25"/>
        <v>16.253078477630059</v>
      </c>
      <c r="E109" s="3"/>
      <c r="F109" s="3"/>
      <c r="G109" s="3"/>
      <c r="H109" s="3"/>
    </row>
    <row r="110" spans="1:9" x14ac:dyDescent="0.25">
      <c r="A110" s="5" t="s">
        <v>37</v>
      </c>
      <c r="B110" s="12">
        <f>B33</f>
        <v>5.9064337802095128</v>
      </c>
      <c r="C110" s="12">
        <f t="shared" ref="C110:D110" si="26">C33</f>
        <v>7.7036062983514446</v>
      </c>
      <c r="D110" s="12">
        <f t="shared" si="26"/>
        <v>13.450900961149999</v>
      </c>
      <c r="E110" s="3"/>
      <c r="F110" s="3"/>
      <c r="G110" s="3"/>
      <c r="H110" s="3"/>
    </row>
    <row r="111" spans="1:9" x14ac:dyDescent="0.25">
      <c r="A111" s="5" t="s">
        <v>60</v>
      </c>
      <c r="B111" s="12">
        <f>B44</f>
        <v>6.1915189304940901</v>
      </c>
      <c r="C111" s="12">
        <f t="shared" ref="C111:D111" si="27">C44</f>
        <v>8.1201340300925242</v>
      </c>
      <c r="D111" s="12">
        <f t="shared" si="27"/>
        <v>8.7296200757344806</v>
      </c>
      <c r="E111" s="3"/>
      <c r="F111" s="3"/>
      <c r="G111" s="3"/>
      <c r="H111" s="3"/>
    </row>
    <row r="112" spans="1:9" x14ac:dyDescent="0.25">
      <c r="A112" s="5" t="s">
        <v>57</v>
      </c>
      <c r="B112" s="12">
        <f>B55</f>
        <v>14.174994415048857</v>
      </c>
      <c r="C112" s="12">
        <f t="shared" ref="C112:D112" si="28">C55</f>
        <v>14.853319718725047</v>
      </c>
      <c r="D112" s="12">
        <f t="shared" si="28"/>
        <v>8.2960627207529942</v>
      </c>
    </row>
    <row r="113" spans="1:4" x14ac:dyDescent="0.25">
      <c r="A113" s="9" t="s">
        <v>36</v>
      </c>
      <c r="B113" s="12">
        <f>B66</f>
        <v>10.106731914916868</v>
      </c>
      <c r="C113" s="12">
        <f t="shared" ref="C113:D113" si="29">C66</f>
        <v>4.9467029423647446</v>
      </c>
      <c r="D113" s="12">
        <f t="shared" si="29"/>
        <v>6.4729890056037203</v>
      </c>
    </row>
    <row r="114" spans="1:4" ht="14.4" x14ac:dyDescent="0.25">
      <c r="A114" s="10" t="s">
        <v>35</v>
      </c>
      <c r="B114" s="12">
        <f>B77</f>
        <v>16.747612367140555</v>
      </c>
      <c r="C114" s="12">
        <f t="shared" ref="C114:D114" si="30">C77</f>
        <v>14.34946050089221</v>
      </c>
      <c r="D114" s="12">
        <f t="shared" si="30"/>
        <v>11.058474427635378</v>
      </c>
    </row>
    <row r="115" spans="1:4" ht="14.4" x14ac:dyDescent="0.25">
      <c r="A115" s="10" t="s">
        <v>56</v>
      </c>
      <c r="B115" s="12">
        <f>B88</f>
        <v>18.820859349845538</v>
      </c>
      <c r="C115" s="12">
        <f t="shared" ref="C115:D115" si="31">C88</f>
        <v>9.4773830776221875</v>
      </c>
      <c r="D115" s="12">
        <f t="shared" si="31"/>
        <v>19.037568822375043</v>
      </c>
    </row>
    <row r="118" spans="1:4" ht="14.4" x14ac:dyDescent="0.25">
      <c r="B118" s="1" t="s">
        <v>8</v>
      </c>
      <c r="C118" s="1" t="s">
        <v>9</v>
      </c>
      <c r="D118" s="1" t="s">
        <v>10</v>
      </c>
    </row>
    <row r="119" spans="1:4" ht="14.4" x14ac:dyDescent="0.25">
      <c r="A119" s="1" t="s">
        <v>62</v>
      </c>
      <c r="B119" s="1"/>
      <c r="C119" s="1" t="s">
        <v>63</v>
      </c>
      <c r="D119" s="1" t="s">
        <v>63</v>
      </c>
    </row>
    <row r="120" spans="1:4" x14ac:dyDescent="0.25">
      <c r="A120" s="5" t="s">
        <v>59</v>
      </c>
      <c r="B120" s="3"/>
      <c r="C120" s="11">
        <f>C10</f>
        <v>2.5552487675288497E-2</v>
      </c>
      <c r="D120" s="11">
        <f>D10</f>
        <v>2.3922437013789599E-2</v>
      </c>
    </row>
    <row r="121" spans="1:4" x14ac:dyDescent="0.25">
      <c r="A121" s="5" t="s">
        <v>58</v>
      </c>
      <c r="B121" s="3"/>
      <c r="C121" s="11">
        <f>C21</f>
        <v>3.3678284085253245E-2</v>
      </c>
      <c r="D121" s="11">
        <f>D21</f>
        <v>7.5014676511882719E-2</v>
      </c>
    </row>
    <row r="122" spans="1:4" x14ac:dyDescent="0.25">
      <c r="A122" s="5" t="s">
        <v>37</v>
      </c>
      <c r="B122" s="3"/>
      <c r="C122" s="11">
        <f>C34</f>
        <v>0.11354352271605873</v>
      </c>
      <c r="D122" s="11">
        <f>D34</f>
        <v>0.84943887581638833</v>
      </c>
    </row>
    <row r="123" spans="1:4" x14ac:dyDescent="0.25">
      <c r="A123" s="5" t="s">
        <v>60</v>
      </c>
      <c r="B123" s="3"/>
      <c r="C123" s="11">
        <f>C45</f>
        <v>0.69511991015632635</v>
      </c>
      <c r="D123" s="11">
        <f>D45</f>
        <v>0.42237508777329796</v>
      </c>
    </row>
    <row r="124" spans="1:4" x14ac:dyDescent="0.25">
      <c r="A124" s="5" t="s">
        <v>57</v>
      </c>
      <c r="B124" s="3"/>
      <c r="C124" s="11">
        <f>C56</f>
        <v>0.11399907360912467</v>
      </c>
      <c r="D124" s="11">
        <f>D56</f>
        <v>4.2286441147893809E-2</v>
      </c>
    </row>
    <row r="125" spans="1:4" x14ac:dyDescent="0.25">
      <c r="A125" s="9" t="s">
        <v>36</v>
      </c>
      <c r="B125" s="3"/>
      <c r="C125" s="11">
        <f>C67</f>
        <v>0.47317389243613683</v>
      </c>
      <c r="D125" s="11">
        <f>D67</f>
        <v>0.4353277670446406</v>
      </c>
    </row>
    <row r="126" spans="1:4" ht="14.4" x14ac:dyDescent="0.25">
      <c r="A126" s="10" t="s">
        <v>35</v>
      </c>
      <c r="B126" s="3"/>
      <c r="C126" s="11">
        <f>C78</f>
        <v>0.97200845379567991</v>
      </c>
      <c r="D126" s="11">
        <f>D78</f>
        <v>0.86280389353071374</v>
      </c>
    </row>
    <row r="127" spans="1:4" ht="14.4" x14ac:dyDescent="0.25">
      <c r="A127" s="10" t="s">
        <v>56</v>
      </c>
      <c r="B127" s="3"/>
      <c r="C127" s="11">
        <f>C89</f>
        <v>0.38561195359222689</v>
      </c>
      <c r="D127" s="11">
        <f>D89</f>
        <v>0.56369547827169642</v>
      </c>
    </row>
  </sheetData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段为钢</cp:lastModifiedBy>
  <dcterms:created xsi:type="dcterms:W3CDTF">2015-06-05T18:19:34Z</dcterms:created>
  <dcterms:modified xsi:type="dcterms:W3CDTF">2023-03-20T02:40:59Z</dcterms:modified>
</cp:coreProperties>
</file>