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43B1799E-502E-46BD-B531-0ACBCB193BF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ody weigh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E13" i="1"/>
  <c r="M28" i="1" s="1"/>
  <c r="E14" i="1"/>
  <c r="M32" i="1" s="1"/>
  <c r="D14" i="1"/>
  <c r="L32" i="1" s="1"/>
  <c r="C14" i="1"/>
  <c r="K32" i="1" s="1"/>
  <c r="D13" i="1"/>
  <c r="L28" i="1" s="1"/>
  <c r="C13" i="1"/>
  <c r="K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<sst xmlns="http://schemas.openxmlformats.org/spreadsheetml/2006/main" count="15" uniqueCount="7">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</sst>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'body weight'!$K$27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'body weight'!$K$32:$K$41</c:f>
                <c:numCache>
                  <c:formatCode>General</c:formatCode>
                  <c:ptCount val="10"/>
                  <c:pt idx="0">
                    <c:v>8.422272060831725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'body weight'!$J$28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'body weight'!$K$28</c:f>
              <c:numCache>
                <c:formatCode>General</c:formatCode>
                <c:ptCount val="1"/>
                <c:pt idx="0">
                  <c:v>205.03333333333333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'body weight'!$L$27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691588785046728"/>
                  <c:y val="-0.282791817087845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sz="1200" b="1"/>
                      <a:t>*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338-449E-8811-7DD0E00FA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'body weight'!$L$32:$L$41</c:f>
                <c:numCache>
                  <c:formatCode>General</c:formatCode>
                  <c:ptCount val="10"/>
                  <c:pt idx="0">
                    <c:v>8.5278367714209864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'body weight'!$J$28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'body weight'!$L$28</c:f>
              <c:numCache>
                <c:formatCode>General</c:formatCode>
                <c:ptCount val="1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'body weight'!$M$27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'body weight'!$E$14</c:f>
                <c:numCache>
                  <c:formatCode>General</c:formatCode>
                  <c:ptCount val="1"/>
                  <c:pt idx="0">
                    <c:v>9.4181562243714474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'body weight'!$J$28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'body weight'!$M$28</c:f>
              <c:numCache>
                <c:formatCode>General</c:formatCode>
                <c:ptCount val="1"/>
                <c:pt idx="0">
                  <c:v>209.78333333333333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body</a:t>
                </a:r>
                <a:r>
                  <a:rPr lang="en-US" altLang="zh-CN" baseline="0"/>
                  <a:t> weight </a:t>
                </a:r>
                <a:r>
                  <a:rPr lang="en-US" altLang="zh-CN"/>
                  <a:t>(g)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0.53271</cdr:x>
      <cdr:y>0.30686</cdr:y>
    </cdr:from>
    <cdr:to>
      <cdr:x>0.66355</cdr:x>
      <cdr:y>0.42961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F4DBF8BA-0525-424A-BED3-5C62BB82A556}"/>
            </a:ext>
          </a:extLst>
        </cdr:cNvPr>
        <cdr:cNvSpPr txBox="1"/>
      </cdr:nvSpPr>
      <cdr:spPr>
        <a:xfrm xmlns:a="http://schemas.openxmlformats.org/drawingml/2006/main">
          <a:off x="1303018" y="647695"/>
          <a:ext cx="320037" cy="25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N9" sqref="N9"/>
    </sheetView>
  </sheetViews>
  <sheetFormatPr defaultRowHeight="13.8" x14ac:dyDescent="0.25"/>
  <sheetData>
    <row r="1" spans="1:5" x14ac:dyDescent="0.25">
      <c r="A1" t="s">
        <v>6</v>
      </c>
    </row>
    <row r="2" spans="1:5" x14ac:dyDescent="0.25">
      <c r="C2" t="s">
        <v>3</v>
      </c>
      <c r="D2" t="s">
        <v>4</v>
      </c>
      <c r="E2" t="s">
        <v>5</v>
      </c>
    </row>
    <row r="3" spans="1:5" x14ac:dyDescent="0.25">
      <c r="C3" s="1">
        <v>213.9</v>
      </c>
      <c r="D3" s="1">
        <v>207.7</v>
      </c>
      <c r="E3" s="1">
        <v>218.6</v>
      </c>
    </row>
    <row r="4" spans="1:5" x14ac:dyDescent="0.25">
      <c r="C4" s="1">
        <v>196.6</v>
      </c>
      <c r="D4" s="1">
        <v>199.1</v>
      </c>
      <c r="E4" s="1">
        <v>207.9</v>
      </c>
    </row>
    <row r="5" spans="1:5" x14ac:dyDescent="0.25">
      <c r="C5" s="1">
        <v>215.1</v>
      </c>
      <c r="D5" s="1">
        <v>208.4</v>
      </c>
      <c r="E5" s="1">
        <v>220.7</v>
      </c>
    </row>
    <row r="6" spans="1:5" x14ac:dyDescent="0.25">
      <c r="C6" s="1">
        <v>197.9</v>
      </c>
      <c r="D6" s="1">
        <v>188.4</v>
      </c>
      <c r="E6" s="1">
        <v>200.2</v>
      </c>
    </row>
    <row r="7" spans="1:5" x14ac:dyDescent="0.25">
      <c r="C7" s="1">
        <v>208.2</v>
      </c>
      <c r="D7" s="1">
        <v>200.6</v>
      </c>
      <c r="E7" s="1">
        <v>213.3</v>
      </c>
    </row>
    <row r="8" spans="1:5" x14ac:dyDescent="0.25">
      <c r="C8" s="1">
        <v>198.5</v>
      </c>
      <c r="D8" s="1">
        <v>189.8</v>
      </c>
      <c r="E8" s="1">
        <v>198</v>
      </c>
    </row>
    <row r="13" spans="1:5" x14ac:dyDescent="0.25">
      <c r="B13" t="s">
        <v>1</v>
      </c>
      <c r="C13">
        <f>AVERAGE(C3:C12)</f>
        <v>205.03333333333333</v>
      </c>
      <c r="D13">
        <f t="shared" ref="D13" si="0">AVERAGE(D3:D12)</f>
        <v>199</v>
      </c>
      <c r="E13">
        <f>AVERAGE(E3:E12)</f>
        <v>209.78333333333333</v>
      </c>
    </row>
    <row r="14" spans="1:5" x14ac:dyDescent="0.25">
      <c r="B14" t="s">
        <v>0</v>
      </c>
      <c r="C14">
        <f>_xlfn.STDEV.S(C3:C12)</f>
        <v>8.422272060831725</v>
      </c>
      <c r="D14">
        <f t="shared" ref="D14" si="1">_xlfn.STDEV.S(D3:D12)</f>
        <v>8.5278367714209864</v>
      </c>
      <c r="E14">
        <f>_xlfn.STDEV.S(E3:E12)</f>
        <v>9.4181562243714474</v>
      </c>
    </row>
    <row r="15" spans="1:5" x14ac:dyDescent="0.25">
      <c r="B15" t="s">
        <v>2</v>
      </c>
      <c r="D15">
        <f>_xlfn.T.TEST($C3:$C8,D3:D8,2,1)</f>
        <v>1.9404215643659725E-2</v>
      </c>
      <c r="E15">
        <f>_xlfn.T.TEST($C3:$C8,E3:E8,2,1)</f>
        <v>3.1560946083770927E-2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205.03333333333333</v>
      </c>
      <c r="L28">
        <f>D13</f>
        <v>199</v>
      </c>
      <c r="M28">
        <f>E13</f>
        <v>209.78333333333333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8.422272060831725</v>
      </c>
      <c r="L32">
        <f>D14</f>
        <v>8.5278367714209864</v>
      </c>
      <c r="M32">
        <f>E14</f>
        <v>9.4181562243714474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body 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2023-03-20T02:51:32Z</dcterms:modified>
</cp:coreProperties>
</file>