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D3D83141-CEB8-4809-AA94-292E2D1E6CF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Wat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D3" i="1"/>
  <c r="E3" i="1"/>
  <c r="D4" i="1"/>
  <c r="E4" i="1"/>
  <c r="D5" i="1"/>
  <c r="D14" i="1" s="1"/>
  <c r="L32" i="1" s="1"/>
  <c r="E5" i="1"/>
  <c r="D6" i="1"/>
  <c r="E6" i="1"/>
  <c r="E15" i="1" s="1"/>
  <c r="D7" i="1"/>
  <c r="E7" i="1"/>
  <c r="D8" i="1"/>
  <c r="E8" i="1"/>
  <c r="C4" i="1"/>
  <c r="C5" i="1"/>
  <c r="C13" i="1" s="1"/>
  <c r="K28" i="1" s="1"/>
  <c r="C6" i="1"/>
  <c r="C7" i="1"/>
  <c r="C14" i="1" s="1"/>
  <c r="K32" i="1" s="1"/>
  <c r="C8" i="1"/>
  <c r="C3" i="1"/>
  <c r="D15" i="1"/>
  <c r="D13" i="1"/>
  <c r="L28" i="1" s="1"/>
  <c r="E14" i="1" l="1"/>
  <c r="M32" i="1" s="1"/>
  <c r="E13" i="1"/>
  <c r="M28" i="1" s="1"/>
</calcChain>
</file>

<file path=xl/sharedStrings.xml><?xml version="1.0" encoding="utf-8"?>
<sst xmlns="http://schemas.openxmlformats.org/spreadsheetml/2006/main" count="23" uniqueCount="9">
  <si>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</si>
  <si>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</si>
  <si>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</si>
  <si>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</si>
  <si>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</si>
  <si>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</si>
  <si>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</si>
  <si>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water 24h</t>
    <phoneticPr fontId="1" type="noConversion"/>
  </si>
  <si>
    <t>Water-R (ml/200g)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</si>
</sst>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2" fontId="0" fillId="2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Water!$K$27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Water!$K$32:$K$41</c:f>
                <c:numCache>
                  <c:formatCode>General</c:formatCode>
                  <c:ptCount val="10"/>
                  <c:pt idx="0">
                    <c:v>4.731400852101884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Water!$J$28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Water!$K$28</c:f>
              <c:numCache>
                <c:formatCode>General</c:formatCode>
                <c:ptCount val="1"/>
                <c:pt idx="0">
                  <c:v>51.396622797936807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Water!$L$27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Water!$L$32:$L$41</c:f>
                <c:numCache>
                  <c:formatCode>General</c:formatCode>
                  <c:ptCount val="10"/>
                  <c:pt idx="0">
                    <c:v>7.1507616983674636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Water!$J$28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Water!$L$28</c:f>
              <c:numCache>
                <c:formatCode>General</c:formatCode>
                <c:ptCount val="1"/>
                <c:pt idx="0">
                  <c:v>39.632861147288985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Water!$M$27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Water!$E$14</c:f>
                <c:numCache>
                  <c:formatCode>General</c:formatCode>
                  <c:ptCount val="1"/>
                  <c:pt idx="0">
                    <c:v>3.4902887120230854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Water!$J$28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Water!$M$28</c:f>
              <c:numCache>
                <c:formatCode>General</c:formatCode>
                <c:ptCount val="1"/>
                <c:pt idx="0">
                  <c:v>32.786962967176763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</a:t>
                </a:r>
                <a:r>
                  <a:rPr lang="en-US" altLang="zh-CN" baseline="0"/>
                  <a:t> water </a:t>
                </a:r>
                <a:r>
                  <a:rPr lang="en-US" altLang="zh-CN"/>
                  <a:t>(ml/200g)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0.7352</cdr:x>
      <cdr:y>0.24188</cdr:y>
    </cdr:from>
    <cdr:to>
      <cdr:x>0.84735</cdr:x>
      <cdr:y>0.36823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3E5AE335-FE66-4426-9E60-C29083730902}"/>
            </a:ext>
          </a:extLst>
        </cdr:cNvPr>
        <cdr:cNvSpPr txBox="1"/>
      </cdr:nvSpPr>
      <cdr:spPr>
        <a:xfrm xmlns:a="http://schemas.openxmlformats.org/drawingml/2006/main">
          <a:off x="1798320" y="5105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C3" sqref="C3:E8"/>
    </sheetView>
  </sheetViews>
  <sheetFormatPr defaultRowHeight="13.8" x14ac:dyDescent="0.25"/>
  <cols>
    <col min="3" max="3" width="6.33203125" customWidth="1"/>
    <col min="4" max="4" width="7.21875" customWidth="1"/>
    <col min="5" max="5" width="6.77734375" customWidth="1"/>
  </cols>
  <sheetData>
    <row r="1" spans="1:14" x14ac:dyDescent="0.25">
      <c r="A1" t="s">
        <v>8</v>
      </c>
      <c r="H1" t="s">
        <v>6</v>
      </c>
      <c r="L1" t="s">
        <v>7</v>
      </c>
    </row>
    <row r="2" spans="1:14" x14ac:dyDescent="0.25">
      <c r="C2" s="2" t="s">
        <v>3</v>
      </c>
      <c r="D2" s="2" t="s">
        <v>4</v>
      </c>
      <c r="E2" s="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</row>
    <row r="3" spans="1:14" x14ac:dyDescent="0.25">
      <c r="C3" s="3">
        <f>L3/H3*200</f>
        <v>56.287985039738189</v>
      </c>
      <c r="D3" s="3">
        <f t="shared" ref="D3:E8" si="0">M3/I3*200</f>
        <v>36.398651901781413</v>
      </c>
      <c r="E3" s="3">
        <f t="shared" si="0"/>
        <v>32.021957913998172</v>
      </c>
      <c r="H3" s="1">
        <v>213.9</v>
      </c>
      <c r="I3" s="1">
        <v>207.7</v>
      </c>
      <c r="J3" s="1">
        <v>218.6</v>
      </c>
      <c r="L3" s="1">
        <f>270-209.8</f>
        <v>60.199999999999989</v>
      </c>
      <c r="M3" s="1">
        <v>37.799999999999997</v>
      </c>
      <c r="N3" s="1">
        <v>35</v>
      </c>
    </row>
    <row r="4" spans="1:14" x14ac:dyDescent="0.25">
      <c r="C4" s="3">
        <f t="shared" ref="C4:C8" si="1">L4/H4*200</f>
        <v>48.321464903357104</v>
      </c>
      <c r="D4" s="3">
        <f t="shared" si="0"/>
        <v>38.171772978402814</v>
      </c>
      <c r="E4" s="3">
        <f t="shared" si="0"/>
        <v>31.93843193843194</v>
      </c>
      <c r="H4" s="1">
        <v>196.6</v>
      </c>
      <c r="I4" s="1">
        <v>199.1</v>
      </c>
      <c r="J4" s="1">
        <v>207.9</v>
      </c>
      <c r="L4" s="1">
        <f>273.1-225.6</f>
        <v>47.500000000000028</v>
      </c>
      <c r="M4" s="1">
        <v>38</v>
      </c>
      <c r="N4" s="1">
        <v>33.200000000000003</v>
      </c>
    </row>
    <row r="5" spans="1:14" x14ac:dyDescent="0.25">
      <c r="C5" s="3">
        <f t="shared" si="1"/>
        <v>51.882845188284513</v>
      </c>
      <c r="D5" s="3">
        <f t="shared" si="0"/>
        <v>38.291746641074852</v>
      </c>
      <c r="E5" s="3">
        <f t="shared" si="0"/>
        <v>28.454916175804257</v>
      </c>
      <c r="H5" s="1">
        <v>215.1</v>
      </c>
      <c r="I5" s="1">
        <v>208.4</v>
      </c>
      <c r="J5" s="1">
        <v>220.7</v>
      </c>
      <c r="L5" s="1">
        <f>269.7-213.9</f>
        <v>55.799999999999983</v>
      </c>
      <c r="M5" s="1">
        <v>39.9</v>
      </c>
      <c r="N5" s="1">
        <v>31.4</v>
      </c>
    </row>
    <row r="6" spans="1:14" x14ac:dyDescent="0.25">
      <c r="C6" s="3">
        <f t="shared" si="1"/>
        <v>57.705912076806435</v>
      </c>
      <c r="D6" s="3">
        <f t="shared" si="0"/>
        <v>53.397027600849256</v>
      </c>
      <c r="E6" s="3">
        <f t="shared" si="0"/>
        <v>34.665334665334669</v>
      </c>
      <c r="H6" s="1">
        <v>197.9</v>
      </c>
      <c r="I6" s="1">
        <v>188.4</v>
      </c>
      <c r="J6" s="1">
        <v>200.2</v>
      </c>
      <c r="L6" s="1">
        <f>269.9-212.8</f>
        <v>57.099999999999966</v>
      </c>
      <c r="M6" s="1">
        <v>50.3</v>
      </c>
      <c r="N6" s="1">
        <v>34.700000000000003</v>
      </c>
    </row>
    <row r="7" spans="1:14" x14ac:dyDescent="0.25">
      <c r="C7" s="3">
        <f t="shared" si="1"/>
        <v>47.934678194044196</v>
      </c>
      <c r="D7" s="3">
        <f t="shared" si="0"/>
        <v>39.082751744765709</v>
      </c>
      <c r="E7" s="3">
        <f t="shared" si="0"/>
        <v>38.631036099390528</v>
      </c>
      <c r="H7" s="1">
        <v>208.2</v>
      </c>
      <c r="I7" s="1">
        <v>200.6</v>
      </c>
      <c r="J7" s="1">
        <v>213.3</v>
      </c>
      <c r="L7" s="1">
        <f>296.3-246.4</f>
        <v>49.900000000000006</v>
      </c>
      <c r="M7" s="1">
        <v>39.200000000000003</v>
      </c>
      <c r="N7" s="1">
        <v>41.2</v>
      </c>
    </row>
    <row r="8" spans="1:14" x14ac:dyDescent="0.25">
      <c r="C8" s="3">
        <f t="shared" si="1"/>
        <v>46.2468513853904</v>
      </c>
      <c r="D8" s="3">
        <f t="shared" si="0"/>
        <v>32.45521601685985</v>
      </c>
      <c r="E8" s="3">
        <f t="shared" si="0"/>
        <v>31.01010101010101</v>
      </c>
      <c r="H8" s="1">
        <v>198.5</v>
      </c>
      <c r="I8" s="1">
        <v>189.8</v>
      </c>
      <c r="J8" s="1">
        <v>198</v>
      </c>
      <c r="L8" s="1">
        <f>299.7-253.8</f>
        <v>45.899999999999977</v>
      </c>
      <c r="M8" s="1">
        <v>30.8</v>
      </c>
      <c r="N8" s="1">
        <v>30.7</v>
      </c>
    </row>
    <row r="9" spans="1:14" x14ac:dyDescent="0.25">
      <c r="C9" s="2"/>
      <c r="D9" s="2"/>
      <c r="E9" s="2"/>
    </row>
    <row r="10" spans="1:14" x14ac:dyDescent="0.25">
      <c r="C10" s="2"/>
      <c r="D10" s="2"/>
      <c r="E10" s="2"/>
    </row>
    <row r="11" spans="1:14" x14ac:dyDescent="0.25">
      <c r="C11" s="2"/>
      <c r="D11" s="2"/>
      <c r="E11" s="2"/>
    </row>
    <row r="12" spans="1:14" x14ac:dyDescent="0.25">
      <c r="C12" s="2"/>
      <c r="D12" s="2"/>
      <c r="E12" s="2"/>
    </row>
    <row r="13" spans="1:14" x14ac:dyDescent="0.25">
      <c r="B13" t="s">
        <v>1</v>
      </c>
      <c r="C13" s="2">
        <f>AVERAGE(C3:C12)</f>
        <v>51.396622797936807</v>
      </c>
      <c r="D13" s="2">
        <f t="shared" ref="D13" si="2">AVERAGE(D3:D12)</f>
        <v>39.632861147288985</v>
      </c>
      <c r="E13" s="2">
        <f>AVERAGE(E3:E12)</f>
        <v>32.786962967176763</v>
      </c>
    </row>
    <row r="14" spans="1:14" x14ac:dyDescent="0.25">
      <c r="B14" t="s">
        <v>0</v>
      </c>
      <c r="C14" s="2">
        <f>_xlfn.STDEV.S(C3:C12)</f>
        <v>4.731400852101884</v>
      </c>
      <c r="D14" s="2">
        <f t="shared" ref="D14" si="3">_xlfn.STDEV.S(D3:D12)</f>
        <v>7.1507616983674636</v>
      </c>
      <c r="E14" s="2">
        <f>_xlfn.STDEV.S(E3:E12)</f>
        <v>3.4902887120230854</v>
      </c>
    </row>
    <row r="15" spans="1:14" x14ac:dyDescent="0.25">
      <c r="B15" t="s">
        <v>2</v>
      </c>
      <c r="C15" s="2"/>
      <c r="D15" s="2">
        <f>_xlfn.T.TEST($C3:$C8,D3:D8,2,1)</f>
        <v>2.842110776253444E-3</v>
      </c>
      <c r="E15" s="2">
        <f>_xlfn.T.TEST($C3:$C8,E3:E8,2,1)</f>
        <v>6.0955800033881194E-4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51.396622797936807</v>
      </c>
      <c r="L28">
        <f>D13</f>
        <v>39.632861147288985</v>
      </c>
      <c r="M28">
        <f>E13</f>
        <v>32.786962967176763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4.731400852101884</v>
      </c>
      <c r="L32">
        <f>D14</f>
        <v>7.1507616983674636</v>
      </c>
      <c r="M32">
        <f>E14</f>
        <v>3.4902887120230854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2023-03-20T02:51:58Z</dcterms:modified>
</cp:coreProperties>
</file>