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E20F7459-6537-44C2-8CD7-AF3529FFA0C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urin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E3" i="1"/>
  <c r="D4" i="1"/>
  <c r="E4" i="1"/>
  <c r="D5" i="1"/>
  <c r="E5" i="1"/>
  <c r="D6" i="1"/>
  <c r="E6" i="1"/>
  <c r="E15" i="1" s="1"/>
  <c r="D7" i="1"/>
  <c r="E7" i="1"/>
  <c r="D8" i="1"/>
  <c r="E8" i="1"/>
  <c r="C4" i="1"/>
  <c r="C5" i="1"/>
  <c r="C6" i="1"/>
  <c r="C7" i="1"/>
  <c r="C8" i="1"/>
  <c r="C3" i="1"/>
  <c r="D15" i="1"/>
  <c r="D14" i="1"/>
  <c r="L32" i="1" s="1"/>
  <c r="C14" i="1"/>
  <c r="K32" i="1" s="1"/>
  <c r="D13" i="1"/>
  <c r="L28" i="1" s="1"/>
  <c r="C13" i="1"/>
  <c r="K28" i="1" s="1"/>
  <c r="E14" i="1" l="1"/>
  <c r="M32" i="1" s="1"/>
  <c r="E13" i="1"/>
  <c r="M28" i="1" s="1"/>
</calcChain>
</file>

<file path=xl/sharedStrings.xml><?xml version="1.0" encoding="utf-8"?>
<sst xmlns="http://schemas.openxmlformats.org/spreadsheetml/2006/main" count="23" uniqueCount="9">
  <si>
    <t>SD</t>
    <phoneticPr fontId="1" type="noConversion"/>
  </si>
  <si>
    <t>mean</t>
    <phoneticPr fontId="1" type="noConversion"/>
  </si>
  <si>
    <t>T1</t>
    <phoneticPr fontId="1" type="noConversion"/>
  </si>
  <si>
    <t>W0</t>
    <phoneticPr fontId="1" type="noConversion"/>
  </si>
  <si>
    <t>W1</t>
    <phoneticPr fontId="1" type="noConversion"/>
  </si>
  <si>
    <t>W2</t>
    <phoneticPr fontId="1" type="noConversion"/>
  </si>
  <si>
    <t>body weight (g)</t>
    <phoneticPr fontId="1" type="noConversion"/>
  </si>
  <si>
    <t>24-h urine (ml)</t>
    <phoneticPr fontId="1" type="noConversion"/>
  </si>
  <si>
    <t>urine-R (ml/200g)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</si>
</sst>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178" fontId="0" fillId="2" borderId="0" xfId="0" applyNumberFormat="1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6043450176204"/>
          <c:y val="0.11109421340382995"/>
          <c:w val="0.70729961324927837"/>
          <c:h val="0.69178487165638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urine!$K$27</c:f>
              <c:strCache>
                <c:ptCount val="1"/>
                <c:pt idx="0">
                  <c:v>W0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urine!$K$32:$K$41</c:f>
                <c:numCache>
                  <c:formatCode>General</c:formatCode>
                  <c:ptCount val="10"/>
                  <c:pt idx="0">
                    <c:v>3.3699801292231815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urine!$J$28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urine!$K$28</c:f>
              <c:numCache>
                <c:formatCode>General</c:formatCode>
                <c:ptCount val="1"/>
                <c:pt idx="0">
                  <c:v>33.22124783220746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8-449E-8811-7DD0E00FAA2C}"/>
            </c:ext>
          </c:extLst>
        </c:ser>
        <c:ser>
          <c:idx val="1"/>
          <c:order val="1"/>
          <c:tx>
            <c:strRef>
              <c:f>urine!$L$27</c:f>
              <c:strCache>
                <c:ptCount val="1"/>
                <c:pt idx="0">
                  <c:v>W1</c:v>
                </c:pt>
              </c:strCache>
            </c:strRef>
          </c:tx>
          <c:spPr>
            <a:solidFill>
              <a:schemeClr val="bg2"/>
            </a:solidFill>
            <a:ln w="12700">
              <a:solidFill>
                <a:schemeClr val="bg2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urine!$L$32:$L$41</c:f>
                <c:numCache>
                  <c:formatCode>General</c:formatCode>
                  <c:ptCount val="10"/>
                  <c:pt idx="0">
                    <c:v>4.3012359128634348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urine!$J$28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urine!$L$28</c:f>
              <c:numCache>
                <c:formatCode>General</c:formatCode>
                <c:ptCount val="1"/>
                <c:pt idx="0">
                  <c:v>28.225492377458696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8-449E-8811-7DD0E00FAA2C}"/>
            </c:ext>
          </c:extLst>
        </c:ser>
        <c:ser>
          <c:idx val="2"/>
          <c:order val="2"/>
          <c:tx>
            <c:strRef>
              <c:f>urine!$M$27</c:f>
              <c:strCache>
                <c:ptCount val="1"/>
                <c:pt idx="0">
                  <c:v>W2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urine!$E$14</c:f>
                <c:numCache>
                  <c:formatCode>General</c:formatCode>
                  <c:ptCount val="1"/>
                  <c:pt idx="0">
                    <c:v>4.0886327296659619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urine!$J$28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urine!$M$28</c:f>
              <c:numCache>
                <c:formatCode>General</c:formatCode>
                <c:ptCount val="1"/>
                <c:pt idx="0">
                  <c:v>24.59802442315096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B-45CD-BB36-0B9DA461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19837936"/>
        <c:axId val="319815472"/>
      </c:barChart>
      <c:catAx>
        <c:axId val="31983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15472"/>
        <c:crosses val="autoZero"/>
        <c:auto val="1"/>
        <c:lblAlgn val="ctr"/>
        <c:lblOffset val="100"/>
        <c:noMultiLvlLbl val="0"/>
      </c:catAx>
      <c:valAx>
        <c:axId val="319815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24-h</a:t>
                </a:r>
                <a:r>
                  <a:rPr lang="en-US" altLang="zh-CN" baseline="0"/>
                  <a:t> urine </a:t>
                </a:r>
                <a:r>
                  <a:rPr lang="en-US" altLang="zh-CN"/>
                  <a:t>(ml/200g)</a:t>
                </a:r>
                <a:endParaRPr lang="zh-CN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3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10555923500213"/>
          <c:y val="0.82812852364573564"/>
          <c:w val="0.65845414183040196"/>
          <c:h val="0.1088021262685124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548640</xdr:colOff>
      <xdr:row>11</xdr:row>
      <xdr:rowOff>53340</xdr:rowOff>
    </xdr:from>
    <xdr:to>
      <xdr:col>11</xdr:col>
      <xdr:colOff>556260</xdr:colOff>
      <xdr:row>23</xdr:row>
      <xdr:rowOff>60960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C4063F3-0AE2-4661-B2F6-975B4E89A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0.53894</cdr:x>
      <cdr:y>0.15162</cdr:y>
    </cdr:from>
    <cdr:to>
      <cdr:x>0.65109</cdr:x>
      <cdr:y>0.27798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CDCE0F32-016E-40DF-93FD-34BA9B18B325}"/>
            </a:ext>
          </a:extLst>
        </cdr:cNvPr>
        <cdr:cNvSpPr txBox="1"/>
      </cdr:nvSpPr>
      <cdr:spPr>
        <a:xfrm xmlns:a="http://schemas.openxmlformats.org/drawingml/2006/main">
          <a:off x="1318260" y="320040"/>
          <a:ext cx="2743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zh-CN" altLang="en-US" sz="1200" b="1"/>
        </a:p>
      </cdr:txBody>
    </cdr:sp>
  </cdr:relSizeAnchor>
  <cdr:relSizeAnchor xmlns:cdr="http://schemas.openxmlformats.org/drawingml/2006/chartDrawing">
    <cdr:from>
      <cdr:x>0.72585</cdr:x>
      <cdr:y>0.20939</cdr:y>
    </cdr:from>
    <cdr:to>
      <cdr:x>0.838</cdr:x>
      <cdr:y>0.33574</cdr:y>
    </cdr:to>
    <cdr:sp macro="" textlink="">
      <cdr:nvSpPr>
        <cdr:cNvPr id="3" name="文本框 2">
          <a:extLst xmlns:a="http://schemas.openxmlformats.org/drawingml/2006/main">
            <a:ext uri="{FF2B5EF4-FFF2-40B4-BE49-F238E27FC236}">
              <a16:creationId xmlns:a16="http://schemas.microsoft.com/office/drawing/2014/main" id="{3E5AE335-FE66-4426-9E60-C29083730902}"/>
            </a:ext>
          </a:extLst>
        </cdr:cNvPr>
        <cdr:cNvSpPr txBox="1"/>
      </cdr:nvSpPr>
      <cdr:spPr>
        <a:xfrm xmlns:a="http://schemas.openxmlformats.org/drawingml/2006/main">
          <a:off x="1775454" y="441966"/>
          <a:ext cx="274321" cy="2666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CN" sz="1200" b="1"/>
            <a:t>*</a:t>
          </a:r>
          <a:endParaRPr lang="zh-CN" altLang="en-US" sz="12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workbookViewId="0">
      <selection activeCell="R9" sqref="R9"/>
    </sheetView>
  </sheetViews>
  <sheetFormatPr defaultRowHeight="13.8" x14ac:dyDescent="0.25"/>
  <sheetData>
    <row r="1" spans="1:14" x14ac:dyDescent="0.25">
      <c r="A1" t="s">
        <v>8</v>
      </c>
      <c r="H1" t="s">
        <v>6</v>
      </c>
      <c r="L1" t="s">
        <v>7</v>
      </c>
    </row>
    <row r="2" spans="1:14" x14ac:dyDescent="0.25">
      <c r="C2" s="2" t="s">
        <v>3</v>
      </c>
      <c r="D2" s="2" t="s">
        <v>4</v>
      </c>
      <c r="E2" s="2" t="s">
        <v>5</v>
      </c>
      <c r="H2" t="s">
        <v>3</v>
      </c>
      <c r="I2" t="s">
        <v>4</v>
      </c>
      <c r="J2" t="s">
        <v>5</v>
      </c>
      <c r="L2" t="s">
        <v>3</v>
      </c>
      <c r="M2" t="s">
        <v>4</v>
      </c>
      <c r="N2" t="s">
        <v>5</v>
      </c>
    </row>
    <row r="3" spans="1:14" x14ac:dyDescent="0.25">
      <c r="C3" s="3">
        <f>L3/H3*200</f>
        <v>35.156615240766712</v>
      </c>
      <c r="D3" s="3">
        <f t="shared" ref="D3:E8" si="0">M3/I3*200</f>
        <v>29.369282619162256</v>
      </c>
      <c r="E3" s="3">
        <f t="shared" si="0"/>
        <v>24.336688014638611</v>
      </c>
      <c r="H3" s="1">
        <v>213.9</v>
      </c>
      <c r="I3" s="1">
        <v>207.7</v>
      </c>
      <c r="J3" s="1">
        <v>218.6</v>
      </c>
      <c r="L3" s="1">
        <v>37.6</v>
      </c>
      <c r="M3" s="1">
        <v>30.5</v>
      </c>
      <c r="N3" s="1">
        <v>26.6</v>
      </c>
    </row>
    <row r="4" spans="1:14" x14ac:dyDescent="0.25">
      <c r="C4" s="3">
        <f t="shared" ref="C4:C8" si="1">L4/H4*200</f>
        <v>31.230925737538151</v>
      </c>
      <c r="D4" s="3">
        <f t="shared" si="0"/>
        <v>27.021597187343044</v>
      </c>
      <c r="E4" s="3">
        <f t="shared" si="0"/>
        <v>19.432419432419433</v>
      </c>
      <c r="H4" s="1">
        <v>196.6</v>
      </c>
      <c r="I4" s="1">
        <v>199.1</v>
      </c>
      <c r="J4" s="1">
        <v>207.9</v>
      </c>
      <c r="L4" s="1">
        <v>30.7</v>
      </c>
      <c r="M4" s="1">
        <v>26.9</v>
      </c>
      <c r="N4" s="1">
        <v>20.2</v>
      </c>
    </row>
    <row r="5" spans="1:14" x14ac:dyDescent="0.25">
      <c r="C5" s="3">
        <f t="shared" si="1"/>
        <v>34.867503486750351</v>
      </c>
      <c r="D5" s="3">
        <f t="shared" si="0"/>
        <v>29.654510556621876</v>
      </c>
      <c r="E5" s="3">
        <f t="shared" si="0"/>
        <v>23.108291798821931</v>
      </c>
      <c r="H5" s="1">
        <v>215.1</v>
      </c>
      <c r="I5" s="1">
        <v>208.4</v>
      </c>
      <c r="J5" s="1">
        <v>220.7</v>
      </c>
      <c r="L5" s="1">
        <v>37.5</v>
      </c>
      <c r="M5" s="1">
        <v>30.9</v>
      </c>
      <c r="N5" s="1">
        <v>25.5</v>
      </c>
    </row>
    <row r="6" spans="1:14" x14ac:dyDescent="0.25">
      <c r="C6" s="3">
        <f t="shared" si="1"/>
        <v>32.440626579080345</v>
      </c>
      <c r="D6" s="3">
        <f t="shared" si="0"/>
        <v>30.573248407643312</v>
      </c>
      <c r="E6" s="3">
        <f t="shared" si="0"/>
        <v>26.673326673326674</v>
      </c>
      <c r="H6" s="1">
        <v>197.9</v>
      </c>
      <c r="I6" s="1">
        <v>188.4</v>
      </c>
      <c r="J6" s="1">
        <v>200.2</v>
      </c>
      <c r="L6" s="1">
        <v>32.1</v>
      </c>
      <c r="M6" s="1">
        <v>28.8</v>
      </c>
      <c r="N6" s="1">
        <v>26.7</v>
      </c>
    </row>
    <row r="7" spans="1:14" x14ac:dyDescent="0.25">
      <c r="C7" s="3">
        <f t="shared" si="1"/>
        <v>28.049951969260327</v>
      </c>
      <c r="D7" s="3">
        <f t="shared" si="0"/>
        <v>32.502492522432703</v>
      </c>
      <c r="E7" s="3">
        <f t="shared" si="0"/>
        <v>31.411157993436472</v>
      </c>
      <c r="H7" s="1">
        <v>208.2</v>
      </c>
      <c r="I7" s="1">
        <v>200.6</v>
      </c>
      <c r="J7" s="1">
        <v>213.3</v>
      </c>
      <c r="L7" s="1">
        <v>29.2</v>
      </c>
      <c r="M7" s="1">
        <v>32.6</v>
      </c>
      <c r="N7" s="1">
        <v>33.5</v>
      </c>
    </row>
    <row r="8" spans="1:14" x14ac:dyDescent="0.25">
      <c r="C8" s="3">
        <f t="shared" si="1"/>
        <v>37.581863979848862</v>
      </c>
      <c r="D8" s="3">
        <f t="shared" si="0"/>
        <v>20.231822971548997</v>
      </c>
      <c r="E8" s="3">
        <f t="shared" si="0"/>
        <v>22.626262626262626</v>
      </c>
      <c r="H8" s="1">
        <v>198.5</v>
      </c>
      <c r="I8" s="1">
        <v>189.8</v>
      </c>
      <c r="J8" s="1">
        <v>198</v>
      </c>
      <c r="L8" s="1">
        <v>37.299999999999997</v>
      </c>
      <c r="M8" s="1">
        <v>19.2</v>
      </c>
      <c r="N8" s="1">
        <v>22.4</v>
      </c>
    </row>
    <row r="9" spans="1:14" x14ac:dyDescent="0.25">
      <c r="C9" s="2"/>
      <c r="D9" s="2"/>
      <c r="E9" s="2"/>
    </row>
    <row r="10" spans="1:14" x14ac:dyDescent="0.25">
      <c r="C10" s="2"/>
      <c r="D10" s="2"/>
      <c r="E10" s="2"/>
    </row>
    <row r="11" spans="1:14" x14ac:dyDescent="0.25">
      <c r="C11" s="2"/>
      <c r="D11" s="2"/>
      <c r="E11" s="2"/>
    </row>
    <row r="12" spans="1:14" x14ac:dyDescent="0.25">
      <c r="C12" s="2"/>
      <c r="D12" s="2"/>
      <c r="E12" s="2"/>
    </row>
    <row r="13" spans="1:14" x14ac:dyDescent="0.25">
      <c r="B13" t="s">
        <v>1</v>
      </c>
      <c r="C13" s="2">
        <f>AVERAGE(C3:C12)</f>
        <v>33.22124783220746</v>
      </c>
      <c r="D13" s="2">
        <f t="shared" ref="D13" si="2">AVERAGE(D3:D12)</f>
        <v>28.225492377458696</v>
      </c>
      <c r="E13" s="2">
        <f>AVERAGE(E3:E12)</f>
        <v>24.59802442315096</v>
      </c>
    </row>
    <row r="14" spans="1:14" x14ac:dyDescent="0.25">
      <c r="B14" t="s">
        <v>0</v>
      </c>
      <c r="C14" s="2">
        <f>_xlfn.STDEV.S(C3:C12)</f>
        <v>3.3699801292231815</v>
      </c>
      <c r="D14" s="2">
        <f t="shared" ref="D14" si="3">_xlfn.STDEV.S(D3:D12)</f>
        <v>4.3012359128634348</v>
      </c>
      <c r="E14" s="2">
        <f>_xlfn.STDEV.S(E3:E12)</f>
        <v>4.0886327296659619</v>
      </c>
    </row>
    <row r="15" spans="1:14" x14ac:dyDescent="0.25">
      <c r="B15" t="s">
        <v>2</v>
      </c>
      <c r="C15" s="2"/>
      <c r="D15" s="2">
        <f>_xlfn.T.TEST($C3:$C8,D3:D8,2,1)</f>
        <v>0.14599326329577361</v>
      </c>
      <c r="E15" s="2">
        <f>_xlfn.T.TEST($C3:$C8,E3:E8,2,1)</f>
        <v>2.3753855580950074E-2</v>
      </c>
    </row>
    <row r="27" spans="10:13" x14ac:dyDescent="0.25">
      <c r="K27" t="s">
        <v>3</v>
      </c>
      <c r="L27" t="s">
        <v>4</v>
      </c>
      <c r="M27" t="s">
        <v>5</v>
      </c>
    </row>
    <row r="28" spans="10:13" x14ac:dyDescent="0.25">
      <c r="J28" t="s">
        <v>1</v>
      </c>
      <c r="K28">
        <f>C13</f>
        <v>33.22124783220746</v>
      </c>
      <c r="L28">
        <f>D13</f>
        <v>28.225492377458696</v>
      </c>
      <c r="M28">
        <f>E13</f>
        <v>24.59802442315096</v>
      </c>
    </row>
    <row r="31" spans="10:13" x14ac:dyDescent="0.25">
      <c r="K31" t="s">
        <v>3</v>
      </c>
      <c r="L31" t="s">
        <v>4</v>
      </c>
      <c r="M31" t="s">
        <v>5</v>
      </c>
    </row>
    <row r="32" spans="10:13" x14ac:dyDescent="0.25">
      <c r="J32" t="s">
        <v>0</v>
      </c>
      <c r="K32">
        <f>C14</f>
        <v>3.3699801292231815</v>
      </c>
      <c r="L32">
        <f>D14</f>
        <v>4.3012359128634348</v>
      </c>
      <c r="M32">
        <f>E14</f>
        <v>4.0886327296659619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urine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2023-03-20T02:52:31Z</dcterms:modified>
</cp:coreProperties>
</file>