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ECDEF2B1-0754-4C41-B1AD-9D9C2132A26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fec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E3" i="1"/>
  <c r="D4" i="1"/>
  <c r="E4" i="1"/>
  <c r="D5" i="1"/>
  <c r="E5" i="1"/>
  <c r="D6" i="1"/>
  <c r="E6" i="1"/>
  <c r="E15" i="1" s="1"/>
  <c r="D7" i="1"/>
  <c r="E7" i="1"/>
  <c r="D8" i="1"/>
  <c r="E8" i="1"/>
  <c r="C4" i="1"/>
  <c r="C5" i="1"/>
  <c r="C6" i="1"/>
  <c r="C7" i="1"/>
  <c r="C8" i="1"/>
  <c r="C3" i="1"/>
  <c r="D15" i="1"/>
  <c r="D14" i="1"/>
  <c r="L32" i="1" s="1"/>
  <c r="C14" i="1"/>
  <c r="K32" i="1" s="1"/>
  <c r="D13" i="1"/>
  <c r="L28" i="1" s="1"/>
  <c r="C13" i="1"/>
  <c r="K28" i="1" s="1"/>
  <c r="E14" i="1" l="1"/>
  <c r="M32" i="1" s="1"/>
  <c r="E13" i="1"/>
  <c r="M28" i="1" s="1"/>
</calcChain>
</file>

<file path=xl/sharedStrings.xml><?xml version="1.0" encoding="utf-8"?>
<sst xmlns="http://schemas.openxmlformats.org/spreadsheetml/2006/main" count="23" uniqueCount="9">
  <si>
    <t>SD</t>
    <phoneticPr fontId="1" type="noConversion"/>
  </si>
  <si>
    <t>mean</t>
    <phoneticPr fontId="1" type="noConversion"/>
  </si>
  <si>
    <t>T1</t>
    <phoneticPr fontId="1" type="noConversion"/>
  </si>
  <si>
    <t>W0</t>
    <phoneticPr fontId="1" type="noConversion"/>
  </si>
  <si>
    <t>W1</t>
    <phoneticPr fontId="1" type="noConversion"/>
  </si>
  <si>
    <t>W2</t>
    <phoneticPr fontId="1" type="noConversion"/>
  </si>
  <si>
    <t>body weight (g)</t>
    <phoneticPr fontId="1" type="noConversion"/>
  </si>
  <si>
    <t>24-h feces (g)</t>
    <phoneticPr fontId="1" type="noConversion"/>
  </si>
  <si>
    <t>feces-R (g/200g)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</si>
</sst>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178" fontId="0" fillId="2" borderId="0" xfId="0" applyNumberFormat="1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6043450176204"/>
          <c:y val="0.11109421340382995"/>
          <c:w val="0.70729961324927837"/>
          <c:h val="0.69178487165638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feces!$K$27</c:f>
              <c:strCache>
                <c:ptCount val="1"/>
                <c:pt idx="0">
                  <c:v>W0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feces!$K$32:$K$41</c:f>
                <c:numCache>
                  <c:formatCode>General</c:formatCode>
                  <c:ptCount val="10"/>
                  <c:pt idx="0">
                    <c:v>1.6533512509247223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feces!$J$28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feces!$K$28</c:f>
              <c:numCache>
                <c:formatCode>General</c:formatCode>
                <c:ptCount val="1"/>
                <c:pt idx="0">
                  <c:v>8.900422856155993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8-449E-8811-7DD0E00FAA2C}"/>
            </c:ext>
          </c:extLst>
        </c:ser>
        <c:ser>
          <c:idx val="1"/>
          <c:order val="1"/>
          <c:tx>
            <c:strRef>
              <c:f>feces!$L$27</c:f>
              <c:strCache>
                <c:ptCount val="1"/>
                <c:pt idx="0">
                  <c:v>W1</c:v>
                </c:pt>
              </c:strCache>
            </c:strRef>
          </c:tx>
          <c:spPr>
            <a:solidFill>
              <a:schemeClr val="bg2"/>
            </a:solidFill>
            <a:ln w="12700">
              <a:solidFill>
                <a:schemeClr val="bg2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feces!$L$32:$L$41</c:f>
                <c:numCache>
                  <c:formatCode>General</c:formatCode>
                  <c:ptCount val="10"/>
                  <c:pt idx="0">
                    <c:v>1.1304104384402878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feces!$J$28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feces!$L$28</c:f>
              <c:numCache>
                <c:formatCode>General</c:formatCode>
                <c:ptCount val="1"/>
                <c:pt idx="0">
                  <c:v>9.3500881095499206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8-449E-8811-7DD0E00FAA2C}"/>
            </c:ext>
          </c:extLst>
        </c:ser>
        <c:ser>
          <c:idx val="2"/>
          <c:order val="2"/>
          <c:tx>
            <c:strRef>
              <c:f>feces!$M$27</c:f>
              <c:strCache>
                <c:ptCount val="1"/>
                <c:pt idx="0">
                  <c:v>W2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feces!$E$14</c:f>
                <c:numCache>
                  <c:formatCode>General</c:formatCode>
                  <c:ptCount val="1"/>
                  <c:pt idx="0">
                    <c:v>2.3064399098239594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22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feces!$J$28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feces!$M$28</c:f>
              <c:numCache>
                <c:formatCode>General</c:formatCode>
                <c:ptCount val="1"/>
                <c:pt idx="0">
                  <c:v>7.4859181160224848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B-45CD-BB36-0B9DA461D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19837936"/>
        <c:axId val="319815472"/>
      </c:barChart>
      <c:catAx>
        <c:axId val="31983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15472"/>
        <c:crosses val="autoZero"/>
        <c:auto val="1"/>
        <c:lblAlgn val="ctr"/>
        <c:lblOffset val="100"/>
        <c:noMultiLvlLbl val="0"/>
      </c:catAx>
      <c:valAx>
        <c:axId val="319815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24-h</a:t>
                </a:r>
                <a:r>
                  <a:rPr lang="en-US" altLang="zh-CN" baseline="0"/>
                  <a:t> urine </a:t>
                </a:r>
                <a:r>
                  <a:rPr lang="en-US" altLang="zh-CN"/>
                  <a:t>(ml/200g)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3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10555923500213"/>
          <c:y val="0.82812852364573564"/>
          <c:w val="0.65845414183040196"/>
          <c:h val="0.1088021262685124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548640</xdr:colOff>
      <xdr:row>11</xdr:row>
      <xdr:rowOff>53340</xdr:rowOff>
    </xdr:from>
    <xdr:to>
      <xdr:col>11</xdr:col>
      <xdr:colOff>556260</xdr:colOff>
      <xdr:row>23</xdr:row>
      <xdr:rowOff>60960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C4063F3-0AE2-4661-B2F6-975B4E89A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0.53894</cdr:x>
      <cdr:y>0.15162</cdr:y>
    </cdr:from>
    <cdr:to>
      <cdr:x>0.65109</cdr:x>
      <cdr:y>0.27798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CDCE0F32-016E-40DF-93FD-34BA9B18B325}"/>
            </a:ext>
          </a:extLst>
        </cdr:cNvPr>
        <cdr:cNvSpPr txBox="1"/>
      </cdr:nvSpPr>
      <cdr:spPr>
        <a:xfrm xmlns:a="http://schemas.openxmlformats.org/drawingml/2006/main">
          <a:off x="1318260" y="320040"/>
          <a:ext cx="2743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zh-CN" altLang="en-US" sz="12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>
      <selection activeCell="G13" sqref="G13"/>
    </sheetView>
  </sheetViews>
  <sheetFormatPr defaultRowHeight="13.8" x14ac:dyDescent="0.25"/>
  <sheetData>
    <row r="1" spans="1:14" x14ac:dyDescent="0.25">
      <c r="A1" t="s">
        <v>8</v>
      </c>
      <c r="C1" s="2"/>
      <c r="D1" s="2"/>
      <c r="E1" s="2"/>
      <c r="H1" t="s">
        <v>6</v>
      </c>
      <c r="L1" t="s">
        <v>7</v>
      </c>
    </row>
    <row r="2" spans="1:14" x14ac:dyDescent="0.25">
      <c r="C2" s="2" t="s">
        <v>3</v>
      </c>
      <c r="D2" s="2" t="s">
        <v>4</v>
      </c>
      <c r="E2" s="2" t="s">
        <v>5</v>
      </c>
      <c r="H2" t="s">
        <v>3</v>
      </c>
      <c r="I2" t="s">
        <v>4</v>
      </c>
      <c r="J2" t="s">
        <v>5</v>
      </c>
      <c r="L2" t="s">
        <v>3</v>
      </c>
      <c r="M2" t="s">
        <v>4</v>
      </c>
      <c r="N2" t="s">
        <v>5</v>
      </c>
    </row>
    <row r="3" spans="1:14" x14ac:dyDescent="0.25">
      <c r="C3" s="3">
        <f>L3/H3*200</f>
        <v>10.191678354371202</v>
      </c>
      <c r="D3" s="3">
        <f t="shared" ref="D3:E8" si="0">M3/I3*200</f>
        <v>8.4737602311025526</v>
      </c>
      <c r="E3" s="3">
        <f t="shared" si="0"/>
        <v>6.2214089661482159</v>
      </c>
      <c r="H3" s="1">
        <v>213.9</v>
      </c>
      <c r="I3" s="1">
        <v>207.7</v>
      </c>
      <c r="J3" s="1">
        <v>218.6</v>
      </c>
      <c r="L3" s="1">
        <v>10.9</v>
      </c>
      <c r="M3" s="1">
        <v>8.8000000000000007</v>
      </c>
      <c r="N3" s="1">
        <v>6.8</v>
      </c>
    </row>
    <row r="4" spans="1:14" x14ac:dyDescent="0.25">
      <c r="C4" s="3">
        <f t="shared" ref="C4:C8" si="1">L4/H4*200</f>
        <v>8.6469989827060036</v>
      </c>
      <c r="D4" s="3">
        <f t="shared" si="0"/>
        <v>10.748367654445003</v>
      </c>
      <c r="E4" s="3">
        <f t="shared" si="0"/>
        <v>6.1568061568061569</v>
      </c>
      <c r="H4" s="1">
        <v>196.6</v>
      </c>
      <c r="I4" s="1">
        <v>199.1</v>
      </c>
      <c r="J4" s="1">
        <v>207.9</v>
      </c>
      <c r="L4" s="1">
        <v>8.5</v>
      </c>
      <c r="M4" s="1">
        <v>10.7</v>
      </c>
      <c r="N4" s="1">
        <v>6.4</v>
      </c>
    </row>
    <row r="5" spans="1:14" x14ac:dyDescent="0.25">
      <c r="C5" s="3">
        <f t="shared" si="1"/>
        <v>6.9735006973500697</v>
      </c>
      <c r="D5" s="3">
        <f t="shared" si="0"/>
        <v>10.460652591170826</v>
      </c>
      <c r="E5" s="3">
        <f t="shared" si="0"/>
        <v>6.8871771635704571</v>
      </c>
      <c r="H5" s="1">
        <v>215.1</v>
      </c>
      <c r="I5" s="1">
        <v>208.4</v>
      </c>
      <c r="J5" s="1">
        <v>220.7</v>
      </c>
      <c r="L5" s="1">
        <v>7.5</v>
      </c>
      <c r="M5" s="1">
        <v>10.9</v>
      </c>
      <c r="N5" s="1">
        <v>7.6</v>
      </c>
    </row>
    <row r="6" spans="1:14" x14ac:dyDescent="0.25">
      <c r="C6" s="3">
        <f t="shared" si="1"/>
        <v>9.3986862051541191</v>
      </c>
      <c r="D6" s="3">
        <f t="shared" si="0"/>
        <v>7.8556263269639066</v>
      </c>
      <c r="E6" s="3">
        <f t="shared" si="0"/>
        <v>12.087912087912088</v>
      </c>
      <c r="H6" s="1">
        <v>197.9</v>
      </c>
      <c r="I6" s="1">
        <v>188.4</v>
      </c>
      <c r="J6" s="1">
        <v>200.2</v>
      </c>
      <c r="L6" s="1">
        <v>9.3000000000000007</v>
      </c>
      <c r="M6" s="1">
        <v>7.4</v>
      </c>
      <c r="N6" s="1">
        <v>12.1</v>
      </c>
    </row>
    <row r="7" spans="1:14" x14ac:dyDescent="0.25">
      <c r="C7" s="3">
        <f t="shared" si="1"/>
        <v>7.1085494716618642</v>
      </c>
      <c r="D7" s="3">
        <f t="shared" si="0"/>
        <v>8.9730807577268195</v>
      </c>
      <c r="E7" s="3">
        <f t="shared" si="0"/>
        <v>6.1884669479606185</v>
      </c>
      <c r="H7" s="1">
        <v>208.2</v>
      </c>
      <c r="I7" s="1">
        <v>200.6</v>
      </c>
      <c r="J7" s="1">
        <v>213.3</v>
      </c>
      <c r="L7" s="1">
        <v>7.4</v>
      </c>
      <c r="M7" s="1">
        <v>9</v>
      </c>
      <c r="N7" s="1">
        <v>6.6</v>
      </c>
    </row>
    <row r="8" spans="1:14" x14ac:dyDescent="0.25">
      <c r="C8" s="3">
        <f t="shared" si="1"/>
        <v>11.083123425692696</v>
      </c>
      <c r="D8" s="3">
        <f t="shared" si="0"/>
        <v>9.5890410958904102</v>
      </c>
      <c r="E8" s="3">
        <f t="shared" si="0"/>
        <v>7.3737373737373737</v>
      </c>
      <c r="H8" s="1">
        <v>198.5</v>
      </c>
      <c r="I8" s="1">
        <v>189.8</v>
      </c>
      <c r="J8" s="1">
        <v>198</v>
      </c>
      <c r="L8" s="1">
        <v>11</v>
      </c>
      <c r="M8" s="1">
        <v>9.1</v>
      </c>
      <c r="N8" s="1">
        <v>7.3</v>
      </c>
    </row>
    <row r="9" spans="1:14" x14ac:dyDescent="0.25">
      <c r="C9" s="2"/>
      <c r="D9" s="2"/>
      <c r="E9" s="2"/>
    </row>
    <row r="10" spans="1:14" x14ac:dyDescent="0.25">
      <c r="C10" s="2"/>
      <c r="D10" s="2"/>
      <c r="E10" s="2"/>
    </row>
    <row r="11" spans="1:14" x14ac:dyDescent="0.25">
      <c r="C11" s="2"/>
      <c r="D11" s="2"/>
      <c r="E11" s="2"/>
    </row>
    <row r="12" spans="1:14" x14ac:dyDescent="0.25">
      <c r="C12" s="2"/>
      <c r="D12" s="2"/>
      <c r="E12" s="2"/>
    </row>
    <row r="13" spans="1:14" x14ac:dyDescent="0.25">
      <c r="B13" t="s">
        <v>1</v>
      </c>
      <c r="C13" s="2">
        <f>AVERAGE(C3:C12)</f>
        <v>8.900422856155993</v>
      </c>
      <c r="D13" s="2">
        <f t="shared" ref="D13" si="2">AVERAGE(D3:D12)</f>
        <v>9.3500881095499206</v>
      </c>
      <c r="E13" s="2">
        <f>AVERAGE(E3:E12)</f>
        <v>7.4859181160224848</v>
      </c>
    </row>
    <row r="14" spans="1:14" x14ac:dyDescent="0.25">
      <c r="B14" t="s">
        <v>0</v>
      </c>
      <c r="C14" s="2">
        <f>_xlfn.STDEV.S(C3:C12)</f>
        <v>1.6533512509247223</v>
      </c>
      <c r="D14" s="2">
        <f t="shared" ref="D14" si="3">_xlfn.STDEV.S(D3:D12)</f>
        <v>1.1304104384402878</v>
      </c>
      <c r="E14" s="2">
        <f>_xlfn.STDEV.S(E3:E12)</f>
        <v>2.3064399098239594</v>
      </c>
    </row>
    <row r="15" spans="1:14" x14ac:dyDescent="0.25">
      <c r="B15" t="s">
        <v>2</v>
      </c>
      <c r="C15" s="2"/>
      <c r="D15" s="2">
        <f>_xlfn.T.TEST($C3:$C8,D3:D8,2,1)</f>
        <v>0.65194760141652841</v>
      </c>
      <c r="E15" s="2">
        <f>_xlfn.T.TEST($C3:$C8,E3:E8,2,1)</f>
        <v>0.22789956789369412</v>
      </c>
    </row>
    <row r="27" spans="10:13" x14ac:dyDescent="0.25">
      <c r="K27" t="s">
        <v>3</v>
      </c>
      <c r="L27" t="s">
        <v>4</v>
      </c>
      <c r="M27" t="s">
        <v>5</v>
      </c>
    </row>
    <row r="28" spans="10:13" x14ac:dyDescent="0.25">
      <c r="J28" t="s">
        <v>1</v>
      </c>
      <c r="K28">
        <f>C13</f>
        <v>8.900422856155993</v>
      </c>
      <c r="L28">
        <f>D13</f>
        <v>9.3500881095499206</v>
      </c>
      <c r="M28">
        <f>E13</f>
        <v>7.4859181160224848</v>
      </c>
    </row>
    <row r="31" spans="10:13" x14ac:dyDescent="0.25">
      <c r="K31" t="s">
        <v>3</v>
      </c>
      <c r="L31" t="s">
        <v>4</v>
      </c>
      <c r="M31" t="s">
        <v>5</v>
      </c>
    </row>
    <row r="32" spans="10:13" x14ac:dyDescent="0.25">
      <c r="J32" t="s">
        <v>0</v>
      </c>
      <c r="K32">
        <f>C14</f>
        <v>1.6533512509247223</v>
      </c>
      <c r="L32">
        <f>D14</f>
        <v>1.1304104384402878</v>
      </c>
      <c r="M32">
        <f>E14</f>
        <v>2.3064399098239594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2023-03-20T02:52:50Z</dcterms:modified>
</cp:coreProperties>
</file>