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38218070-3DFF-45C5-B17E-473DF0AD3C0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L28" i="1" s="1"/>
  <c r="C14" i="1"/>
  <c r="K32" i="1" s="1"/>
  <c r="C13" i="1"/>
  <c r="K28" i="1" s="1"/>
  <c r="D14" i="1" l="1"/>
  <c r="L32" i="1" s="1"/>
  <c r="E15" i="1"/>
  <c r="D15" i="1"/>
  <c r="E14" i="1"/>
  <c r="M32" i="1" s="1"/>
  <c r="E13" i="1"/>
  <c r="M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<sst xmlns="http://schemas.openxmlformats.org/spreadsheetml/2006/main" count="15" uniqueCount="7">
  <si>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</si>
  <si>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</si>
  <si>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</si>
  <si>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</si>
  <si>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</si>
  <si>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</si>
  <si>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TC(mmol/L)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</si>
</sst>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TC!$K$32:$K$41</c:f>
                <c:numCache>
                  <c:formatCode>General</c:formatCode>
                  <c:ptCount val="10"/>
                  <c:pt idx="0">
                    <c:v>0.41078165875421502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TC!$J$28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TC!$K$28</c:f>
              <c:numCache>
                <c:formatCode>General</c:formatCode>
                <c:ptCount val="1"/>
                <c:pt idx="0">
                  <c:v>2.0503929273084469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TC!$L$27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TC!$L$32:$L$41</c:f>
                <c:numCache>
                  <c:formatCode>General</c:formatCode>
                  <c:ptCount val="10"/>
                  <c:pt idx="0">
                    <c:v>0.30243622205777909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TC!$J$28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TC!$L$28</c:f>
              <c:numCache>
                <c:formatCode>General</c:formatCode>
                <c:ptCount val="1"/>
                <c:pt idx="0">
                  <c:v>1.4309430255402749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TC!$M$27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TC!$E$14</c:f>
                <c:numCache>
                  <c:formatCode>General</c:formatCode>
                  <c:ptCount val="1"/>
                  <c:pt idx="0">
                    <c:v>0.79365981458168666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TC!$J$28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TC!$M$28</c:f>
              <c:numCache>
                <c:formatCode>General</c:formatCode>
                <c:ptCount val="1"/>
                <c:pt idx="0">
                  <c:v>1.2434184675834961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TC (mmol/L)</a:t>
                </a:r>
              </a:p>
            </c:rich>
          </c:tx>
          <c:layout>
            <c:manualLayout>
              <c:xMode val="edge"/>
              <c:yMode val="edge"/>
              <c:x val="1.4716151135313693E-2"/>
              <c:y val="0.27957967347944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0.73209</cdr:x>
      <cdr:y>0.4657</cdr:y>
    </cdr:from>
    <cdr:to>
      <cdr:x>0.85981</cdr:x>
      <cdr:y>0.62094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3855FF1D-2FA9-48AE-BA17-D82B5BB983DF}"/>
            </a:ext>
          </a:extLst>
        </cdr:cNvPr>
        <cdr:cNvSpPr txBox="1"/>
      </cdr:nvSpPr>
      <cdr:spPr>
        <a:xfrm xmlns:a="http://schemas.openxmlformats.org/drawingml/2006/main">
          <a:off x="1790700" y="982980"/>
          <a:ext cx="312420" cy="327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200" b="1"/>
            <a:t>*</a:t>
          </a:r>
        </a:p>
      </cdr:txBody>
    </cdr:sp>
  </cdr:relSizeAnchor>
  <cdr:relSizeAnchor xmlns:cdr="http://schemas.openxmlformats.org/drawingml/2006/chartDrawing">
    <cdr:from>
      <cdr:x>0.53894</cdr:x>
      <cdr:y>0.26354</cdr:y>
    </cdr:from>
    <cdr:to>
      <cdr:x>0.6729</cdr:x>
      <cdr:y>0.39712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A1CEBBB9-F330-4D3A-B328-95BDBD210DCF}"/>
            </a:ext>
          </a:extLst>
        </cdr:cNvPr>
        <cdr:cNvSpPr txBox="1"/>
      </cdr:nvSpPr>
      <cdr:spPr>
        <a:xfrm xmlns:a="http://schemas.openxmlformats.org/drawingml/2006/main">
          <a:off x="1318255" y="556256"/>
          <a:ext cx="327669" cy="281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  <cdr:relSizeAnchor xmlns:cdr="http://schemas.openxmlformats.org/drawingml/2006/chartDrawing">
    <cdr:from>
      <cdr:x>0.72274</cdr:x>
      <cdr:y>0.20939</cdr:y>
    </cdr:from>
    <cdr:to>
      <cdr:x>0.8567</cdr:x>
      <cdr:y>0.34297</cdr:y>
    </cdr:to>
    <cdr:sp macro="" textlink="">
      <cdr:nvSpPr>
        <cdr:cNvPr id="5" name="文本框 4">
          <a:extLst xmlns:a="http://schemas.openxmlformats.org/drawingml/2006/main">
            <a:ext uri="{FF2B5EF4-FFF2-40B4-BE49-F238E27FC236}">
              <a16:creationId xmlns:a16="http://schemas.microsoft.com/office/drawing/2014/main" id="{8CE1C1D8-A255-4BDB-651E-26AB89270722}"/>
            </a:ext>
          </a:extLst>
        </cdr:cNvPr>
        <cdr:cNvSpPr txBox="1"/>
      </cdr:nvSpPr>
      <cdr:spPr>
        <a:xfrm xmlns:a="http://schemas.openxmlformats.org/drawingml/2006/main">
          <a:off x="1767838" y="441964"/>
          <a:ext cx="327669" cy="281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C3" sqref="C3:E8"/>
    </sheetView>
  </sheetViews>
  <sheetFormatPr defaultRowHeight="13.8" x14ac:dyDescent="0.25"/>
  <sheetData>
    <row r="1" spans="1:14" x14ac:dyDescent="0.25">
      <c r="A1" t="s">
        <v>6</v>
      </c>
    </row>
    <row r="2" spans="1:14" x14ac:dyDescent="0.25">
      <c r="C2" t="s">
        <v>3</v>
      </c>
      <c r="D2" t="s">
        <v>4</v>
      </c>
      <c r="E2" t="s">
        <v>5</v>
      </c>
    </row>
    <row r="3" spans="1:14" x14ac:dyDescent="0.25">
      <c r="C3" s="3">
        <v>2.5166994106090401</v>
      </c>
      <c r="D3" s="3">
        <v>1.72102161100196</v>
      </c>
      <c r="E3" s="3">
        <v>1.8094302554027499</v>
      </c>
      <c r="H3" s="1"/>
      <c r="I3" s="1"/>
      <c r="J3" s="1"/>
      <c r="L3" s="1"/>
      <c r="M3" s="1"/>
      <c r="N3" s="1"/>
    </row>
    <row r="4" spans="1:14" x14ac:dyDescent="0.25">
      <c r="C4" s="3">
        <v>1.91748526522593</v>
      </c>
      <c r="D4" s="3">
        <v>1.13163064833006</v>
      </c>
      <c r="E4" s="3">
        <v>0.66011787819253498</v>
      </c>
      <c r="H4" s="1"/>
      <c r="I4" s="1"/>
      <c r="J4" s="1"/>
      <c r="L4" s="1"/>
      <c r="M4" s="1"/>
      <c r="N4" s="1"/>
    </row>
    <row r="5" spans="1:14" x14ac:dyDescent="0.25">
      <c r="C5" s="3">
        <v>2.5658153241650301</v>
      </c>
      <c r="D5" s="3">
        <v>1.8666011787819301</v>
      </c>
      <c r="E5" s="3">
        <v>2.0774066797642399</v>
      </c>
      <c r="H5" s="1"/>
      <c r="I5" s="1"/>
      <c r="J5" s="1"/>
      <c r="L5" s="1"/>
      <c r="M5" s="1"/>
      <c r="N5" s="1"/>
    </row>
    <row r="6" spans="1:14" x14ac:dyDescent="0.25">
      <c r="C6" s="3">
        <v>1.5066797642436101</v>
      </c>
      <c r="D6" s="3">
        <v>1.2691552062868401</v>
      </c>
      <c r="E6" s="3">
        <v>1.81925343811395</v>
      </c>
      <c r="H6" s="1"/>
      <c r="I6" s="1"/>
      <c r="J6" s="2"/>
      <c r="L6" s="1"/>
      <c r="M6" s="1"/>
      <c r="N6" s="1"/>
    </row>
    <row r="7" spans="1:14" x14ac:dyDescent="0.25">
      <c r="C7" s="3">
        <v>1.91748526522593</v>
      </c>
      <c r="D7" s="3">
        <v>1.1709233791748499</v>
      </c>
      <c r="E7" s="3">
        <v>1.0432220039292699</v>
      </c>
      <c r="H7" s="1"/>
      <c r="I7" s="1"/>
      <c r="J7" s="1"/>
      <c r="L7" s="1"/>
      <c r="M7" s="1"/>
      <c r="N7" s="1"/>
    </row>
    <row r="8" spans="1:14" x14ac:dyDescent="0.25">
      <c r="C8" s="3">
        <v>1.8781925343811401</v>
      </c>
      <c r="D8" s="3">
        <v>1.4263261296660099</v>
      </c>
      <c r="E8" s="3">
        <v>5.10805500982318E-2</v>
      </c>
      <c r="H8" s="1"/>
      <c r="I8" s="1"/>
      <c r="J8" s="2"/>
      <c r="L8" s="1"/>
      <c r="M8" s="1"/>
      <c r="N8" s="1"/>
    </row>
    <row r="13" spans="1:14" x14ac:dyDescent="0.25">
      <c r="B13" t="s">
        <v>1</v>
      </c>
      <c r="C13">
        <f>AVERAGE(C3:C12)</f>
        <v>2.0503929273084469</v>
      </c>
      <c r="D13">
        <f t="shared" ref="D13" si="0">AVERAGE(D3:D12)</f>
        <v>1.4309430255402749</v>
      </c>
      <c r="E13">
        <f>AVERAGE(E3:E12)</f>
        <v>1.2434184675834961</v>
      </c>
    </row>
    <row r="14" spans="1:14" x14ac:dyDescent="0.25">
      <c r="B14" t="s">
        <v>0</v>
      </c>
      <c r="C14">
        <f>_xlfn.STDEV.S(C3:C12)</f>
        <v>0.41078165875421502</v>
      </c>
      <c r="D14">
        <f t="shared" ref="D14" si="1">_xlfn.STDEV.S(D3:D12)</f>
        <v>0.30243622205777909</v>
      </c>
      <c r="E14">
        <f>_xlfn.STDEV.S(E3:E12)</f>
        <v>0.79365981458168666</v>
      </c>
    </row>
    <row r="15" spans="1:14" x14ac:dyDescent="0.25">
      <c r="B15" t="s">
        <v>2</v>
      </c>
      <c r="D15">
        <f>_xlfn.T.TEST($C3:$C8,D3:D8,2,1)</f>
        <v>1.1085295221158913E-3</v>
      </c>
      <c r="E15">
        <f>_xlfn.T.TEST($C3:$C8,E3:E8,2,1)</f>
        <v>4.1064972920537242E-2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2.0503929273084469</v>
      </c>
      <c r="L28">
        <f>D13</f>
        <v>1.4309430255402749</v>
      </c>
      <c r="M28">
        <f>E13</f>
        <v>1.2434184675834961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0.41078165875421502</v>
      </c>
      <c r="L32">
        <f>D14</f>
        <v>0.30243622205777909</v>
      </c>
      <c r="M32">
        <f>E14</f>
        <v>0.79365981458168666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2023-03-20T02:55:09Z</dcterms:modified>
</cp:coreProperties>
</file>