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lkahtani\Desktop\"/>
    </mc:Choice>
  </mc:AlternateContent>
  <xr:revisionPtr revIDLastSave="0" documentId="8_{340AE263-031F-498E-BCB4-BFEB9F22B092}" xr6:coauthVersionLast="36" xr6:coauthVersionMax="36" xr10:uidLastSave="{00000000-0000-0000-0000-000000000000}"/>
  <bookViews>
    <workbookView xWindow="0" yWindow="0" windowWidth="28800" windowHeight="12225" xr2:uid="{09B98565-6039-43EE-91D5-EEBFCA40E71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54" i="1" l="1"/>
  <c r="M54" i="1"/>
  <c r="L54" i="1"/>
  <c r="K54" i="1"/>
  <c r="J54" i="1"/>
  <c r="I54" i="1"/>
  <c r="N51" i="1"/>
  <c r="M51" i="1"/>
  <c r="L51" i="1"/>
  <c r="K51" i="1"/>
  <c r="J51" i="1"/>
  <c r="I51" i="1"/>
  <c r="K49" i="1"/>
  <c r="K50" i="1" s="1"/>
  <c r="J49" i="1"/>
  <c r="J50" i="1" s="1"/>
  <c r="N48" i="1"/>
  <c r="N49" i="1" s="1"/>
  <c r="N50" i="1" s="1"/>
  <c r="M48" i="1"/>
  <c r="M49" i="1" s="1"/>
  <c r="M50" i="1" s="1"/>
  <c r="L48" i="1"/>
  <c r="L49" i="1" s="1"/>
  <c r="L50" i="1" s="1"/>
  <c r="K48" i="1"/>
  <c r="J48" i="1"/>
  <c r="I48" i="1"/>
  <c r="I49" i="1" s="1"/>
  <c r="I50" i="1" s="1"/>
  <c r="AE28" i="1"/>
  <c r="AA28" i="1"/>
  <c r="Y28" i="1"/>
  <c r="W28" i="1"/>
  <c r="S28" i="1"/>
  <c r="Q28" i="1"/>
  <c r="AM27" i="1"/>
  <c r="AK27" i="1"/>
  <c r="AI27" i="1"/>
  <c r="AG27" i="1"/>
  <c r="AE27" i="1"/>
  <c r="AC27" i="1"/>
  <c r="AA27" i="1"/>
  <c r="Y27" i="1"/>
  <c r="W27" i="1"/>
  <c r="U27" i="1"/>
  <c r="S27" i="1"/>
  <c r="Q27" i="1"/>
  <c r="AM24" i="1"/>
  <c r="AK24" i="1"/>
  <c r="AI24" i="1"/>
  <c r="AG24" i="1"/>
  <c r="AE24" i="1"/>
  <c r="AC24" i="1"/>
  <c r="AM21" i="1"/>
  <c r="AK21" i="1"/>
  <c r="AI21" i="1"/>
  <c r="AG21" i="1"/>
  <c r="AE21" i="1"/>
  <c r="AC21" i="1"/>
  <c r="AM18" i="1"/>
  <c r="AK18" i="1"/>
  <c r="AI18" i="1"/>
  <c r="AG18" i="1"/>
  <c r="AE18" i="1"/>
  <c r="AC18" i="1"/>
  <c r="AM15" i="1"/>
  <c r="AK15" i="1"/>
  <c r="AI15" i="1"/>
  <c r="AG15" i="1"/>
  <c r="AE15" i="1"/>
  <c r="AC15" i="1"/>
  <c r="AM12" i="1"/>
  <c r="AK12" i="1"/>
  <c r="AI12" i="1"/>
  <c r="AG12" i="1"/>
  <c r="AE12" i="1"/>
  <c r="AC12" i="1"/>
  <c r="AM8" i="1"/>
  <c r="AK8" i="1"/>
  <c r="AI8" i="1"/>
  <c r="AG8" i="1"/>
  <c r="AE8" i="1"/>
  <c r="AC8" i="1"/>
  <c r="AM5" i="1"/>
  <c r="AM28" i="1" s="1"/>
  <c r="AK5" i="1"/>
  <c r="AK28" i="1" s="1"/>
  <c r="AI5" i="1"/>
  <c r="AI28" i="1" s="1"/>
  <c r="AG5" i="1"/>
  <c r="AG28" i="1" s="1"/>
  <c r="AE5" i="1"/>
  <c r="AC5" i="1"/>
  <c r="AC28" i="1" s="1"/>
  <c r="W5" i="1"/>
  <c r="U5" i="1"/>
  <c r="U28" i="1" s="1"/>
  <c r="F34" i="1"/>
  <c r="F32" i="1"/>
  <c r="F30" i="1"/>
  <c r="F28" i="1"/>
  <c r="F26" i="1"/>
  <c r="F24" i="1"/>
  <c r="F22" i="1"/>
  <c r="F19" i="1"/>
  <c r="F16" i="1"/>
  <c r="F14" i="1"/>
  <c r="F12" i="1"/>
  <c r="F10" i="1"/>
  <c r="F8" i="1"/>
  <c r="F6" i="1"/>
  <c r="F4" i="1"/>
</calcChain>
</file>

<file path=xl/sharedStrings.xml><?xml version="1.0" encoding="utf-8"?>
<sst xmlns="http://schemas.openxmlformats.org/spreadsheetml/2006/main" count="120" uniqueCount="56">
  <si>
    <t>C2</t>
  </si>
  <si>
    <t>NTC</t>
  </si>
  <si>
    <t>cas3 negative</t>
  </si>
  <si>
    <t>F2</t>
  </si>
  <si>
    <t>Bax negative</t>
  </si>
  <si>
    <t>C3</t>
  </si>
  <si>
    <t>UNK</t>
  </si>
  <si>
    <t>cyclo</t>
  </si>
  <si>
    <t>D3</t>
  </si>
  <si>
    <t>C4</t>
  </si>
  <si>
    <t>pip</t>
  </si>
  <si>
    <t>D4</t>
  </si>
  <si>
    <t>C5</t>
  </si>
  <si>
    <t>Q10</t>
  </si>
  <si>
    <t>D5</t>
  </si>
  <si>
    <t>C6</t>
  </si>
  <si>
    <t>P+Q10</t>
  </si>
  <si>
    <t>D6</t>
  </si>
  <si>
    <t>C8</t>
  </si>
  <si>
    <t>C+P</t>
  </si>
  <si>
    <t>D8</t>
  </si>
  <si>
    <t>C9</t>
  </si>
  <si>
    <t>C+Q10</t>
  </si>
  <si>
    <t>D9</t>
  </si>
  <si>
    <t>C10</t>
  </si>
  <si>
    <t>C+P+Q10</t>
  </si>
  <si>
    <t>D10</t>
  </si>
  <si>
    <t>C11</t>
  </si>
  <si>
    <t>CNT 1</t>
  </si>
  <si>
    <t>D11</t>
  </si>
  <si>
    <t>B11</t>
  </si>
  <si>
    <t>F3</t>
  </si>
  <si>
    <t>CYCLO</t>
  </si>
  <si>
    <t>G3</t>
  </si>
  <si>
    <t>F4</t>
  </si>
  <si>
    <t>PIP</t>
  </si>
  <si>
    <t>G4</t>
  </si>
  <si>
    <t>F5</t>
  </si>
  <si>
    <t>G5</t>
  </si>
  <si>
    <t>F6</t>
  </si>
  <si>
    <t>G6</t>
  </si>
  <si>
    <t>F8</t>
  </si>
  <si>
    <t>G8</t>
  </si>
  <si>
    <t>F9</t>
  </si>
  <si>
    <t>G9</t>
  </si>
  <si>
    <t>F10</t>
  </si>
  <si>
    <t>G10</t>
  </si>
  <si>
    <t>F11</t>
  </si>
  <si>
    <t>CNT2</t>
  </si>
  <si>
    <t>G11</t>
  </si>
  <si>
    <t>E11</t>
  </si>
  <si>
    <t>CONT</t>
  </si>
  <si>
    <t>Avg Cq</t>
  </si>
  <si>
    <t>Ct Value</t>
  </si>
  <si>
    <t>***</t>
  </si>
  <si>
    <t>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</si>
</sst>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9"/>
      <color indexed="72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indexed="72"/>
      <name val="Arial"/>
      <family val="2"/>
    </font>
    <font>
      <b/>
      <sz val="11"/>
      <name val="Arial"/>
      <family val="2"/>
    </font>
    <font>
      <b/>
      <sz val="10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rgb="FFFFFF00"/>
        <bgColor indexed="0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0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0"/>
      </patternFill>
    </fill>
    <fill>
      <patternFill patternType="solid">
        <fgColor theme="2"/>
        <bgColor indexed="64"/>
      </patternFill>
    </fill>
    <fill>
      <patternFill patternType="solid">
        <fgColor rgb="FFFFCCFF"/>
        <bgColor indexed="0"/>
      </patternFill>
    </fill>
    <fill>
      <patternFill patternType="solid">
        <fgColor rgb="FFFFCCFF"/>
        <bgColor indexed="64"/>
      </patternFill>
    </fill>
    <fill>
      <patternFill patternType="solid">
        <fgColor rgb="FFFFFF99"/>
        <bgColor indexed="0"/>
      </patternFill>
    </fill>
    <fill>
      <patternFill patternType="solid">
        <fgColor rgb="FFFFFF99"/>
        <bgColor indexed="64"/>
      </patternFill>
    </fill>
    <fill>
      <patternFill patternType="solid">
        <fgColor theme="8" tint="0.79998168889431442"/>
        <bgColor indexed="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0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0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0" xfId="0" applyFont="1" applyFill="1" applyAlignment="1" applyProtection="1">
      <alignment horizontal="center" vertical="center"/>
      <protection locked="0"/>
    </xf>
    <xf numFmtId="0" fontId="0" fillId="2" borderId="0" xfId="0" applyFill="1" applyAlignment="1" applyProtection="1">
      <alignment horizontal="center" vertical="top"/>
      <protection locked="0"/>
    </xf>
    <xf numFmtId="0" fontId="0" fillId="3" borderId="0" xfId="0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1" fillId="4" borderId="0" xfId="0" applyFont="1" applyFill="1" applyAlignment="1" applyProtection="1">
      <alignment horizontal="center" vertical="center"/>
      <protection locked="0"/>
    </xf>
    <xf numFmtId="0" fontId="0" fillId="4" borderId="0" xfId="0" applyFill="1" applyAlignment="1" applyProtection="1">
      <alignment horizontal="center" vertical="top"/>
      <protection locked="0"/>
    </xf>
    <xf numFmtId="0" fontId="0" fillId="5" borderId="0" xfId="0" applyFill="1" applyAlignment="1">
      <alignment horizontal="center" vertical="center"/>
    </xf>
    <xf numFmtId="0" fontId="1" fillId="6" borderId="0" xfId="0" applyFont="1" applyFill="1" applyAlignment="1" applyProtection="1">
      <alignment horizontal="center" vertical="center"/>
      <protection locked="0"/>
    </xf>
    <xf numFmtId="0" fontId="0" fillId="6" borderId="0" xfId="0" applyFill="1" applyAlignment="1" applyProtection="1">
      <alignment horizontal="center" vertical="top"/>
      <protection locked="0"/>
    </xf>
    <xf numFmtId="0" fontId="0" fillId="7" borderId="0" xfId="0" applyFill="1" applyAlignment="1">
      <alignment horizontal="center" vertical="center"/>
    </xf>
    <xf numFmtId="0" fontId="1" fillId="8" borderId="0" xfId="0" applyFont="1" applyFill="1" applyAlignment="1" applyProtection="1">
      <alignment horizontal="center" vertical="center"/>
      <protection locked="0"/>
    </xf>
    <xf numFmtId="0" fontId="0" fillId="8" borderId="0" xfId="0" applyFill="1" applyAlignment="1" applyProtection="1">
      <alignment horizontal="center" vertical="top"/>
      <protection locked="0"/>
    </xf>
    <xf numFmtId="0" fontId="0" fillId="9" borderId="0" xfId="0" applyFill="1" applyAlignment="1">
      <alignment horizontal="center" vertical="center"/>
    </xf>
    <xf numFmtId="0" fontId="1" fillId="10" borderId="0" xfId="0" applyFont="1" applyFill="1" applyAlignment="1" applyProtection="1">
      <alignment horizontal="center" vertical="center"/>
      <protection locked="0"/>
    </xf>
    <xf numFmtId="0" fontId="0" fillId="10" borderId="0" xfId="0" applyFill="1" applyAlignment="1" applyProtection="1">
      <alignment horizontal="center" vertical="top"/>
      <protection locked="0"/>
    </xf>
    <xf numFmtId="0" fontId="0" fillId="11" borderId="0" xfId="0" applyFill="1" applyAlignment="1">
      <alignment horizontal="center" vertical="center"/>
    </xf>
    <xf numFmtId="0" fontId="1" fillId="12" borderId="0" xfId="0" applyFont="1" applyFill="1" applyAlignment="1" applyProtection="1">
      <alignment horizontal="center" vertical="center"/>
      <protection locked="0"/>
    </xf>
    <xf numFmtId="0" fontId="0" fillId="12" borderId="0" xfId="0" applyFill="1" applyAlignment="1" applyProtection="1">
      <alignment horizontal="center" vertical="top"/>
      <protection locked="0"/>
    </xf>
    <xf numFmtId="0" fontId="0" fillId="13" borderId="0" xfId="0" applyFill="1" applyAlignment="1">
      <alignment horizontal="center" vertical="center"/>
    </xf>
    <xf numFmtId="0" fontId="1" fillId="14" borderId="0" xfId="0" applyFont="1" applyFill="1" applyAlignment="1" applyProtection="1">
      <alignment horizontal="center" vertical="center"/>
      <protection locked="0"/>
    </xf>
    <xf numFmtId="0" fontId="0" fillId="14" borderId="0" xfId="0" applyFill="1" applyAlignment="1" applyProtection="1">
      <alignment horizontal="center" vertical="top"/>
      <protection locked="0"/>
    </xf>
    <xf numFmtId="0" fontId="0" fillId="15" borderId="0" xfId="0" applyFill="1" applyAlignment="1">
      <alignment horizontal="center" vertical="center"/>
    </xf>
    <xf numFmtId="0" fontId="1" fillId="16" borderId="0" xfId="0" applyFont="1" applyFill="1" applyAlignment="1" applyProtection="1">
      <alignment horizontal="center" vertical="center"/>
      <protection locked="0"/>
    </xf>
    <xf numFmtId="0" fontId="0" fillId="16" borderId="0" xfId="0" applyFill="1" applyAlignment="1" applyProtection="1">
      <alignment horizontal="center" vertical="top"/>
      <protection locked="0"/>
    </xf>
    <xf numFmtId="0" fontId="0" fillId="17" borderId="0" xfId="0" applyFill="1" applyAlignment="1">
      <alignment horizontal="center" vertical="center"/>
    </xf>
    <xf numFmtId="0" fontId="1" fillId="18" borderId="0" xfId="0" applyFont="1" applyFill="1" applyAlignment="1" applyProtection="1">
      <alignment horizontal="center" vertical="center"/>
      <protection locked="0"/>
    </xf>
    <xf numFmtId="0" fontId="0" fillId="18" borderId="0" xfId="0" applyFill="1" applyAlignment="1" applyProtection="1">
      <alignment horizontal="center" vertical="top"/>
      <protection locked="0"/>
    </xf>
    <xf numFmtId="0" fontId="0" fillId="19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15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20" borderId="1" xfId="0" applyFont="1" applyFill="1" applyBorder="1" applyAlignment="1">
      <alignment horizontal="center" vertical="center"/>
    </xf>
    <xf numFmtId="0" fontId="5" fillId="21" borderId="0" xfId="0" applyFont="1" applyFill="1" applyAlignment="1" applyProtection="1">
      <alignment horizontal="center" vertical="center"/>
      <protection locked="0"/>
    </xf>
    <xf numFmtId="0" fontId="4" fillId="22" borderId="0" xfId="0" applyFont="1" applyFill="1" applyAlignment="1">
      <alignment horizontal="center" vertical="center"/>
    </xf>
    <xf numFmtId="0" fontId="4" fillId="22" borderId="0" xfId="0" applyFont="1" applyFill="1" applyAlignment="1">
      <alignment vertical="center"/>
    </xf>
    <xf numFmtId="0" fontId="0" fillId="22" borderId="0" xfId="0" applyFill="1" applyAlignment="1">
      <alignment vertical="center"/>
    </xf>
    <xf numFmtId="0" fontId="4" fillId="22" borderId="1" xfId="0" applyFont="1" applyFill="1" applyBorder="1" applyAlignment="1">
      <alignment horizontal="center" vertical="center"/>
    </xf>
    <xf numFmtId="0" fontId="3" fillId="15" borderId="2" xfId="0" applyFont="1" applyFill="1" applyBorder="1" applyAlignment="1">
      <alignment horizontal="center" vertical="center"/>
    </xf>
    <xf numFmtId="0" fontId="3" fillId="2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0" fillId="3" borderId="0" xfId="0" applyFill="1" applyAlignment="1">
      <alignment vertical="center"/>
    </xf>
    <xf numFmtId="0" fontId="6" fillId="3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23" borderId="0" xfId="0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31EEDA-B482-46FC-90ED-4BA50B900F8A}">
  <dimension ref="A1:AM54"/>
  <sheetViews>
    <sheetView tabSelected="1" workbookViewId="0">
      <selection activeCell="N57" sqref="N57"/>
    </sheetView>
  </sheetViews>
  <sheetFormatPr defaultRowHeight="15" x14ac:dyDescent="0.25"/>
  <sheetData>
    <row r="1" spans="1:39" x14ac:dyDescent="0.25">
      <c r="A1" s="1">
        <v>1</v>
      </c>
      <c r="B1" s="2" t="s">
        <v>0</v>
      </c>
      <c r="C1" s="3" t="s">
        <v>1</v>
      </c>
      <c r="D1" s="4" t="s">
        <v>2</v>
      </c>
      <c r="E1" s="3">
        <v>35.86</v>
      </c>
      <c r="F1" s="3">
        <v>35.86</v>
      </c>
    </row>
    <row r="2" spans="1:39" x14ac:dyDescent="0.25">
      <c r="A2" s="1">
        <v>2</v>
      </c>
      <c r="B2" s="2" t="s">
        <v>3</v>
      </c>
      <c r="C2" s="3" t="s">
        <v>1</v>
      </c>
      <c r="D2" s="4" t="s">
        <v>4</v>
      </c>
      <c r="E2" s="3">
        <v>19.649999999999999</v>
      </c>
      <c r="F2" s="3">
        <v>19.649999999999999</v>
      </c>
    </row>
    <row r="3" spans="1:39" ht="15.75" x14ac:dyDescent="0.25">
      <c r="A3" s="5">
        <v>1</v>
      </c>
      <c r="B3" s="6" t="s">
        <v>5</v>
      </c>
      <c r="C3" s="7" t="s">
        <v>6</v>
      </c>
      <c r="D3" s="7" t="s">
        <v>7</v>
      </c>
      <c r="E3" s="7">
        <v>24.74</v>
      </c>
      <c r="F3" s="7"/>
      <c r="P3" s="31" t="s">
        <v>51</v>
      </c>
      <c r="Q3" s="32">
        <v>17.739999999999998</v>
      </c>
      <c r="R3" s="32"/>
      <c r="S3" s="32">
        <v>28.81</v>
      </c>
      <c r="T3" s="32"/>
      <c r="U3" s="32">
        <v>27.45</v>
      </c>
      <c r="V3" s="32"/>
      <c r="W3" s="32">
        <v>18.440000000000001</v>
      </c>
      <c r="X3" s="32"/>
      <c r="Y3" s="32">
        <v>29.33</v>
      </c>
      <c r="Z3" s="32"/>
      <c r="AA3" s="32">
        <v>36.840000000000003</v>
      </c>
      <c r="AB3" s="33"/>
      <c r="AC3" s="32">
        <v>36.56</v>
      </c>
      <c r="AD3" s="33"/>
      <c r="AE3" s="32">
        <v>35.71</v>
      </c>
      <c r="AF3" s="33"/>
      <c r="AG3" s="32">
        <v>32.58</v>
      </c>
      <c r="AH3" s="30"/>
      <c r="AI3" s="32">
        <v>36.67</v>
      </c>
      <c r="AJ3" s="30"/>
      <c r="AK3" s="34">
        <v>25.58</v>
      </c>
      <c r="AL3" s="30"/>
      <c r="AM3" s="34">
        <v>34.729999999999997</v>
      </c>
    </row>
    <row r="4" spans="1:39" x14ac:dyDescent="0.25">
      <c r="A4" s="5">
        <v>1</v>
      </c>
      <c r="B4" s="6" t="s">
        <v>8</v>
      </c>
      <c r="C4" s="7" t="s">
        <v>6</v>
      </c>
      <c r="D4" s="7" t="s">
        <v>7</v>
      </c>
      <c r="E4" s="7">
        <v>24.67</v>
      </c>
      <c r="F4" s="7">
        <f>AVERAGE(E3:E4)</f>
        <v>24.704999999999998</v>
      </c>
      <c r="P4" s="33"/>
      <c r="Q4" s="32">
        <v>21.53</v>
      </c>
      <c r="R4" s="32"/>
      <c r="S4" s="32">
        <v>28.67</v>
      </c>
      <c r="T4" s="32"/>
      <c r="U4" s="32">
        <v>27.54</v>
      </c>
      <c r="V4" s="32"/>
      <c r="W4" s="32">
        <v>18.45</v>
      </c>
      <c r="X4" s="32"/>
      <c r="Y4" s="32">
        <v>28.99</v>
      </c>
      <c r="Z4" s="32"/>
      <c r="AA4" s="32">
        <v>36.68</v>
      </c>
      <c r="AB4" s="33"/>
      <c r="AC4" s="32">
        <v>36.56</v>
      </c>
      <c r="AD4" s="33"/>
      <c r="AE4" s="32">
        <v>34.56</v>
      </c>
      <c r="AF4" s="33"/>
      <c r="AG4" s="32">
        <v>32.33</v>
      </c>
      <c r="AH4" s="30"/>
      <c r="AI4" s="32">
        <v>37.450000000000003</v>
      </c>
      <c r="AJ4" s="30"/>
      <c r="AK4" s="34">
        <v>25.34</v>
      </c>
      <c r="AL4" s="30"/>
      <c r="AM4" s="34">
        <v>34.729999999999997</v>
      </c>
    </row>
    <row r="5" spans="1:39" ht="15.75" x14ac:dyDescent="0.25">
      <c r="A5" s="8">
        <v>2</v>
      </c>
      <c r="B5" s="9" t="s">
        <v>9</v>
      </c>
      <c r="C5" s="10" t="s">
        <v>6</v>
      </c>
      <c r="D5" s="10" t="s">
        <v>10</v>
      </c>
      <c r="E5" s="10">
        <v>24.63</v>
      </c>
      <c r="F5" s="10"/>
      <c r="P5" s="35" t="s">
        <v>52</v>
      </c>
      <c r="Q5" s="36">
        <v>19.63</v>
      </c>
      <c r="R5" s="37"/>
      <c r="S5" s="36">
        <v>28.74</v>
      </c>
      <c r="T5" s="37"/>
      <c r="U5" s="37">
        <f>AVERAGE(U3:U4)</f>
        <v>27.494999999999997</v>
      </c>
      <c r="V5" s="37"/>
      <c r="W5" s="37">
        <f>AVERAGE(W3:W4)</f>
        <v>18.445</v>
      </c>
      <c r="X5" s="37"/>
      <c r="Y5" s="37">
        <v>29.16</v>
      </c>
      <c r="Z5" s="37"/>
      <c r="AA5" s="37">
        <v>36.76</v>
      </c>
      <c r="AB5" s="37"/>
      <c r="AC5" s="37">
        <f>AVERAGE(AC3:AC4)</f>
        <v>36.56</v>
      </c>
      <c r="AD5" s="37"/>
      <c r="AE5" s="37">
        <f>AVERAGE(AE3:AE4)</f>
        <v>35.135000000000005</v>
      </c>
      <c r="AF5" s="37"/>
      <c r="AG5" s="37">
        <f>AVERAGE(AG3:AG4)</f>
        <v>32.454999999999998</v>
      </c>
      <c r="AH5" s="38"/>
      <c r="AI5" s="37">
        <f>AVERAGE(AI3:AI4)</f>
        <v>37.06</v>
      </c>
      <c r="AJ5" s="38"/>
      <c r="AK5" s="39">
        <f>AVERAGE(AK3:AK4)</f>
        <v>25.46</v>
      </c>
      <c r="AL5" s="38"/>
      <c r="AM5" s="39">
        <f>AVERAGE(AM3:AM4)</f>
        <v>34.729999999999997</v>
      </c>
    </row>
    <row r="6" spans="1:39" ht="15.75" x14ac:dyDescent="0.25">
      <c r="A6" s="8">
        <v>2</v>
      </c>
      <c r="B6" s="9" t="s">
        <v>11</v>
      </c>
      <c r="C6" s="10" t="s">
        <v>6</v>
      </c>
      <c r="D6" s="10" t="s">
        <v>10</v>
      </c>
      <c r="E6" s="10">
        <v>24.72</v>
      </c>
      <c r="F6" s="10">
        <f>AVERAGE(E5:E6)</f>
        <v>24.674999999999997</v>
      </c>
      <c r="P6" s="40"/>
      <c r="Q6" s="32">
        <v>18.559999999999999</v>
      </c>
      <c r="R6" s="32"/>
      <c r="S6" s="32">
        <v>25.88</v>
      </c>
      <c r="T6" s="32"/>
      <c r="U6" s="32">
        <v>24.74</v>
      </c>
      <c r="V6" s="32"/>
      <c r="W6" s="32">
        <v>18.32</v>
      </c>
      <c r="X6" s="32"/>
      <c r="Y6" s="32">
        <v>26.85</v>
      </c>
      <c r="Z6" s="33"/>
      <c r="AA6" s="32">
        <v>35.56</v>
      </c>
      <c r="AB6" s="33"/>
      <c r="AC6" s="32">
        <v>34.61</v>
      </c>
      <c r="AD6" s="33"/>
      <c r="AE6" s="32">
        <v>34.42</v>
      </c>
      <c r="AF6" s="33"/>
      <c r="AG6" s="32">
        <v>29.61</v>
      </c>
      <c r="AH6" s="30"/>
      <c r="AI6" s="32">
        <v>32.630000000000003</v>
      </c>
      <c r="AJ6" s="30"/>
      <c r="AK6" s="34">
        <v>22.55</v>
      </c>
      <c r="AL6" s="30"/>
      <c r="AM6" s="34">
        <v>33.57</v>
      </c>
    </row>
    <row r="7" spans="1:39" x14ac:dyDescent="0.25">
      <c r="A7" s="11">
        <v>3</v>
      </c>
      <c r="B7" s="12" t="s">
        <v>12</v>
      </c>
      <c r="C7" s="13" t="s">
        <v>6</v>
      </c>
      <c r="D7" s="13" t="s">
        <v>13</v>
      </c>
      <c r="E7" s="13">
        <v>25.53</v>
      </c>
      <c r="F7" s="13"/>
      <c r="P7" s="33"/>
      <c r="Q7" s="32">
        <v>18.53</v>
      </c>
      <c r="R7" s="32"/>
      <c r="S7" s="32">
        <v>25.7</v>
      </c>
      <c r="T7" s="32"/>
      <c r="U7" s="32">
        <v>24.67</v>
      </c>
      <c r="V7" s="32"/>
      <c r="W7" s="32">
        <v>18.670000000000002</v>
      </c>
      <c r="X7" s="32"/>
      <c r="Y7" s="32">
        <v>26.73</v>
      </c>
      <c r="Z7" s="33"/>
      <c r="AA7" s="32">
        <v>34.5</v>
      </c>
      <c r="AB7" s="33"/>
      <c r="AC7" s="32">
        <v>35.479999999999997</v>
      </c>
      <c r="AD7" s="33"/>
      <c r="AE7" s="32">
        <v>32.6</v>
      </c>
      <c r="AF7" s="33"/>
      <c r="AG7" s="32">
        <v>29.59</v>
      </c>
      <c r="AH7" s="30"/>
      <c r="AI7" s="32">
        <v>31.8</v>
      </c>
      <c r="AJ7" s="30"/>
      <c r="AK7" s="34">
        <v>22.55</v>
      </c>
      <c r="AL7" s="30"/>
      <c r="AM7" s="34">
        <v>32.72</v>
      </c>
    </row>
    <row r="8" spans="1:39" ht="15.75" x14ac:dyDescent="0.25">
      <c r="A8" s="11">
        <v>3</v>
      </c>
      <c r="B8" s="12" t="s">
        <v>14</v>
      </c>
      <c r="C8" s="13" t="s">
        <v>6</v>
      </c>
      <c r="D8" s="13" t="s">
        <v>13</v>
      </c>
      <c r="E8" s="13">
        <v>25.61</v>
      </c>
      <c r="F8" s="13">
        <f>AVERAGE(E7:E8)</f>
        <v>25.57</v>
      </c>
      <c r="P8" s="35" t="s">
        <v>52</v>
      </c>
      <c r="Q8" s="36">
        <v>18.55</v>
      </c>
      <c r="R8" s="37"/>
      <c r="S8" s="36">
        <v>25.79</v>
      </c>
      <c r="T8" s="37"/>
      <c r="U8" s="37">
        <v>24.704999999999998</v>
      </c>
      <c r="V8" s="37"/>
      <c r="W8" s="37">
        <v>18.495000000000001</v>
      </c>
      <c r="X8" s="37"/>
      <c r="Y8" s="37">
        <v>26.79</v>
      </c>
      <c r="Z8" s="37"/>
      <c r="AA8" s="37">
        <v>35.03</v>
      </c>
      <c r="AB8" s="37"/>
      <c r="AC8" s="37">
        <f>AVERAGE(AC6:AC7)</f>
        <v>35.045000000000002</v>
      </c>
      <c r="AD8" s="37"/>
      <c r="AE8" s="37">
        <f>AVERAGE(AE6:AE7)</f>
        <v>33.510000000000005</v>
      </c>
      <c r="AF8" s="37"/>
      <c r="AG8" s="37">
        <f>AVERAGE(AG6:AG7)</f>
        <v>29.6</v>
      </c>
      <c r="AH8" s="38"/>
      <c r="AI8" s="37">
        <f>AVERAGE(AI6:AI7)</f>
        <v>32.215000000000003</v>
      </c>
      <c r="AJ8" s="38"/>
      <c r="AK8" s="39">
        <f>AVERAGE(AK6:AK7)</f>
        <v>22.55</v>
      </c>
      <c r="AL8" s="38"/>
      <c r="AM8" s="39">
        <f>AVERAGE(AM6:AM7)</f>
        <v>33.144999999999996</v>
      </c>
    </row>
    <row r="9" spans="1:39" ht="15.75" x14ac:dyDescent="0.25">
      <c r="A9" s="14">
        <v>4</v>
      </c>
      <c r="B9" s="15" t="s">
        <v>15</v>
      </c>
      <c r="C9" s="16" t="s">
        <v>6</v>
      </c>
      <c r="D9" s="16" t="s">
        <v>16</v>
      </c>
      <c r="E9" s="16">
        <v>24.68</v>
      </c>
      <c r="F9" s="16"/>
      <c r="P9" s="40"/>
      <c r="Q9" s="32">
        <v>18.61</v>
      </c>
      <c r="R9" s="32"/>
      <c r="S9" s="32">
        <v>26.54</v>
      </c>
      <c r="T9" s="32"/>
      <c r="U9" s="32">
        <v>24.63</v>
      </c>
      <c r="V9" s="32"/>
      <c r="W9" s="32">
        <v>17.91</v>
      </c>
      <c r="X9" s="32"/>
      <c r="Y9" s="32">
        <v>27.81</v>
      </c>
      <c r="Z9" s="32"/>
      <c r="AA9" s="32">
        <v>36.78</v>
      </c>
      <c r="AB9" s="33"/>
      <c r="AC9" s="32">
        <v>34.92</v>
      </c>
      <c r="AD9" s="33"/>
      <c r="AE9" s="32">
        <v>36.92</v>
      </c>
      <c r="AF9" s="33"/>
      <c r="AG9" s="32">
        <v>29.81</v>
      </c>
      <c r="AH9" s="30"/>
      <c r="AI9" s="32">
        <v>32.270000000000003</v>
      </c>
      <c r="AJ9" s="30"/>
      <c r="AK9" s="34">
        <v>22.7</v>
      </c>
      <c r="AL9" s="30"/>
      <c r="AM9" s="34">
        <v>33.520000000000003</v>
      </c>
    </row>
    <row r="10" spans="1:39" x14ac:dyDescent="0.25">
      <c r="A10" s="14">
        <v>4</v>
      </c>
      <c r="B10" s="15" t="s">
        <v>17</v>
      </c>
      <c r="C10" s="16" t="s">
        <v>6</v>
      </c>
      <c r="D10" s="16" t="s">
        <v>16</v>
      </c>
      <c r="E10" s="16">
        <v>24.56</v>
      </c>
      <c r="F10" s="16">
        <f>AVERAGE(E9:E10)</f>
        <v>24.619999999999997</v>
      </c>
      <c r="P10" s="33"/>
      <c r="Q10" s="32">
        <v>18.579999999999998</v>
      </c>
      <c r="R10" s="32"/>
      <c r="S10" s="32">
        <v>26.42</v>
      </c>
      <c r="T10" s="32"/>
      <c r="U10" s="32">
        <v>24.72</v>
      </c>
      <c r="V10" s="32"/>
      <c r="W10" s="32">
        <v>18.77</v>
      </c>
      <c r="X10" s="32"/>
      <c r="Y10" s="32">
        <v>27.85</v>
      </c>
      <c r="Z10" s="32"/>
      <c r="AA10" s="32">
        <v>36.78</v>
      </c>
      <c r="AB10" s="33"/>
      <c r="AC10" s="32">
        <v>35.43</v>
      </c>
      <c r="AD10" s="33"/>
      <c r="AE10" s="32">
        <v>33.93</v>
      </c>
      <c r="AF10" s="33"/>
      <c r="AG10" s="32">
        <v>29.83</v>
      </c>
      <c r="AH10" s="30"/>
      <c r="AI10" s="32">
        <v>32.32</v>
      </c>
      <c r="AJ10" s="30"/>
      <c r="AK10" s="34">
        <v>22.63</v>
      </c>
      <c r="AL10" s="30"/>
      <c r="AM10" s="34">
        <v>33.6</v>
      </c>
    </row>
    <row r="11" spans="1:39" x14ac:dyDescent="0.25">
      <c r="A11" s="17">
        <v>5</v>
      </c>
      <c r="B11" s="18" t="s">
        <v>18</v>
      </c>
      <c r="C11" s="19" t="s">
        <v>6</v>
      </c>
      <c r="D11" s="19" t="s">
        <v>19</v>
      </c>
      <c r="E11" s="19">
        <v>25.55</v>
      </c>
      <c r="F11" s="19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2">
        <v>29.89</v>
      </c>
      <c r="AH11" s="30"/>
      <c r="AI11" s="32"/>
      <c r="AJ11" s="30"/>
      <c r="AK11" s="34"/>
      <c r="AL11" s="30"/>
      <c r="AM11" s="34"/>
    </row>
    <row r="12" spans="1:39" ht="15.75" x14ac:dyDescent="0.25">
      <c r="A12" s="17">
        <v>5</v>
      </c>
      <c r="B12" s="18" t="s">
        <v>20</v>
      </c>
      <c r="C12" s="19" t="s">
        <v>6</v>
      </c>
      <c r="D12" s="19" t="s">
        <v>19</v>
      </c>
      <c r="E12" s="19">
        <v>25.6</v>
      </c>
      <c r="F12" s="19">
        <f>AVERAGE(E11:E12)</f>
        <v>25.575000000000003</v>
      </c>
      <c r="P12" s="35" t="s">
        <v>52</v>
      </c>
      <c r="Q12" s="36">
        <v>18.600000000000001</v>
      </c>
      <c r="R12" s="37"/>
      <c r="S12" s="36">
        <v>26.48</v>
      </c>
      <c r="T12" s="37"/>
      <c r="U12" s="37">
        <v>24.674999999999997</v>
      </c>
      <c r="V12" s="37"/>
      <c r="W12" s="37">
        <v>18.34</v>
      </c>
      <c r="X12" s="37"/>
      <c r="Y12" s="37">
        <v>27.83</v>
      </c>
      <c r="Z12" s="37"/>
      <c r="AA12" s="37">
        <v>36.78</v>
      </c>
      <c r="AB12" s="37"/>
      <c r="AC12" s="37">
        <f>AVERAGE(AC9:AC10)</f>
        <v>35.174999999999997</v>
      </c>
      <c r="AD12" s="37"/>
      <c r="AE12" s="37">
        <f>AVERAGE(AE9:AE10)</f>
        <v>35.424999999999997</v>
      </c>
      <c r="AF12" s="37"/>
      <c r="AG12" s="37">
        <f>AVERAGE(AG9:AG11)</f>
        <v>29.843333333333334</v>
      </c>
      <c r="AH12" s="38"/>
      <c r="AI12" s="37">
        <f>AVERAGE(AI9:AI10)</f>
        <v>32.295000000000002</v>
      </c>
      <c r="AJ12" s="38"/>
      <c r="AK12" s="39">
        <f>AVERAGE(AK9:AK10)</f>
        <v>22.664999999999999</v>
      </c>
      <c r="AL12" s="38"/>
      <c r="AM12" s="39">
        <f>AVERAGE(AM9:AM10)</f>
        <v>33.56</v>
      </c>
    </row>
    <row r="13" spans="1:39" ht="15.75" x14ac:dyDescent="0.25">
      <c r="A13" s="20">
        <v>6</v>
      </c>
      <c r="B13" s="21" t="s">
        <v>21</v>
      </c>
      <c r="C13" s="22" t="s">
        <v>6</v>
      </c>
      <c r="D13" s="22" t="s">
        <v>22</v>
      </c>
      <c r="E13" s="22">
        <v>25.5</v>
      </c>
      <c r="F13" s="22"/>
      <c r="P13" s="40"/>
      <c r="Q13" s="32">
        <v>19.41</v>
      </c>
      <c r="R13" s="32"/>
      <c r="S13" s="32">
        <v>26.66</v>
      </c>
      <c r="T13" s="32"/>
      <c r="U13" s="32">
        <v>25.53</v>
      </c>
      <c r="V13" s="32"/>
      <c r="W13" s="32">
        <v>18.27</v>
      </c>
      <c r="X13" s="32"/>
      <c r="Y13" s="32">
        <v>27.44</v>
      </c>
      <c r="Z13" s="32"/>
      <c r="AA13" s="32">
        <v>36.6</v>
      </c>
      <c r="AB13" s="33"/>
      <c r="AC13" s="32">
        <v>35.520000000000003</v>
      </c>
      <c r="AD13" s="33"/>
      <c r="AE13" s="32">
        <v>34.619999999999997</v>
      </c>
      <c r="AF13" s="33"/>
      <c r="AG13" s="32">
        <v>30.43</v>
      </c>
      <c r="AH13" s="30"/>
      <c r="AI13" s="32">
        <v>32.64</v>
      </c>
      <c r="AJ13" s="30"/>
      <c r="AK13" s="34">
        <v>23.6</v>
      </c>
      <c r="AL13" s="30"/>
      <c r="AM13" s="34">
        <v>33.68</v>
      </c>
    </row>
    <row r="14" spans="1:39" x14ac:dyDescent="0.25">
      <c r="A14" s="20">
        <v>6</v>
      </c>
      <c r="B14" s="21" t="s">
        <v>23</v>
      </c>
      <c r="C14" s="22" t="s">
        <v>6</v>
      </c>
      <c r="D14" s="22" t="s">
        <v>22</v>
      </c>
      <c r="E14" s="22">
        <v>25.57</v>
      </c>
      <c r="F14" s="22">
        <f>AVERAGE(E13:E14)</f>
        <v>25.535</v>
      </c>
      <c r="P14" s="33"/>
      <c r="Q14" s="32">
        <v>19.46</v>
      </c>
      <c r="R14" s="32"/>
      <c r="S14" s="32">
        <v>26.71</v>
      </c>
      <c r="T14" s="32"/>
      <c r="U14" s="32">
        <v>25.61</v>
      </c>
      <c r="V14" s="32"/>
      <c r="W14" s="32">
        <v>18.309999999999999</v>
      </c>
      <c r="X14" s="32"/>
      <c r="Y14" s="32">
        <v>27.49</v>
      </c>
      <c r="Z14" s="32"/>
      <c r="AA14" s="32">
        <v>36.82</v>
      </c>
      <c r="AB14" s="33"/>
      <c r="AC14" s="32">
        <v>35.6</v>
      </c>
      <c r="AD14" s="33"/>
      <c r="AE14" s="32">
        <v>34.39</v>
      </c>
      <c r="AF14" s="33"/>
      <c r="AG14" s="32">
        <v>30.48</v>
      </c>
      <c r="AH14" s="30"/>
      <c r="AI14" s="32">
        <v>33.28</v>
      </c>
      <c r="AJ14" s="30"/>
      <c r="AK14" s="34">
        <v>23.38</v>
      </c>
      <c r="AL14" s="30"/>
      <c r="AM14" s="34">
        <v>33.479999999999997</v>
      </c>
    </row>
    <row r="15" spans="1:39" ht="15.75" x14ac:dyDescent="0.25">
      <c r="A15" s="23">
        <v>7</v>
      </c>
      <c r="B15" s="24" t="s">
        <v>24</v>
      </c>
      <c r="C15" s="25" t="s">
        <v>6</v>
      </c>
      <c r="D15" s="25" t="s">
        <v>25</v>
      </c>
      <c r="E15" s="25">
        <v>25.82</v>
      </c>
      <c r="F15" s="25"/>
      <c r="P15" s="35" t="s">
        <v>52</v>
      </c>
      <c r="Q15" s="36">
        <v>19.440000000000001</v>
      </c>
      <c r="R15" s="37"/>
      <c r="S15" s="36">
        <v>26.68</v>
      </c>
      <c r="T15" s="37"/>
      <c r="U15" s="37">
        <v>25.57</v>
      </c>
      <c r="V15" s="37"/>
      <c r="W15" s="37">
        <v>18.29</v>
      </c>
      <c r="X15" s="37"/>
      <c r="Y15" s="37">
        <v>27.46</v>
      </c>
      <c r="Z15" s="37"/>
      <c r="AA15" s="37">
        <v>36.71</v>
      </c>
      <c r="AB15" s="37"/>
      <c r="AC15" s="37">
        <f>AVERAGE(AC13:AC14)</f>
        <v>35.56</v>
      </c>
      <c r="AD15" s="37"/>
      <c r="AE15" s="37">
        <f>AVERAGE(AE13:AE14)</f>
        <v>34.504999999999995</v>
      </c>
      <c r="AF15" s="37"/>
      <c r="AG15" s="37">
        <f>AVERAGE(AG13:AG14)</f>
        <v>30.454999999999998</v>
      </c>
      <c r="AH15" s="38"/>
      <c r="AI15" s="37">
        <f>AVERAGE(AI13:AI14)</f>
        <v>32.96</v>
      </c>
      <c r="AJ15" s="38"/>
      <c r="AK15" s="39">
        <f>AVERAGE(AK13:AK14)</f>
        <v>23.490000000000002</v>
      </c>
      <c r="AL15" s="38"/>
      <c r="AM15" s="39">
        <f>AVERAGE(AM13:AM14)</f>
        <v>33.58</v>
      </c>
    </row>
    <row r="16" spans="1:39" ht="15.75" x14ac:dyDescent="0.25">
      <c r="A16" s="23">
        <v>7</v>
      </c>
      <c r="B16" s="24" t="s">
        <v>26</v>
      </c>
      <c r="C16" s="25" t="s">
        <v>6</v>
      </c>
      <c r="D16" s="25" t="s">
        <v>25</v>
      </c>
      <c r="E16" s="25">
        <v>25.69</v>
      </c>
      <c r="F16" s="25">
        <f>AVERAGE(E15:E16)</f>
        <v>25.755000000000003</v>
      </c>
      <c r="P16" s="40"/>
      <c r="Q16" s="32">
        <v>17.82</v>
      </c>
      <c r="R16" s="32"/>
      <c r="S16" s="32">
        <v>26.51</v>
      </c>
      <c r="T16" s="32"/>
      <c r="U16" s="32">
        <v>24.68</v>
      </c>
      <c r="V16" s="32"/>
      <c r="W16" s="32">
        <v>17.96</v>
      </c>
      <c r="X16" s="32"/>
      <c r="Y16" s="32">
        <v>26.66</v>
      </c>
      <c r="Z16" s="32"/>
      <c r="AA16" s="32">
        <v>35.58</v>
      </c>
      <c r="AB16" s="33"/>
      <c r="AC16" s="32">
        <v>34.549999999999997</v>
      </c>
      <c r="AD16" s="33"/>
      <c r="AE16" s="32">
        <v>34.96</v>
      </c>
      <c r="AF16" s="33"/>
      <c r="AG16" s="32">
        <v>28.84</v>
      </c>
      <c r="AH16" s="30"/>
      <c r="AI16" s="32">
        <v>32.42</v>
      </c>
      <c r="AJ16" s="30"/>
      <c r="AK16" s="34">
        <v>22.47</v>
      </c>
      <c r="AL16" s="30"/>
      <c r="AM16" s="34">
        <v>33.68</v>
      </c>
    </row>
    <row r="17" spans="1:39" x14ac:dyDescent="0.25">
      <c r="A17" s="26">
        <v>8</v>
      </c>
      <c r="B17" s="27" t="s">
        <v>27</v>
      </c>
      <c r="C17" s="28" t="s">
        <v>6</v>
      </c>
      <c r="D17" s="28" t="s">
        <v>28</v>
      </c>
      <c r="E17" s="28">
        <v>27.45</v>
      </c>
      <c r="F17" s="28"/>
      <c r="P17" s="33"/>
      <c r="Q17" s="32">
        <v>17.829999999999998</v>
      </c>
      <c r="R17" s="32"/>
      <c r="S17" s="32">
        <v>26.39</v>
      </c>
      <c r="T17" s="32"/>
      <c r="U17" s="32">
        <v>24.56</v>
      </c>
      <c r="V17" s="32"/>
      <c r="W17" s="32">
        <v>17.97</v>
      </c>
      <c r="X17" s="32"/>
      <c r="Y17" s="32">
        <v>26.67</v>
      </c>
      <c r="Z17" s="32"/>
      <c r="AA17" s="32">
        <v>36.85</v>
      </c>
      <c r="AB17" s="32"/>
      <c r="AC17" s="32">
        <v>34.47</v>
      </c>
      <c r="AD17" s="33"/>
      <c r="AE17" s="32">
        <v>33.53</v>
      </c>
      <c r="AF17" s="33"/>
      <c r="AG17" s="32">
        <v>28.84</v>
      </c>
      <c r="AH17" s="30"/>
      <c r="AI17" s="32">
        <v>31.84</v>
      </c>
      <c r="AJ17" s="30"/>
      <c r="AK17" s="34">
        <v>22.4</v>
      </c>
      <c r="AL17" s="30"/>
      <c r="AM17" s="34">
        <v>33.479999999999997</v>
      </c>
    </row>
    <row r="18" spans="1:39" ht="15.75" x14ac:dyDescent="0.25">
      <c r="A18" s="26">
        <v>8</v>
      </c>
      <c r="B18" s="27" t="s">
        <v>29</v>
      </c>
      <c r="C18" s="28" t="s">
        <v>6</v>
      </c>
      <c r="D18" s="28" t="s">
        <v>28</v>
      </c>
      <c r="E18" s="28">
        <v>27.54</v>
      </c>
      <c r="F18" s="28"/>
      <c r="P18" s="35" t="s">
        <v>52</v>
      </c>
      <c r="Q18" s="36">
        <v>17.82</v>
      </c>
      <c r="R18" s="37"/>
      <c r="S18" s="36">
        <v>26.45</v>
      </c>
      <c r="T18" s="37"/>
      <c r="U18" s="37">
        <v>24.619999999999997</v>
      </c>
      <c r="V18" s="37"/>
      <c r="W18" s="37">
        <v>17.965</v>
      </c>
      <c r="X18" s="37"/>
      <c r="Y18" s="37">
        <v>26.66</v>
      </c>
      <c r="Z18" s="37"/>
      <c r="AA18" s="37">
        <v>36.22</v>
      </c>
      <c r="AB18" s="37"/>
      <c r="AC18" s="37">
        <f>AVERAGE(AC16:AC17)</f>
        <v>34.51</v>
      </c>
      <c r="AD18" s="37"/>
      <c r="AE18" s="37">
        <f>AVERAGE(AE16:AE17)</f>
        <v>34.245000000000005</v>
      </c>
      <c r="AF18" s="37"/>
      <c r="AG18" s="37">
        <f>AVERAGE(AG16:AG17)</f>
        <v>28.84</v>
      </c>
      <c r="AH18" s="38"/>
      <c r="AI18" s="37">
        <f>AVERAGE(AI16:AI17)</f>
        <v>32.130000000000003</v>
      </c>
      <c r="AJ18" s="38"/>
      <c r="AK18" s="39">
        <f>AVERAGE(AK16:AK17)</f>
        <v>22.434999999999999</v>
      </c>
      <c r="AL18" s="38"/>
      <c r="AM18" s="39">
        <f>AVERAGE(AM16:AM17)</f>
        <v>33.58</v>
      </c>
    </row>
    <row r="19" spans="1:39" ht="15.75" x14ac:dyDescent="0.25">
      <c r="A19" s="26">
        <v>9</v>
      </c>
      <c r="B19" s="27" t="s">
        <v>30</v>
      </c>
      <c r="C19" s="26" t="s">
        <v>6</v>
      </c>
      <c r="D19" s="28" t="s">
        <v>28</v>
      </c>
      <c r="E19" s="28">
        <v>27.81</v>
      </c>
      <c r="F19" s="28">
        <f>AVERAGE(E17:E19)</f>
        <v>27.599999999999998</v>
      </c>
      <c r="P19" s="40"/>
      <c r="Q19" s="32">
        <v>18.71</v>
      </c>
      <c r="R19" s="32"/>
      <c r="S19" s="32">
        <v>27.41</v>
      </c>
      <c r="T19" s="32"/>
      <c r="U19" s="32">
        <v>25.55</v>
      </c>
      <c r="V19" s="32"/>
      <c r="W19" s="32">
        <v>18.71</v>
      </c>
      <c r="X19" s="32"/>
      <c r="Y19" s="32">
        <v>27.75</v>
      </c>
      <c r="Z19" s="32"/>
      <c r="AA19" s="32">
        <v>37.9</v>
      </c>
      <c r="AB19" s="33"/>
      <c r="AC19" s="32">
        <v>35.380000000000003</v>
      </c>
      <c r="AD19" s="33"/>
      <c r="AE19" s="32">
        <v>35.99</v>
      </c>
      <c r="AF19" s="33"/>
      <c r="AG19" s="32">
        <v>29.41</v>
      </c>
      <c r="AH19" s="30"/>
      <c r="AI19" s="32">
        <v>35.53</v>
      </c>
      <c r="AJ19" s="30"/>
      <c r="AK19" s="34">
        <v>26.85</v>
      </c>
      <c r="AL19" s="30"/>
      <c r="AM19" s="34">
        <v>33.67</v>
      </c>
    </row>
    <row r="20" spans="1:39" x14ac:dyDescent="0.25">
      <c r="A20" s="29"/>
      <c r="B20" s="29"/>
      <c r="C20" s="29"/>
      <c r="D20" s="29"/>
      <c r="E20" s="29"/>
      <c r="F20" s="29"/>
      <c r="P20" s="33"/>
      <c r="Q20" s="32">
        <v>18.62</v>
      </c>
      <c r="R20" s="32"/>
      <c r="S20" s="32">
        <v>27.4</v>
      </c>
      <c r="T20" s="32"/>
      <c r="U20" s="32">
        <v>25.6</v>
      </c>
      <c r="V20" s="32"/>
      <c r="W20" s="32">
        <v>18.38</v>
      </c>
      <c r="X20" s="32"/>
      <c r="Y20" s="32">
        <v>27.79</v>
      </c>
      <c r="Z20" s="32"/>
      <c r="AA20" s="32">
        <v>35.82</v>
      </c>
      <c r="AB20" s="33"/>
      <c r="AC20" s="32">
        <v>34.880000000000003</v>
      </c>
      <c r="AD20" s="33"/>
      <c r="AE20" s="32">
        <v>35</v>
      </c>
      <c r="AF20" s="33"/>
      <c r="AG20" s="32">
        <v>29.47</v>
      </c>
      <c r="AH20" s="30"/>
      <c r="AI20" s="32">
        <v>35.76</v>
      </c>
      <c r="AJ20" s="30"/>
      <c r="AK20" s="34">
        <v>27.5</v>
      </c>
      <c r="AL20" s="30"/>
      <c r="AM20" s="34">
        <v>33.49</v>
      </c>
    </row>
    <row r="21" spans="1:39" ht="15.75" x14ac:dyDescent="0.25">
      <c r="A21" s="5">
        <v>10</v>
      </c>
      <c r="B21" s="6" t="s">
        <v>31</v>
      </c>
      <c r="C21" s="7" t="s">
        <v>6</v>
      </c>
      <c r="D21" s="7" t="s">
        <v>32</v>
      </c>
      <c r="E21" s="7">
        <v>18.32</v>
      </c>
      <c r="F21" s="7"/>
      <c r="P21" s="35" t="s">
        <v>52</v>
      </c>
      <c r="Q21" s="36">
        <v>18.66</v>
      </c>
      <c r="R21" s="37"/>
      <c r="S21" s="36">
        <v>27.4</v>
      </c>
      <c r="T21" s="37"/>
      <c r="U21" s="37">
        <v>25.575000000000003</v>
      </c>
      <c r="V21" s="37"/>
      <c r="W21" s="37">
        <v>18.545000000000002</v>
      </c>
      <c r="X21" s="37"/>
      <c r="Y21" s="37">
        <v>27.77</v>
      </c>
      <c r="Z21" s="37"/>
      <c r="AA21" s="37">
        <v>36.86</v>
      </c>
      <c r="AB21" s="37"/>
      <c r="AC21" s="37">
        <f>AVERAGE(AC19:AC20)</f>
        <v>35.130000000000003</v>
      </c>
      <c r="AD21" s="37"/>
      <c r="AE21" s="37">
        <f>AVERAGE(AE19:AE20)</f>
        <v>35.495000000000005</v>
      </c>
      <c r="AF21" s="37"/>
      <c r="AG21" s="37">
        <f>AVERAGE(AG19:AG20)</f>
        <v>29.439999999999998</v>
      </c>
      <c r="AH21" s="38"/>
      <c r="AI21" s="37">
        <f>AVERAGE(AI19:AI20)</f>
        <v>35.644999999999996</v>
      </c>
      <c r="AJ21" s="38"/>
      <c r="AK21" s="39">
        <f>AVERAGE(AK19:AK20)</f>
        <v>27.175000000000001</v>
      </c>
      <c r="AL21" s="38"/>
      <c r="AM21" s="39">
        <f>AVERAGE(AM19:AM20)</f>
        <v>33.58</v>
      </c>
    </row>
    <row r="22" spans="1:39" ht="15.75" x14ac:dyDescent="0.25">
      <c r="A22" s="5">
        <v>10</v>
      </c>
      <c r="B22" s="6" t="s">
        <v>33</v>
      </c>
      <c r="C22" s="7" t="s">
        <v>6</v>
      </c>
      <c r="D22" s="7" t="s">
        <v>7</v>
      </c>
      <c r="E22" s="7">
        <v>18.670000000000002</v>
      </c>
      <c r="F22" s="7">
        <f>AVERAGE(E21:E22)</f>
        <v>18.495000000000001</v>
      </c>
      <c r="P22" s="40"/>
      <c r="Q22" s="32">
        <v>18.79</v>
      </c>
      <c r="R22" s="32"/>
      <c r="S22" s="32">
        <v>27.73</v>
      </c>
      <c r="T22" s="32"/>
      <c r="U22" s="32">
        <v>25.5</v>
      </c>
      <c r="V22" s="32"/>
      <c r="W22" s="32">
        <v>18.420000000000002</v>
      </c>
      <c r="X22" s="32"/>
      <c r="Y22" s="32">
        <v>28.21</v>
      </c>
      <c r="Z22" s="32"/>
      <c r="AA22" s="32">
        <v>38.46</v>
      </c>
      <c r="AB22" s="33"/>
      <c r="AC22" s="32">
        <v>34.61</v>
      </c>
      <c r="AD22" s="33"/>
      <c r="AE22" s="32">
        <v>35.69</v>
      </c>
      <c r="AF22" s="33"/>
      <c r="AG22" s="32">
        <v>29.3</v>
      </c>
      <c r="AH22" s="30"/>
      <c r="AI22" s="32">
        <v>34.36</v>
      </c>
      <c r="AJ22" s="30"/>
      <c r="AK22" s="34">
        <v>27.85</v>
      </c>
      <c r="AL22" s="30"/>
      <c r="AM22" s="34">
        <v>33.6</v>
      </c>
    </row>
    <row r="23" spans="1:39" x14ac:dyDescent="0.25">
      <c r="A23" s="8">
        <v>11</v>
      </c>
      <c r="B23" s="9" t="s">
        <v>34</v>
      </c>
      <c r="C23" s="10" t="s">
        <v>6</v>
      </c>
      <c r="D23" s="10" t="s">
        <v>35</v>
      </c>
      <c r="E23" s="10">
        <v>17.91</v>
      </c>
      <c r="F23" s="10"/>
      <c r="P23" s="33"/>
      <c r="Q23" s="32">
        <v>18.66</v>
      </c>
      <c r="R23" s="32"/>
      <c r="S23" s="32">
        <v>27.62</v>
      </c>
      <c r="T23" s="32"/>
      <c r="U23" s="32">
        <v>25.57</v>
      </c>
      <c r="V23" s="32"/>
      <c r="W23" s="32">
        <v>17.97</v>
      </c>
      <c r="X23" s="32"/>
      <c r="Y23" s="32">
        <v>27.92</v>
      </c>
      <c r="Z23" s="32"/>
      <c r="AA23" s="32">
        <v>35.6</v>
      </c>
      <c r="AB23" s="33"/>
      <c r="AC23" s="32">
        <v>34.630000000000003</v>
      </c>
      <c r="AD23" s="33"/>
      <c r="AE23" s="32">
        <v>35.979999999999997</v>
      </c>
      <c r="AF23" s="33"/>
      <c r="AG23" s="32">
        <v>29.48</v>
      </c>
      <c r="AH23" s="30"/>
      <c r="AI23" s="32">
        <v>34.799999999999997</v>
      </c>
      <c r="AJ23" s="30"/>
      <c r="AK23" s="34">
        <v>27.58</v>
      </c>
      <c r="AL23" s="30"/>
      <c r="AM23" s="34">
        <v>33.729999999999997</v>
      </c>
    </row>
    <row r="24" spans="1:39" ht="15.75" x14ac:dyDescent="0.25">
      <c r="A24" s="8">
        <v>11</v>
      </c>
      <c r="B24" s="9" t="s">
        <v>36</v>
      </c>
      <c r="C24" s="10" t="s">
        <v>6</v>
      </c>
      <c r="D24" s="10" t="s">
        <v>35</v>
      </c>
      <c r="E24" s="10">
        <v>18.77</v>
      </c>
      <c r="F24" s="10">
        <f>AVERAGE(E23:E24)</f>
        <v>18.34</v>
      </c>
      <c r="P24" s="35" t="s">
        <v>52</v>
      </c>
      <c r="Q24" s="36">
        <v>18.73</v>
      </c>
      <c r="R24" s="37"/>
      <c r="S24" s="36">
        <v>27.68</v>
      </c>
      <c r="T24" s="37"/>
      <c r="U24" s="37">
        <v>25.535</v>
      </c>
      <c r="V24" s="37"/>
      <c r="W24" s="37">
        <v>18.195</v>
      </c>
      <c r="X24" s="37"/>
      <c r="Y24" s="37">
        <v>28.06</v>
      </c>
      <c r="Z24" s="37"/>
      <c r="AA24" s="37">
        <v>37.03</v>
      </c>
      <c r="AB24" s="37"/>
      <c r="AC24" s="37">
        <f>AVERAGE(AC22:AC23)</f>
        <v>34.620000000000005</v>
      </c>
      <c r="AD24" s="37"/>
      <c r="AE24" s="37">
        <f>AVERAGE(AE22:AE23)</f>
        <v>35.834999999999994</v>
      </c>
      <c r="AF24" s="37"/>
      <c r="AG24" s="37">
        <f>AVERAGE(AG22:AG23)</f>
        <v>29.39</v>
      </c>
      <c r="AH24" s="38"/>
      <c r="AI24" s="37">
        <f>AVERAGE(AI22:AI23)</f>
        <v>34.58</v>
      </c>
      <c r="AJ24" s="38"/>
      <c r="AK24" s="39">
        <f>AVERAGE(AK22:AK23)</f>
        <v>27.715</v>
      </c>
      <c r="AL24" s="38"/>
      <c r="AM24" s="39">
        <f>AVERAGE(AM23)</f>
        <v>33.729999999999997</v>
      </c>
    </row>
    <row r="25" spans="1:39" ht="15.75" x14ac:dyDescent="0.25">
      <c r="A25" s="11">
        <v>12</v>
      </c>
      <c r="B25" s="12" t="s">
        <v>37</v>
      </c>
      <c r="C25" s="13" t="s">
        <v>6</v>
      </c>
      <c r="D25" s="13" t="s">
        <v>13</v>
      </c>
      <c r="E25" s="13">
        <v>18.27</v>
      </c>
      <c r="F25" s="13"/>
      <c r="P25" s="40"/>
      <c r="Q25" s="32">
        <v>19.53</v>
      </c>
      <c r="R25" s="32"/>
      <c r="S25" s="32">
        <v>27.98</v>
      </c>
      <c r="T25" s="32"/>
      <c r="U25" s="32">
        <v>25.82</v>
      </c>
      <c r="V25" s="32"/>
      <c r="W25" s="32">
        <v>18.38</v>
      </c>
      <c r="X25" s="32"/>
      <c r="Y25" s="32">
        <v>28.38</v>
      </c>
      <c r="Z25" s="32"/>
      <c r="AA25" s="32">
        <v>36.97</v>
      </c>
      <c r="AB25" s="33"/>
      <c r="AC25" s="32">
        <v>34.68</v>
      </c>
      <c r="AD25" s="33"/>
      <c r="AE25" s="32">
        <v>36.44</v>
      </c>
      <c r="AF25" s="33"/>
      <c r="AG25" s="32">
        <v>29.95</v>
      </c>
      <c r="AH25" s="30"/>
      <c r="AI25" s="32">
        <v>35.39</v>
      </c>
      <c r="AJ25" s="30"/>
      <c r="AK25" s="34">
        <v>27.56</v>
      </c>
      <c r="AL25" s="30"/>
      <c r="AM25" s="34">
        <v>34.93</v>
      </c>
    </row>
    <row r="26" spans="1:39" x14ac:dyDescent="0.25">
      <c r="A26" s="11">
        <v>12</v>
      </c>
      <c r="B26" s="12" t="s">
        <v>38</v>
      </c>
      <c r="C26" s="13" t="s">
        <v>6</v>
      </c>
      <c r="D26" s="13" t="s">
        <v>13</v>
      </c>
      <c r="E26" s="13">
        <v>18.309999999999999</v>
      </c>
      <c r="F26" s="13">
        <f>AVERAGE(E25:E26)</f>
        <v>18.29</v>
      </c>
      <c r="P26" s="33"/>
      <c r="Q26" s="32">
        <v>19.489999999999998</v>
      </c>
      <c r="R26" s="32"/>
      <c r="S26" s="32">
        <v>27.83</v>
      </c>
      <c r="T26" s="32"/>
      <c r="U26" s="32">
        <v>25.69</v>
      </c>
      <c r="V26" s="32"/>
      <c r="W26" s="32">
        <v>18.59</v>
      </c>
      <c r="X26" s="32"/>
      <c r="Y26" s="32">
        <v>28.51</v>
      </c>
      <c r="Z26" s="32"/>
      <c r="AA26" s="32">
        <v>34.65</v>
      </c>
      <c r="AB26" s="33"/>
      <c r="AC26" s="32">
        <v>34.94</v>
      </c>
      <c r="AD26" s="33"/>
      <c r="AE26" s="32">
        <v>36.9</v>
      </c>
      <c r="AF26" s="33"/>
      <c r="AG26" s="32">
        <v>30.38</v>
      </c>
      <c r="AH26" s="30"/>
      <c r="AI26" s="32">
        <v>35.61</v>
      </c>
      <c r="AJ26" s="30"/>
      <c r="AK26" s="34">
        <v>27.46</v>
      </c>
      <c r="AL26" s="30"/>
      <c r="AM26" s="34">
        <v>34.6</v>
      </c>
    </row>
    <row r="27" spans="1:39" ht="15.75" x14ac:dyDescent="0.25">
      <c r="A27" s="14">
        <v>13</v>
      </c>
      <c r="B27" s="15" t="s">
        <v>39</v>
      </c>
      <c r="C27" s="16" t="s">
        <v>6</v>
      </c>
      <c r="D27" s="16" t="s">
        <v>16</v>
      </c>
      <c r="E27" s="16">
        <v>17.96</v>
      </c>
      <c r="F27" s="16"/>
      <c r="P27" s="35" t="s">
        <v>52</v>
      </c>
      <c r="Q27" s="36">
        <f>AVERAGE(Q25:Q26)</f>
        <v>19.509999999999998</v>
      </c>
      <c r="R27" s="36"/>
      <c r="S27" s="36">
        <f t="shared" ref="S27:AA27" si="0">AVERAGE(S25:S26)</f>
        <v>27.905000000000001</v>
      </c>
      <c r="T27" s="36"/>
      <c r="U27" s="36">
        <f t="shared" si="0"/>
        <v>25.755000000000003</v>
      </c>
      <c r="V27" s="36"/>
      <c r="W27" s="36">
        <f t="shared" si="0"/>
        <v>18.484999999999999</v>
      </c>
      <c r="X27" s="36"/>
      <c r="Y27" s="36">
        <f t="shared" si="0"/>
        <v>28.445</v>
      </c>
      <c r="Z27" s="36"/>
      <c r="AA27" s="36">
        <f t="shared" si="0"/>
        <v>35.81</v>
      </c>
      <c r="AB27" s="37"/>
      <c r="AC27" s="37">
        <f>AVERAGE(AC25:AC26)</f>
        <v>34.81</v>
      </c>
      <c r="AD27" s="37"/>
      <c r="AE27" s="37">
        <f>AVERAGE(AE25:AE26)</f>
        <v>36.67</v>
      </c>
      <c r="AF27" s="37"/>
      <c r="AG27" s="37">
        <f>AVERAGE(AG25:AG26)</f>
        <v>30.164999999999999</v>
      </c>
      <c r="AH27" s="38"/>
      <c r="AI27" s="37">
        <f>AVERAGE(AI25:AI26)</f>
        <v>35.5</v>
      </c>
      <c r="AJ27" s="38"/>
      <c r="AK27" s="36">
        <f>AVERAGE(AK25:AK26)</f>
        <v>27.509999999999998</v>
      </c>
      <c r="AL27" s="38"/>
      <c r="AM27" s="41">
        <f>AVERAGE(AM25:AM26)</f>
        <v>34.765000000000001</v>
      </c>
    </row>
    <row r="28" spans="1:39" ht="15.75" x14ac:dyDescent="0.25">
      <c r="A28" s="14">
        <v>13</v>
      </c>
      <c r="B28" s="15" t="s">
        <v>40</v>
      </c>
      <c r="C28" s="16" t="s">
        <v>6</v>
      </c>
      <c r="D28" s="16" t="s">
        <v>16</v>
      </c>
      <c r="E28" s="16">
        <v>17.97</v>
      </c>
      <c r="F28" s="16">
        <f>AVERAGE(E27:E28)</f>
        <v>17.965</v>
      </c>
      <c r="P28" s="42" t="s">
        <v>53</v>
      </c>
      <c r="Q28" s="43">
        <f>Q5-Q5</f>
        <v>0</v>
      </c>
      <c r="R28" s="44"/>
      <c r="S28" s="43">
        <f>S5-Q5</f>
        <v>9.11</v>
      </c>
      <c r="T28" s="44"/>
      <c r="U28" s="43">
        <f>U5-Q5</f>
        <v>7.8649999999999984</v>
      </c>
      <c r="V28" s="44"/>
      <c r="W28" s="43">
        <f>W5-Q5</f>
        <v>-1.1849999999999987</v>
      </c>
      <c r="X28" s="44"/>
      <c r="Y28" s="43">
        <f>Y5-Q5</f>
        <v>9.5300000000000011</v>
      </c>
      <c r="Z28" s="44"/>
      <c r="AA28" s="43">
        <f>AA5-Q5</f>
        <v>17.13</v>
      </c>
      <c r="AB28" s="44"/>
      <c r="AC28" s="45">
        <f>AC5-Q5</f>
        <v>16.930000000000003</v>
      </c>
      <c r="AD28" s="44"/>
      <c r="AE28" s="45">
        <f>AE5-Q5</f>
        <v>15.505000000000006</v>
      </c>
      <c r="AF28" s="45"/>
      <c r="AG28" s="45">
        <f>AG5-Q5</f>
        <v>12.824999999999999</v>
      </c>
      <c r="AH28" s="46"/>
      <c r="AI28" s="45">
        <f>AI5-Q5</f>
        <v>17.430000000000003</v>
      </c>
      <c r="AJ28" s="46"/>
      <c r="AK28" s="47">
        <f>AK5-Q5</f>
        <v>5.8300000000000018</v>
      </c>
      <c r="AL28" s="46"/>
      <c r="AM28" s="45">
        <f>AM5-Q5</f>
        <v>15.099999999999998</v>
      </c>
    </row>
    <row r="29" spans="1:39" x14ac:dyDescent="0.25">
      <c r="A29" s="17">
        <v>14</v>
      </c>
      <c r="B29" s="18" t="s">
        <v>41</v>
      </c>
      <c r="C29" s="19" t="s">
        <v>6</v>
      </c>
      <c r="D29" s="19" t="s">
        <v>19</v>
      </c>
      <c r="E29" s="19">
        <v>18.71</v>
      </c>
      <c r="F29" s="19"/>
      <c r="P29" s="48"/>
      <c r="Q29" s="49"/>
      <c r="R29" s="49"/>
      <c r="S29" s="49"/>
      <c r="T29" s="49"/>
      <c r="U29" s="49"/>
      <c r="V29" s="49"/>
      <c r="W29" s="49"/>
      <c r="X29" s="49"/>
      <c r="Y29" s="29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</row>
    <row r="30" spans="1:39" x14ac:dyDescent="0.25">
      <c r="A30" s="17">
        <v>14</v>
      </c>
      <c r="B30" s="18" t="s">
        <v>42</v>
      </c>
      <c r="C30" s="19" t="s">
        <v>6</v>
      </c>
      <c r="D30" s="19" t="s">
        <v>19</v>
      </c>
      <c r="E30" s="19">
        <v>18.38</v>
      </c>
      <c r="F30" s="19">
        <f>AVERAGE(E29:E30)</f>
        <v>18.545000000000002</v>
      </c>
      <c r="P30" s="48"/>
      <c r="Q30" s="49"/>
      <c r="R30" s="30"/>
      <c r="S30" s="30"/>
      <c r="T30" s="30"/>
      <c r="U30" s="30"/>
      <c r="V30" s="30"/>
      <c r="W30" s="30"/>
      <c r="X30" s="30"/>
      <c r="Y30" s="29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</row>
    <row r="31" spans="1:39" x14ac:dyDescent="0.25">
      <c r="A31" s="20">
        <v>15</v>
      </c>
      <c r="B31" s="21" t="s">
        <v>43</v>
      </c>
      <c r="C31" s="22" t="s">
        <v>6</v>
      </c>
      <c r="D31" s="22" t="s">
        <v>22</v>
      </c>
      <c r="E31" s="22">
        <v>18.420000000000002</v>
      </c>
      <c r="F31" s="22"/>
    </row>
    <row r="32" spans="1:39" x14ac:dyDescent="0.25">
      <c r="A32" s="20">
        <v>15</v>
      </c>
      <c r="B32" s="21" t="s">
        <v>44</v>
      </c>
      <c r="C32" s="22" t="s">
        <v>6</v>
      </c>
      <c r="D32" s="22" t="s">
        <v>22</v>
      </c>
      <c r="E32" s="22">
        <v>17.97</v>
      </c>
      <c r="F32" s="22">
        <f>AVERAGE(E31:E32)</f>
        <v>18.195</v>
      </c>
    </row>
    <row r="33" spans="1:15" x14ac:dyDescent="0.25">
      <c r="A33" s="23">
        <v>16</v>
      </c>
      <c r="B33" s="24" t="s">
        <v>45</v>
      </c>
      <c r="C33" s="25" t="s">
        <v>6</v>
      </c>
      <c r="D33" s="25" t="s">
        <v>25</v>
      </c>
      <c r="E33" s="25">
        <v>18.38</v>
      </c>
      <c r="F33" s="25"/>
    </row>
    <row r="34" spans="1:15" x14ac:dyDescent="0.25">
      <c r="A34" s="23">
        <v>16</v>
      </c>
      <c r="B34" s="24" t="s">
        <v>46</v>
      </c>
      <c r="C34" s="25" t="s">
        <v>6</v>
      </c>
      <c r="D34" s="25" t="s">
        <v>25</v>
      </c>
      <c r="E34" s="25">
        <v>18.59</v>
      </c>
      <c r="F34" s="25">
        <f>AVERAGE(E33:E34)</f>
        <v>18.484999999999999</v>
      </c>
    </row>
    <row r="35" spans="1:15" x14ac:dyDescent="0.25">
      <c r="A35" s="26">
        <v>17</v>
      </c>
      <c r="B35" s="27" t="s">
        <v>47</v>
      </c>
      <c r="C35" s="28" t="s">
        <v>6</v>
      </c>
      <c r="D35" s="28" t="s">
        <v>48</v>
      </c>
      <c r="E35" s="28">
        <v>18.440000000000001</v>
      </c>
      <c r="F35" s="28"/>
    </row>
    <row r="36" spans="1:15" x14ac:dyDescent="0.25">
      <c r="A36" s="26">
        <v>17</v>
      </c>
      <c r="B36" s="27" t="s">
        <v>49</v>
      </c>
      <c r="C36" s="28" t="s">
        <v>6</v>
      </c>
      <c r="D36" s="28" t="s">
        <v>48</v>
      </c>
      <c r="E36" s="28">
        <v>18.45</v>
      </c>
      <c r="F36" s="28"/>
    </row>
    <row r="37" spans="1:15" x14ac:dyDescent="0.25">
      <c r="A37" s="26">
        <v>9</v>
      </c>
      <c r="B37" s="27" t="s">
        <v>50</v>
      </c>
      <c r="C37" s="28" t="s">
        <v>6</v>
      </c>
      <c r="D37" s="28" t="s">
        <v>48</v>
      </c>
      <c r="E37" s="28">
        <v>18.27</v>
      </c>
      <c r="F37" s="28">
        <v>18.38</v>
      </c>
    </row>
    <row r="38" spans="1:15" x14ac:dyDescent="0.25">
      <c r="A38" s="30"/>
      <c r="B38" s="30"/>
      <c r="C38" s="30"/>
      <c r="D38" s="30"/>
      <c r="E38" s="30"/>
      <c r="F38" s="30"/>
    </row>
    <row r="46" spans="1:15" x14ac:dyDescent="0.25">
      <c r="I46" s="10">
        <v>18.600000000000001</v>
      </c>
      <c r="J46" s="10">
        <v>19.440000000000001</v>
      </c>
      <c r="K46" s="10">
        <v>17.82</v>
      </c>
      <c r="L46" s="10">
        <v>18.66</v>
      </c>
      <c r="M46" s="10">
        <v>18.73</v>
      </c>
      <c r="N46" s="10">
        <v>18.73</v>
      </c>
      <c r="O46" s="30"/>
    </row>
    <row r="47" spans="1:15" x14ac:dyDescent="0.25">
      <c r="I47" s="7">
        <v>38.94</v>
      </c>
      <c r="J47" s="7">
        <v>38.6</v>
      </c>
      <c r="K47" s="7">
        <v>37.979999999999997</v>
      </c>
      <c r="L47" s="7">
        <v>38.51</v>
      </c>
      <c r="M47" s="7">
        <v>37.880000000000003</v>
      </c>
      <c r="N47" s="7">
        <v>38.97</v>
      </c>
      <c r="O47" s="30"/>
    </row>
    <row r="48" spans="1:15" x14ac:dyDescent="0.25">
      <c r="I48" s="30">
        <f t="shared" ref="I48:O48" si="1">I47-I46</f>
        <v>20.339999999999996</v>
      </c>
      <c r="J48" s="30">
        <f t="shared" si="1"/>
        <v>19.16</v>
      </c>
      <c r="K48" s="30">
        <f t="shared" si="1"/>
        <v>20.159999999999997</v>
      </c>
      <c r="L48" s="30">
        <f t="shared" si="1"/>
        <v>19.849999999999998</v>
      </c>
      <c r="M48" s="30">
        <f t="shared" si="1"/>
        <v>19.150000000000002</v>
      </c>
      <c r="N48" s="30">
        <f t="shared" si="1"/>
        <v>20.239999999999998</v>
      </c>
      <c r="O48" s="30"/>
    </row>
    <row r="49" spans="9:15" x14ac:dyDescent="0.25">
      <c r="I49" s="30">
        <f>I48-H42</f>
        <v>20.339999999999996</v>
      </c>
      <c r="J49" s="30">
        <f>J48-H42</f>
        <v>19.16</v>
      </c>
      <c r="K49" s="30">
        <f>K48-H42</f>
        <v>20.159999999999997</v>
      </c>
      <c r="L49" s="30">
        <f>L48-H42</f>
        <v>19.849999999999998</v>
      </c>
      <c r="M49" s="30">
        <f>M48-H42</f>
        <v>19.150000000000002</v>
      </c>
      <c r="N49" s="30">
        <f>N48-H42</f>
        <v>20.239999999999998</v>
      </c>
      <c r="O49" s="30"/>
    </row>
    <row r="50" spans="9:15" x14ac:dyDescent="0.25">
      <c r="I50" s="50">
        <f t="shared" ref="I50:O50" si="2">2^-I49</f>
        <v>7.5344210802400568E-7</v>
      </c>
      <c r="J50" s="50">
        <f t="shared" si="2"/>
        <v>1.707124845367381E-6</v>
      </c>
      <c r="K50" s="50">
        <f t="shared" si="2"/>
        <v>8.5356242268369199E-7</v>
      </c>
      <c r="L50" s="50">
        <f t="shared" si="2"/>
        <v>1.0581679077795473E-6</v>
      </c>
      <c r="M50" s="50">
        <f t="shared" si="2"/>
        <v>1.718998837682398E-6</v>
      </c>
      <c r="N50" s="50">
        <f t="shared" si="2"/>
        <v>8.0751925693753023E-7</v>
      </c>
      <c r="O50" s="30"/>
    </row>
    <row r="51" spans="9:15" x14ac:dyDescent="0.25">
      <c r="I51" s="29" t="e">
        <f>_xlfn.T.TEST(B61:B62,B49:B50,2,1)</f>
        <v>#DIV/0!</v>
      </c>
      <c r="J51" s="29" t="e">
        <f>_xlfn.T.TEST(B61:B62,B51:B52,2,1)</f>
        <v>#DIV/0!</v>
      </c>
      <c r="K51" s="29" t="e">
        <f>_xlfn.T.TEST(B61:B62,B53:B54,2,1)</f>
        <v>#DIV/0!</v>
      </c>
      <c r="L51" s="29" t="e">
        <f>_xlfn.T.TEST(B61:B62,B55:B56,2,1)</f>
        <v>#DIV/0!</v>
      </c>
      <c r="M51" s="29" t="e">
        <f>_xlfn.T.TEST(B61:B62,B57:B58,2,1)</f>
        <v>#DIV/0!</v>
      </c>
      <c r="N51" s="29" t="e">
        <f>_xlfn.T.TEST(B61:B62,B59:B60,2,1)</f>
        <v>#DIV/0!</v>
      </c>
      <c r="O51" s="30"/>
    </row>
    <row r="52" spans="9:15" x14ac:dyDescent="0.25">
      <c r="I52" s="3"/>
      <c r="J52" s="3"/>
      <c r="K52" s="3"/>
      <c r="L52" s="3"/>
      <c r="M52" s="3"/>
      <c r="N52" s="3">
        <v>0.01</v>
      </c>
      <c r="O52" s="30"/>
    </row>
    <row r="53" spans="9:15" x14ac:dyDescent="0.25">
      <c r="I53" s="3" t="s">
        <v>54</v>
      </c>
      <c r="J53" s="3"/>
      <c r="K53" s="3"/>
      <c r="L53" s="3"/>
      <c r="M53" s="3"/>
      <c r="N53" s="3" t="s">
        <v>55</v>
      </c>
      <c r="O53" s="30"/>
    </row>
    <row r="54" spans="9:15" x14ac:dyDescent="0.25">
      <c r="I54" s="38" t="e">
        <f>_xlfn.T.TEST(B47:B48,B49:B50,2,1)</f>
        <v>#DIV/0!</v>
      </c>
      <c r="J54" s="38" t="e">
        <f>_xlfn.T.TEST(B47:B48,B51:B52,2,1)</f>
        <v>#DIV/0!</v>
      </c>
      <c r="K54" s="38" t="e">
        <f>_xlfn.T.TEST(B47:B48,B53:B54,2,1)</f>
        <v>#DIV/0!</v>
      </c>
      <c r="L54" s="38" t="e">
        <f>_xlfn.T.TEST(B47:B48,B55:B56,2,1)</f>
        <v>#DIV/0!</v>
      </c>
      <c r="M54" s="38" t="e">
        <f>_xlfn.T.TEST(B47:B48,B57:B58,2,1)</f>
        <v>#DIV/0!</v>
      </c>
      <c r="N54" s="38" t="e">
        <f>_xlfn.T.TEST(B47:B48,B59:B60,2,1)</f>
        <v>#DIV/0!</v>
      </c>
      <c r="O54" s="3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Saad Hussin Alkahtani</dc:creator>
  <cp:lastModifiedBy>Saad Hussin Alkahtani</cp:lastModifiedBy>
  <dcterms:created xsi:type="dcterms:W3CDTF">2023-04-30T17:15:37Z</dcterms:created>
  <dcterms:modified xsi:type="dcterms:W3CDTF">2023-04-30T17:18:15Z</dcterms:modified>
</cp:coreProperties>
</file>