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687" firstSheet="1" activeTab="9"/>
  </bookViews>
  <sheets>
    <sheet name="land area" sheetId="2" r:id="rId1"/>
    <sheet name="glass area" sheetId="1" r:id="rId2"/>
    <sheet name="NPP" sheetId="5" r:id="rId3"/>
    <sheet name="RUE" sheetId="6" r:id="rId4"/>
    <sheet name="temperature" sheetId="3" r:id="rId5"/>
    <sheet name="precipitation" sheetId="4" r:id="rId6"/>
    <sheet name="livestock" sheetId="7" r:id="rId7"/>
    <sheet name="GDP" sheetId="9" r:id="rId8"/>
    <sheet name="people" sheetId="10" r:id="rId9"/>
    <sheet name="education" sheetId="12" r:id="rId10"/>
  </sheets>
  <calcPr calcId="144525"/>
</workbook>
</file>

<file path=xl/sharedStrings.xml><?xml version="1.0" encoding="utf-8"?>
<sst xmlns="http://schemas.openxmlformats.org/spreadsheetml/2006/main" count="129" uniqueCount="50">
  <si>
    <t>Cultivated land</t>
  </si>
  <si>
    <t>Forest</t>
  </si>
  <si>
    <t>Grassland</t>
  </si>
  <si>
    <t>Water area</t>
  </si>
  <si>
    <t>Urban and rural residential land</t>
  </si>
  <si>
    <t>Unutilized land</t>
  </si>
  <si>
    <t>Tatal area</t>
  </si>
  <si>
    <t>Maqu County</t>
  </si>
  <si>
    <t>Xiahe County</t>
  </si>
  <si>
    <t>Luqu County</t>
  </si>
  <si>
    <t>High coverage grassland</t>
  </si>
  <si>
    <t>Medium coverage grassland</t>
  </si>
  <si>
    <t>Slight coverage grassland</t>
  </si>
  <si>
    <t>Total grassland</t>
  </si>
  <si>
    <t xml:space="preserve">             </t>
  </si>
  <si>
    <t>ANPP</t>
  </si>
  <si>
    <t>HNPP</t>
  </si>
  <si>
    <t>PNPP</t>
  </si>
  <si>
    <t>Year</t>
  </si>
  <si>
    <t>RUE</t>
  </si>
  <si>
    <t>Annual average temperature (℃)</t>
  </si>
  <si>
    <t>Annual average precipitation (mm)</t>
  </si>
  <si>
    <r>
      <rPr>
        <b/>
        <sz val="11"/>
        <color theme="1"/>
        <rFont val="宋体"/>
        <charset val="134"/>
        <scheme val="minor"/>
      </rPr>
      <t>Number of livestock marketing (×10</t>
    </r>
    <r>
      <rPr>
        <b/>
        <vertAlign val="superscript"/>
        <sz val="11"/>
        <color theme="1"/>
        <rFont val="宋体"/>
        <charset val="134"/>
        <scheme val="minor"/>
      </rPr>
      <t>4</t>
    </r>
    <r>
      <rPr>
        <b/>
        <sz val="11"/>
        <color theme="1"/>
        <rFont val="宋体"/>
        <charset val="134"/>
        <scheme val="minor"/>
      </rPr>
      <t xml:space="preserve"> heads)</t>
    </r>
  </si>
  <si>
    <r>
      <rPr>
        <b/>
        <sz val="11"/>
        <color theme="1"/>
        <rFont val="宋体"/>
        <charset val="134"/>
        <scheme val="minor"/>
      </rPr>
      <t>Number of livestock stock (×10</t>
    </r>
    <r>
      <rPr>
        <b/>
        <vertAlign val="superscript"/>
        <sz val="11"/>
        <color theme="1"/>
        <rFont val="宋体"/>
        <charset val="134"/>
        <scheme val="minor"/>
      </rPr>
      <t>4</t>
    </r>
    <r>
      <rPr>
        <b/>
        <sz val="11"/>
        <color theme="1"/>
        <rFont val="宋体"/>
        <charset val="134"/>
        <scheme val="minor"/>
      </rPr>
      <t xml:space="preserve"> heads)</t>
    </r>
  </si>
  <si>
    <t>Commoddity rate (%)</t>
  </si>
  <si>
    <r>
      <t>Maqu (10</t>
    </r>
    <r>
      <rPr>
        <b/>
        <vertAlign val="superscript"/>
        <sz val="10.5"/>
        <color theme="1"/>
        <rFont val="Times New Roman"/>
        <charset val="134"/>
      </rPr>
      <t>4</t>
    </r>
    <r>
      <rPr>
        <b/>
        <sz val="10.5"/>
        <color theme="1"/>
        <rFont val="宋体"/>
        <charset val="134"/>
      </rPr>
      <t>）</t>
    </r>
  </si>
  <si>
    <r>
      <t>Xiahe (10</t>
    </r>
    <r>
      <rPr>
        <b/>
        <vertAlign val="superscript"/>
        <sz val="10.5"/>
        <color theme="1"/>
        <rFont val="Times New Roman"/>
        <charset val="134"/>
      </rPr>
      <t>4</t>
    </r>
    <r>
      <rPr>
        <b/>
        <sz val="10.5"/>
        <color theme="1"/>
        <rFont val="宋体"/>
        <charset val="134"/>
      </rPr>
      <t>）</t>
    </r>
  </si>
  <si>
    <r>
      <t>Luqu (10</t>
    </r>
    <r>
      <rPr>
        <b/>
        <vertAlign val="superscript"/>
        <sz val="10.5"/>
        <color theme="1"/>
        <rFont val="Times New Roman"/>
        <charset val="134"/>
      </rPr>
      <t>4</t>
    </r>
    <r>
      <rPr>
        <b/>
        <sz val="10.5"/>
        <color theme="1"/>
        <rFont val="宋体"/>
        <charset val="134"/>
      </rPr>
      <t>）</t>
    </r>
  </si>
  <si>
    <t>GDP per capita (¥)</t>
  </si>
  <si>
    <t>GDP</t>
  </si>
  <si>
    <t>Primary</t>
  </si>
  <si>
    <t xml:space="preserve">Secondary </t>
  </si>
  <si>
    <t>Tertiary</t>
  </si>
  <si>
    <t>Population</t>
  </si>
  <si>
    <t>The population density</t>
  </si>
  <si>
    <t>Maqu</t>
  </si>
  <si>
    <t>Xiahe</t>
  </si>
  <si>
    <t>Luqu</t>
  </si>
  <si>
    <t>Primary school education</t>
  </si>
  <si>
    <t>Junior middle school education</t>
  </si>
  <si>
    <r>
      <t>High school</t>
    </r>
    <r>
      <rPr>
        <sz val="10.5"/>
        <color rgb="FF333333"/>
        <rFont val="Tahoma"/>
        <charset val="134"/>
      </rPr>
      <t> </t>
    </r>
    <r>
      <rPr>
        <sz val="10.5"/>
        <color rgb="FF333333"/>
        <rFont val="宋体"/>
        <charset val="134"/>
      </rPr>
      <t>education</t>
    </r>
  </si>
  <si>
    <t>University education</t>
  </si>
  <si>
    <t>Other</t>
  </si>
  <si>
    <t>Maqu  County</t>
  </si>
  <si>
    <t>Luqu  County</t>
  </si>
  <si>
    <t>Primary school education (%)</t>
  </si>
  <si>
    <t>Junior middle school education (%)</t>
  </si>
  <si>
    <r>
      <rPr>
        <sz val="11"/>
        <color theme="1"/>
        <rFont val="宋体"/>
        <charset val="134"/>
      </rPr>
      <t>High school</t>
    </r>
    <r>
      <rPr>
        <sz val="10.5"/>
        <color rgb="FF333333"/>
        <rFont val="Tahoma"/>
        <charset val="134"/>
      </rPr>
      <t> </t>
    </r>
    <r>
      <rPr>
        <sz val="10.5"/>
        <color rgb="FF333333"/>
        <rFont val="宋体"/>
        <charset val="134"/>
      </rPr>
      <t>education (%)</t>
    </r>
  </si>
  <si>
    <t>University education (%)</t>
  </si>
  <si>
    <t>Other(%)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</si>
</sst>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4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name val="Times New Roman"/>
      <charset val="134"/>
    </font>
    <font>
      <b/>
      <sz val="10.5"/>
      <name val="Times New Roman"/>
      <charset val="134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0.5"/>
      <color theme="1"/>
      <name val="Times New Roman"/>
      <charset val="134"/>
    </font>
    <font>
      <b/>
      <i/>
      <sz val="10.5"/>
      <color theme="1"/>
      <name val="Times New Roman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7.5"/>
      <name val="Times New Roman"/>
      <charset val="134"/>
    </font>
    <font>
      <sz val="7.5"/>
      <name val="宋体"/>
      <charset val="134"/>
    </font>
    <font>
      <sz val="7.5"/>
      <name val="Times New Roman"/>
      <charset val="134"/>
    </font>
    <font>
      <b/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.5"/>
      <color rgb="FF333333"/>
      <name val="Tahoma"/>
      <charset val="134"/>
    </font>
    <font>
      <sz val="10.5"/>
      <color rgb="FF333333"/>
      <name val="宋体"/>
      <charset val="134"/>
    </font>
    <font>
      <b/>
      <vertAlign val="superscript"/>
      <sz val="10.5"/>
      <color theme="1"/>
      <name val="Times New Roman"/>
      <charset val="134"/>
    </font>
    <font>
      <b/>
      <sz val="10.5"/>
      <color theme="1"/>
      <name val="宋体"/>
      <charset val="134"/>
    </font>
    <font>
      <b/>
      <vertAlign val="superscript"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>
      <alignment vertical="center"/>
    </xf>
    <xf numFmtId="177" fontId="9" fillId="0" borderId="1" xfId="0" applyNumberFormat="1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77" fontId="9" fillId="0" borderId="1" xfId="0" applyNumberFormat="1" applyFont="1" applyBorder="1" applyAlignment="1">
      <alignment vertical="center" wrapText="1"/>
    </xf>
    <xf numFmtId="177" fontId="9" fillId="0" borderId="1" xfId="0" applyNumberFormat="1" applyFont="1" applyBorder="1" applyAlignment="1">
      <alignment vertical="center" wrapText="1"/>
    </xf>
    <xf numFmtId="176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Fill="1" applyAlignment="1">
      <alignment horizontal="center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4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6" fontId="14" fillId="0" borderId="3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/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/>
    <xf numFmtId="176" fontId="9" fillId="0" borderId="1" xfId="0" applyNumberFormat="1" applyFont="1" applyFill="1" applyBorder="1" applyAlignment="1"/>
    <xf numFmtId="0" fontId="1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9" fillId="0" borderId="0" xfId="0" applyNumberFormat="1" applyFont="1" applyFill="1" applyBorder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Fill="1" applyBorder="1" applyAlignment="1"/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G21" sqref="G21"/>
    </sheetView>
  </sheetViews>
  <sheetFormatPr defaultColWidth="9" defaultRowHeight="14.4"/>
  <cols>
    <col min="1" max="1" width="9" style="104"/>
    <col min="2" max="2" width="13.7777777777778" style="81" customWidth="1"/>
    <col min="3" max="3" width="12.8888888888889" style="81"/>
    <col min="4" max="5" width="12.6296296296296" style="81"/>
    <col min="6" max="6" width="9" style="81"/>
    <col min="7" max="7" width="12.8888888888889" style="81"/>
    <col min="8" max="8" width="9.66666666666667" style="81"/>
    <col min="9" max="9" width="10.7777777777778" style="81"/>
    <col min="10" max="11" width="9.37962962962963" style="81"/>
    <col min="12" max="13" width="9" style="81"/>
    <col min="14" max="14" width="9.37962962962963" style="81"/>
    <col min="15" max="15" width="10.3796296296296" style="81"/>
    <col min="16" max="16384" width="9" style="81"/>
  </cols>
  <sheetData>
    <row r="1" s="103" customFormat="1" spans="1:9">
      <c r="A1" s="104"/>
      <c r="B1" s="105"/>
      <c r="C1" s="105"/>
      <c r="D1" s="105"/>
      <c r="E1" s="105"/>
      <c r="F1" s="106"/>
      <c r="G1" s="106"/>
      <c r="H1" s="106"/>
      <c r="I1" s="106"/>
    </row>
    <row r="2" spans="1:9">
      <c r="A2" s="107"/>
      <c r="B2" s="71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>
      <c r="A3" s="28" t="s">
        <v>7</v>
      </c>
      <c r="B3" s="71">
        <v>1980</v>
      </c>
      <c r="C3" s="108">
        <v>0.685</v>
      </c>
      <c r="D3" s="108">
        <v>844.074</v>
      </c>
      <c r="E3" s="108">
        <v>7796.123</v>
      </c>
      <c r="F3" s="108">
        <v>186.143</v>
      </c>
      <c r="G3" s="108">
        <v>4.69</v>
      </c>
      <c r="H3" s="108">
        <v>1870.22</v>
      </c>
      <c r="I3" s="108">
        <v>10701.935</v>
      </c>
    </row>
    <row r="4" spans="1:9">
      <c r="A4" s="109"/>
      <c r="B4" s="71">
        <v>1990</v>
      </c>
      <c r="C4" s="108">
        <v>0.695</v>
      </c>
      <c r="D4" s="108">
        <v>862.113</v>
      </c>
      <c r="E4" s="108">
        <v>7793.972</v>
      </c>
      <c r="F4" s="108">
        <v>172.821</v>
      </c>
      <c r="G4" s="108">
        <v>4.69</v>
      </c>
      <c r="H4" s="108">
        <v>1867.654</v>
      </c>
      <c r="I4" s="108">
        <v>10701.945</v>
      </c>
    </row>
    <row r="5" spans="1:9">
      <c r="A5" s="109"/>
      <c r="B5" s="71">
        <v>2000</v>
      </c>
      <c r="C5" s="108">
        <v>2.1</v>
      </c>
      <c r="D5" s="108">
        <v>855.098</v>
      </c>
      <c r="E5" s="108">
        <v>7805.951</v>
      </c>
      <c r="F5" s="108">
        <v>163.279</v>
      </c>
      <c r="G5" s="108">
        <v>6.074</v>
      </c>
      <c r="H5" s="108">
        <v>1869.445</v>
      </c>
      <c r="I5" s="108">
        <v>10701.947</v>
      </c>
    </row>
    <row r="6" spans="1:9">
      <c r="A6" s="109"/>
      <c r="B6" s="71">
        <v>2010</v>
      </c>
      <c r="C6" s="108">
        <v>1.58</v>
      </c>
      <c r="D6" s="108">
        <v>855.624</v>
      </c>
      <c r="E6" s="108">
        <v>7813.453</v>
      </c>
      <c r="F6" s="108">
        <v>199.958</v>
      </c>
      <c r="G6" s="108">
        <v>12.555</v>
      </c>
      <c r="H6" s="108">
        <v>1818.792</v>
      </c>
      <c r="I6" s="108">
        <v>10701.962</v>
      </c>
    </row>
    <row r="7" spans="1:9">
      <c r="A7" s="109"/>
      <c r="B7" s="71">
        <v>2018</v>
      </c>
      <c r="C7" s="108">
        <v>1.585</v>
      </c>
      <c r="D7" s="108">
        <v>856.714</v>
      </c>
      <c r="E7" s="108">
        <v>7837.28</v>
      </c>
      <c r="F7" s="108">
        <v>175.881</v>
      </c>
      <c r="G7" s="108">
        <v>16.483</v>
      </c>
      <c r="H7" s="108">
        <v>1790.384</v>
      </c>
      <c r="I7" s="108">
        <v>10678.327</v>
      </c>
    </row>
    <row r="8" spans="1:9">
      <c r="A8" s="28" t="s">
        <v>8</v>
      </c>
      <c r="B8" s="71">
        <v>1980</v>
      </c>
      <c r="C8" s="108">
        <v>268.49</v>
      </c>
      <c r="D8" s="108">
        <v>2137.582</v>
      </c>
      <c r="E8" s="108">
        <v>4399.523</v>
      </c>
      <c r="F8" s="108">
        <v>8.223</v>
      </c>
      <c r="G8" s="108">
        <v>28.262</v>
      </c>
      <c r="H8" s="108">
        <v>122.025</v>
      </c>
      <c r="I8" s="108">
        <v>6964.105</v>
      </c>
    </row>
    <row r="9" spans="1:9">
      <c r="A9" s="109"/>
      <c r="B9" s="71">
        <v>1990</v>
      </c>
      <c r="C9" s="108">
        <v>269.057</v>
      </c>
      <c r="D9" s="108">
        <v>2137.867</v>
      </c>
      <c r="E9" s="108">
        <v>4398.632</v>
      </c>
      <c r="F9" s="108">
        <v>8.235</v>
      </c>
      <c r="G9" s="108">
        <v>28.271</v>
      </c>
      <c r="H9" s="108">
        <v>122.021</v>
      </c>
      <c r="I9" s="108">
        <v>6964.083</v>
      </c>
    </row>
    <row r="10" spans="1:9">
      <c r="A10" s="109"/>
      <c r="B10" s="71">
        <v>2000</v>
      </c>
      <c r="C10" s="108">
        <v>338.163</v>
      </c>
      <c r="D10" s="108">
        <v>2045.11</v>
      </c>
      <c r="E10" s="108">
        <v>4421.125</v>
      </c>
      <c r="F10" s="108">
        <v>8.299</v>
      </c>
      <c r="G10" s="108">
        <v>30.499</v>
      </c>
      <c r="H10" s="108">
        <v>120.979</v>
      </c>
      <c r="I10" s="108">
        <v>6964.175</v>
      </c>
    </row>
    <row r="11" spans="1:9">
      <c r="A11" s="109"/>
      <c r="B11" s="71">
        <v>2010</v>
      </c>
      <c r="C11" s="108">
        <v>332.542</v>
      </c>
      <c r="D11" s="108">
        <v>2050.28</v>
      </c>
      <c r="E11" s="108">
        <v>4389.807</v>
      </c>
      <c r="F11" s="108">
        <v>8.199</v>
      </c>
      <c r="G11" s="108">
        <v>35.739</v>
      </c>
      <c r="H11" s="108">
        <v>147.581</v>
      </c>
      <c r="I11" s="108">
        <v>6964.148</v>
      </c>
    </row>
    <row r="12" spans="1:9">
      <c r="A12" s="109"/>
      <c r="B12" s="71">
        <v>2018</v>
      </c>
      <c r="C12" s="108">
        <v>330.107</v>
      </c>
      <c r="D12" s="108">
        <v>2055.933</v>
      </c>
      <c r="E12" s="108">
        <v>4402.456</v>
      </c>
      <c r="F12" s="108">
        <v>8.131</v>
      </c>
      <c r="G12" s="108">
        <v>39.073</v>
      </c>
      <c r="H12" s="108">
        <v>123.745</v>
      </c>
      <c r="I12" s="108">
        <v>6959.445</v>
      </c>
    </row>
    <row r="13" spans="1:9">
      <c r="A13" s="28" t="s">
        <v>9</v>
      </c>
      <c r="B13" s="71">
        <v>1980</v>
      </c>
      <c r="C13" s="108">
        <v>14.003</v>
      </c>
      <c r="D13" s="108">
        <v>1061.165</v>
      </c>
      <c r="E13" s="108">
        <v>3489.633</v>
      </c>
      <c r="F13" s="108">
        <v>21.098</v>
      </c>
      <c r="G13" s="108">
        <v>6.229</v>
      </c>
      <c r="H13" s="108">
        <v>233.579</v>
      </c>
      <c r="I13" s="108">
        <v>4825.707</v>
      </c>
    </row>
    <row r="14" spans="1:9">
      <c r="A14" s="109"/>
      <c r="B14" s="71">
        <v>1990</v>
      </c>
      <c r="C14" s="108">
        <v>14.003</v>
      </c>
      <c r="D14" s="108">
        <v>1060.422</v>
      </c>
      <c r="E14" s="108">
        <v>3489.982</v>
      </c>
      <c r="F14" s="108">
        <v>21.103</v>
      </c>
      <c r="G14" s="108">
        <v>6.229</v>
      </c>
      <c r="H14" s="108">
        <v>233.965</v>
      </c>
      <c r="I14" s="108">
        <v>4825.704</v>
      </c>
    </row>
    <row r="15" spans="1:9">
      <c r="A15" s="109"/>
      <c r="B15" s="71">
        <v>2000</v>
      </c>
      <c r="C15" s="108">
        <v>27.568</v>
      </c>
      <c r="D15" s="108">
        <v>1047.373</v>
      </c>
      <c r="E15" s="108">
        <v>3489.514</v>
      </c>
      <c r="F15" s="108">
        <v>18.726</v>
      </c>
      <c r="G15" s="108">
        <v>7.688</v>
      </c>
      <c r="H15" s="108">
        <v>234.837</v>
      </c>
      <c r="I15" s="108">
        <v>4825.706</v>
      </c>
    </row>
    <row r="16" spans="1:9">
      <c r="A16" s="109"/>
      <c r="B16" s="71">
        <v>2010</v>
      </c>
      <c r="C16" s="108">
        <v>38.114</v>
      </c>
      <c r="D16" s="108">
        <v>1069.014</v>
      </c>
      <c r="E16" s="108">
        <v>3420.078</v>
      </c>
      <c r="F16" s="108">
        <v>35.024</v>
      </c>
      <c r="G16" s="108">
        <v>12.343</v>
      </c>
      <c r="H16" s="108">
        <v>251.229</v>
      </c>
      <c r="I16" s="108">
        <v>4825.802</v>
      </c>
    </row>
    <row r="17" spans="1:9">
      <c r="A17" s="109"/>
      <c r="B17" s="71">
        <v>2018</v>
      </c>
      <c r="C17" s="108">
        <v>28.692</v>
      </c>
      <c r="D17" s="108">
        <v>1070.004</v>
      </c>
      <c r="E17" s="108">
        <v>3446.402</v>
      </c>
      <c r="F17" s="108">
        <v>34.666</v>
      </c>
      <c r="G17" s="108">
        <v>15.539</v>
      </c>
      <c r="H17" s="108">
        <v>221.449</v>
      </c>
      <c r="I17" s="108">
        <v>4816.752</v>
      </c>
    </row>
  </sheetData>
  <mergeCells count="3">
    <mergeCell ref="A3:A7"/>
    <mergeCell ref="A8:A12"/>
    <mergeCell ref="A13:A1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8"/>
  <sheetViews>
    <sheetView tabSelected="1" zoomScale="70" zoomScaleNormal="70" workbookViewId="0">
      <selection activeCell="J32" sqref="J32"/>
    </sheetView>
  </sheetViews>
  <sheetFormatPr defaultColWidth="9" defaultRowHeight="14.4"/>
  <cols>
    <col min="1" max="1" width="49.3611111111111" customWidth="1"/>
    <col min="2" max="3" width="12.6296296296296"/>
    <col min="4" max="4" width="11.5"/>
    <col min="5" max="6" width="12.6296296296296"/>
    <col min="7" max="7" width="11.5"/>
    <col min="8" max="10" width="12.6296296296296"/>
  </cols>
  <sheetData>
    <row r="2" spans="1:10">
      <c r="A2" s="1"/>
      <c r="B2" s="1">
        <v>2000</v>
      </c>
      <c r="C2" s="1"/>
      <c r="D2" s="1"/>
      <c r="E2" s="1">
        <v>2010</v>
      </c>
      <c r="F2" s="1"/>
      <c r="G2" s="1"/>
      <c r="H2" s="1">
        <v>2020</v>
      </c>
      <c r="I2" s="1"/>
      <c r="J2" s="1"/>
    </row>
    <row r="3" spans="1:10">
      <c r="A3" s="1"/>
      <c r="B3" s="2" t="s">
        <v>35</v>
      </c>
      <c r="C3" s="3" t="s">
        <v>36</v>
      </c>
      <c r="D3" s="2" t="s">
        <v>37</v>
      </c>
      <c r="E3" s="2" t="s">
        <v>35</v>
      </c>
      <c r="F3" s="3" t="s">
        <v>36</v>
      </c>
      <c r="G3" s="2" t="s">
        <v>37</v>
      </c>
      <c r="H3" s="2" t="s">
        <v>35</v>
      </c>
      <c r="I3" s="3" t="s">
        <v>36</v>
      </c>
      <c r="J3" s="2" t="s">
        <v>37</v>
      </c>
    </row>
    <row r="4" spans="1:10">
      <c r="A4" s="4" t="s">
        <v>38</v>
      </c>
      <c r="B4" s="5">
        <v>12609</v>
      </c>
      <c r="C4" s="5">
        <v>30044</v>
      </c>
      <c r="D4" s="5">
        <v>10863</v>
      </c>
      <c r="E4" s="6">
        <v>25344</v>
      </c>
      <c r="F4" s="6">
        <v>47013</v>
      </c>
      <c r="G4" s="6">
        <v>15820</v>
      </c>
      <c r="H4" s="7">
        <v>24458</v>
      </c>
      <c r="I4" s="7">
        <v>44422</v>
      </c>
      <c r="J4" s="7">
        <v>16133</v>
      </c>
    </row>
    <row r="5" spans="1:10">
      <c r="A5" s="4" t="s">
        <v>39</v>
      </c>
      <c r="B5" s="5">
        <v>3359</v>
      </c>
      <c r="C5" s="5">
        <v>6474</v>
      </c>
      <c r="D5" s="5">
        <v>2152</v>
      </c>
      <c r="E5" s="6">
        <v>5296</v>
      </c>
      <c r="F5" s="6">
        <v>8829</v>
      </c>
      <c r="G5" s="6">
        <v>3683</v>
      </c>
      <c r="H5" s="7">
        <v>7432</v>
      </c>
      <c r="I5" s="7">
        <v>10545</v>
      </c>
      <c r="J5" s="7">
        <v>4285</v>
      </c>
    </row>
    <row r="6" spans="1:10">
      <c r="A6" s="4" t="s">
        <v>40</v>
      </c>
      <c r="B6" s="5">
        <v>2504</v>
      </c>
      <c r="C6" s="5">
        <v>4003</v>
      </c>
      <c r="D6" s="5">
        <v>1848</v>
      </c>
      <c r="E6" s="7">
        <v>2615</v>
      </c>
      <c r="F6" s="7">
        <v>4865</v>
      </c>
      <c r="G6" s="7">
        <v>2334</v>
      </c>
      <c r="H6" s="7">
        <v>3470</v>
      </c>
      <c r="I6" s="7">
        <v>4359</v>
      </c>
      <c r="J6" s="7">
        <v>2570</v>
      </c>
    </row>
    <row r="7" spans="1:10">
      <c r="A7" s="4" t="s">
        <v>41</v>
      </c>
      <c r="B7" s="5">
        <v>676</v>
      </c>
      <c r="C7" s="5">
        <v>1290</v>
      </c>
      <c r="D7" s="5">
        <v>700</v>
      </c>
      <c r="E7" s="7">
        <v>2324</v>
      </c>
      <c r="F7" s="7">
        <v>4902</v>
      </c>
      <c r="G7" s="7">
        <v>2514</v>
      </c>
      <c r="H7" s="7">
        <v>6463</v>
      </c>
      <c r="I7" s="7">
        <v>7618</v>
      </c>
      <c r="J7" s="7">
        <v>5233</v>
      </c>
    </row>
    <row r="8" spans="1:1">
      <c r="A8" s="4" t="s">
        <v>42</v>
      </c>
    </row>
    <row r="12" spans="1:10">
      <c r="A12" s="1"/>
      <c r="B12" s="1" t="s">
        <v>43</v>
      </c>
      <c r="C12" s="1"/>
      <c r="D12" s="1"/>
      <c r="E12" s="1" t="s">
        <v>8</v>
      </c>
      <c r="F12" s="1"/>
      <c r="G12" s="1"/>
      <c r="H12" s="1" t="s">
        <v>44</v>
      </c>
      <c r="I12" s="1"/>
      <c r="J12" s="1"/>
    </row>
    <row r="13" spans="1:10">
      <c r="A13" s="4"/>
      <c r="B13" s="3">
        <v>2000</v>
      </c>
      <c r="C13" s="3">
        <v>2010</v>
      </c>
      <c r="D13" s="3">
        <v>2020</v>
      </c>
      <c r="E13" s="3">
        <v>2000</v>
      </c>
      <c r="F13" s="3">
        <v>2010</v>
      </c>
      <c r="G13" s="3">
        <v>2020</v>
      </c>
      <c r="H13" s="3">
        <v>2000</v>
      </c>
      <c r="I13" s="3">
        <v>2010</v>
      </c>
      <c r="J13" s="3">
        <v>2020</v>
      </c>
    </row>
    <row r="14" spans="1:10">
      <c r="A14" s="4" t="s">
        <v>45</v>
      </c>
      <c r="B14" s="8">
        <v>33.3571428571429</v>
      </c>
      <c r="C14" s="8">
        <v>51.7224489795918</v>
      </c>
      <c r="D14" s="8">
        <v>42.8336252189142</v>
      </c>
      <c r="E14" s="8">
        <v>38.9170984455959</v>
      </c>
      <c r="F14" s="8">
        <v>57.4029304029304</v>
      </c>
      <c r="G14" s="8">
        <v>51.4143518518518</v>
      </c>
      <c r="H14" s="8">
        <v>36.5757575757576</v>
      </c>
      <c r="I14" s="8">
        <v>46.1224489795918</v>
      </c>
      <c r="J14" s="8">
        <v>44.9387186629526</v>
      </c>
    </row>
    <row r="15" spans="1:10">
      <c r="A15" s="4" t="s">
        <v>46</v>
      </c>
      <c r="B15" s="8">
        <v>8.88624338624339</v>
      </c>
      <c r="C15" s="8">
        <v>10.8081632653061</v>
      </c>
      <c r="D15" s="8">
        <v>13.015761821366</v>
      </c>
      <c r="E15" s="8">
        <v>8.3860103626943</v>
      </c>
      <c r="F15" s="8">
        <v>10.7802197802198</v>
      </c>
      <c r="G15" s="8">
        <v>12.2048611111111</v>
      </c>
      <c r="H15" s="8">
        <v>7.24579124579124</v>
      </c>
      <c r="I15" s="8">
        <v>10.7376093294461</v>
      </c>
      <c r="J15" s="8">
        <v>11.9359331476323</v>
      </c>
    </row>
    <row r="16" spans="1:10">
      <c r="A16" s="4" t="s">
        <v>47</v>
      </c>
      <c r="B16" s="8">
        <v>6.62433862433862</v>
      </c>
      <c r="C16" s="8">
        <v>5.33673469387755</v>
      </c>
      <c r="D16" s="8">
        <v>6.07705779334501</v>
      </c>
      <c r="E16" s="8">
        <v>5.18523316062176</v>
      </c>
      <c r="F16" s="8">
        <v>5.94017094017094</v>
      </c>
      <c r="G16" s="8">
        <v>5.04513888888889</v>
      </c>
      <c r="H16" s="8">
        <v>6.22222222222222</v>
      </c>
      <c r="I16" s="8">
        <v>6.80466472303207</v>
      </c>
      <c r="J16" s="8">
        <v>7.15877437325905</v>
      </c>
    </row>
    <row r="17" spans="1:10">
      <c r="A17" s="4" t="s">
        <v>48</v>
      </c>
      <c r="B17" s="9">
        <v>1.78835978835979</v>
      </c>
      <c r="C17" s="9">
        <v>4.74285714285714</v>
      </c>
      <c r="D17" s="9">
        <v>11.3187390542907</v>
      </c>
      <c r="E17" s="9">
        <v>1.67098445595855</v>
      </c>
      <c r="F17" s="9">
        <v>5.98534798534799</v>
      </c>
      <c r="G17" s="9">
        <v>8.81712962962963</v>
      </c>
      <c r="H17" s="9">
        <v>2.35690235690236</v>
      </c>
      <c r="I17" s="9">
        <v>7.32944606413994</v>
      </c>
      <c r="J17" s="9">
        <v>14.5766016713092</v>
      </c>
    </row>
    <row r="18" spans="1:10">
      <c r="A18" s="4" t="s">
        <v>49</v>
      </c>
      <c r="B18" s="10">
        <v>49.3439153439153</v>
      </c>
      <c r="C18" s="10">
        <v>27.3897959183674</v>
      </c>
      <c r="D18" s="10">
        <v>26.7548161120841</v>
      </c>
      <c r="E18" s="10">
        <v>45.8406735751295</v>
      </c>
      <c r="F18" s="10">
        <v>19.8913308913309</v>
      </c>
      <c r="G18" s="10">
        <v>22.5185185185186</v>
      </c>
      <c r="H18" s="10">
        <v>47.5993265993266</v>
      </c>
      <c r="I18" s="10">
        <v>29.0058309037901</v>
      </c>
      <c r="J18" s="10">
        <v>21.3899721448469</v>
      </c>
    </row>
  </sheetData>
  <mergeCells count="6">
    <mergeCell ref="B2:D2"/>
    <mergeCell ref="E2:G2"/>
    <mergeCell ref="H2:J2"/>
    <mergeCell ref="B12:D12"/>
    <mergeCell ref="E12:G12"/>
    <mergeCell ref="H12:J1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C18" sqref="C18"/>
    </sheetView>
  </sheetViews>
  <sheetFormatPr defaultColWidth="9" defaultRowHeight="14.4"/>
  <cols>
    <col min="1" max="1" width="8.87962962962963" customWidth="1"/>
    <col min="2" max="2" width="16.6666666666667" customWidth="1"/>
    <col min="3" max="3" width="15.3333333333333" customWidth="1"/>
    <col min="4" max="5" width="15" customWidth="1"/>
    <col min="6" max="6" width="16.6666666666667" customWidth="1"/>
    <col min="7" max="7" width="15.3333333333333" customWidth="1"/>
    <col min="8" max="9" width="15" customWidth="1"/>
    <col min="10" max="10" width="16.6666666666667" customWidth="1"/>
    <col min="11" max="11" width="15.3333333333333" customWidth="1"/>
    <col min="12" max="13" width="15" customWidth="1"/>
  </cols>
  <sheetData>
    <row r="1" spans="1:13">
      <c r="A1" s="95"/>
      <c r="B1" s="96" t="s">
        <v>7</v>
      </c>
      <c r="C1" s="96"/>
      <c r="D1" s="96"/>
      <c r="E1" s="96"/>
      <c r="F1" s="95" t="s">
        <v>8</v>
      </c>
      <c r="G1" s="95"/>
      <c r="H1" s="95"/>
      <c r="I1" s="95"/>
      <c r="J1" s="96" t="s">
        <v>9</v>
      </c>
      <c r="K1" s="96"/>
      <c r="L1" s="96"/>
      <c r="M1" s="96"/>
    </row>
    <row r="2" spans="1:13">
      <c r="A2" s="95"/>
      <c r="B2" s="96" t="s">
        <v>10</v>
      </c>
      <c r="C2" s="96" t="s">
        <v>11</v>
      </c>
      <c r="D2" s="97" t="s">
        <v>12</v>
      </c>
      <c r="E2" s="97" t="s">
        <v>13</v>
      </c>
      <c r="F2" s="96" t="s">
        <v>10</v>
      </c>
      <c r="G2" s="96" t="s">
        <v>11</v>
      </c>
      <c r="H2" s="97" t="s">
        <v>12</v>
      </c>
      <c r="I2" s="97" t="s">
        <v>13</v>
      </c>
      <c r="J2" s="96" t="s">
        <v>10</v>
      </c>
      <c r="K2" s="96" t="s">
        <v>11</v>
      </c>
      <c r="L2" s="97" t="s">
        <v>12</v>
      </c>
      <c r="M2" s="97" t="s">
        <v>13</v>
      </c>
    </row>
    <row r="3" s="20" customFormat="1" spans="1:13">
      <c r="A3" s="95">
        <v>1980</v>
      </c>
      <c r="B3" s="98">
        <v>1955.132</v>
      </c>
      <c r="C3" s="98">
        <v>4643.526</v>
      </c>
      <c r="D3" s="98">
        <v>1197.465</v>
      </c>
      <c r="E3" s="98">
        <v>7796.123</v>
      </c>
      <c r="F3" s="98">
        <v>2524.099</v>
      </c>
      <c r="G3" s="98">
        <v>1795.356</v>
      </c>
      <c r="H3" s="98">
        <v>79.988</v>
      </c>
      <c r="I3" s="98">
        <f>F3+G3+H3</f>
        <v>4399.443</v>
      </c>
      <c r="J3" s="98">
        <v>2811.675</v>
      </c>
      <c r="K3" s="98">
        <v>677.958</v>
      </c>
      <c r="L3" s="98">
        <v>0</v>
      </c>
      <c r="M3" s="98">
        <v>3489.633</v>
      </c>
    </row>
    <row r="4" s="20" customFormat="1" spans="1:13">
      <c r="A4" s="95">
        <v>1990</v>
      </c>
      <c r="B4" s="98">
        <v>1951.082</v>
      </c>
      <c r="C4" s="98">
        <v>4647.635</v>
      </c>
      <c r="D4" s="98">
        <v>1195.255</v>
      </c>
      <c r="E4" s="98">
        <v>7793.972</v>
      </c>
      <c r="F4" s="98">
        <v>2522.732</v>
      </c>
      <c r="G4" s="98">
        <v>1796.038</v>
      </c>
      <c r="H4" s="98">
        <v>79.812</v>
      </c>
      <c r="I4" s="98">
        <f>F4+G4+H4</f>
        <v>4398.582</v>
      </c>
      <c r="J4" s="98">
        <v>2811.562</v>
      </c>
      <c r="K4" s="98">
        <v>678.42</v>
      </c>
      <c r="L4" s="98">
        <v>0</v>
      </c>
      <c r="M4" s="98">
        <v>3489.982</v>
      </c>
    </row>
    <row r="5" s="20" customFormat="1" spans="1:13">
      <c r="A5" s="95">
        <v>2000</v>
      </c>
      <c r="B5" s="98">
        <v>1893.217</v>
      </c>
      <c r="C5" s="98">
        <v>4481.506</v>
      </c>
      <c r="D5" s="98">
        <v>1431.228</v>
      </c>
      <c r="E5" s="98">
        <v>7805.951</v>
      </c>
      <c r="F5" s="98">
        <v>2589.116</v>
      </c>
      <c r="G5" s="98">
        <v>1750.347</v>
      </c>
      <c r="H5" s="98">
        <v>81.662</v>
      </c>
      <c r="I5" s="98">
        <f>F5+G5+H5</f>
        <v>4421.125</v>
      </c>
      <c r="J5" s="98">
        <v>2813.508</v>
      </c>
      <c r="K5" s="98">
        <v>676.006</v>
      </c>
      <c r="L5" s="98">
        <v>0</v>
      </c>
      <c r="M5" s="98">
        <v>3489.514</v>
      </c>
    </row>
    <row r="6" s="20" customFormat="1" spans="1:13">
      <c r="A6" s="95">
        <v>2010</v>
      </c>
      <c r="B6" s="98">
        <v>1898.098</v>
      </c>
      <c r="C6" s="98">
        <v>4468.17</v>
      </c>
      <c r="D6" s="98">
        <v>1447.185</v>
      </c>
      <c r="E6" s="98">
        <v>7813.453</v>
      </c>
      <c r="F6" s="98">
        <v>2587.007</v>
      </c>
      <c r="G6" s="98">
        <v>1745.36</v>
      </c>
      <c r="H6" s="99">
        <v>57.44</v>
      </c>
      <c r="I6" s="98">
        <f>F6+G6+H6</f>
        <v>4389.807</v>
      </c>
      <c r="J6" s="98">
        <v>2752.18</v>
      </c>
      <c r="K6" s="98">
        <v>667.543</v>
      </c>
      <c r="L6" s="98">
        <v>0.356</v>
      </c>
      <c r="M6" s="98">
        <v>3420.078</v>
      </c>
    </row>
    <row r="7" s="20" customFormat="1" spans="1:13">
      <c r="A7" s="95">
        <v>2018</v>
      </c>
      <c r="B7" s="98">
        <v>1917.086</v>
      </c>
      <c r="C7" s="98">
        <v>4472.178</v>
      </c>
      <c r="D7" s="98">
        <v>1448.016</v>
      </c>
      <c r="E7" s="98">
        <v>7837.28</v>
      </c>
      <c r="F7" s="98">
        <v>2577.575</v>
      </c>
      <c r="G7" s="98">
        <v>1740.629</v>
      </c>
      <c r="H7" s="98">
        <v>84.252</v>
      </c>
      <c r="I7" s="98">
        <f>F7+G7+H7</f>
        <v>4402.456</v>
      </c>
      <c r="J7" s="98">
        <v>2771.498</v>
      </c>
      <c r="K7" s="98">
        <v>674.68</v>
      </c>
      <c r="L7" s="98">
        <v>0.224</v>
      </c>
      <c r="M7" s="98">
        <v>3446.402</v>
      </c>
    </row>
    <row r="8" spans="1:14">
      <c r="A8" s="100"/>
      <c r="B8" s="101"/>
      <c r="C8" s="101"/>
      <c r="D8" s="101"/>
      <c r="E8" s="101"/>
      <c r="F8" s="101"/>
      <c r="G8" s="101"/>
      <c r="H8" s="101"/>
      <c r="I8" s="102"/>
      <c r="J8" s="101"/>
      <c r="K8" s="101"/>
      <c r="L8" s="101"/>
      <c r="M8" s="101"/>
      <c r="N8" s="101"/>
    </row>
    <row r="9" spans="1:14">
      <c r="A9" s="100"/>
      <c r="B9" s="101"/>
      <c r="C9" s="101"/>
      <c r="D9" s="101"/>
      <c r="E9" s="101"/>
      <c r="F9" s="101"/>
      <c r="G9" s="101"/>
      <c r="H9" s="101"/>
      <c r="I9" s="102"/>
      <c r="J9" s="101"/>
      <c r="K9" s="101"/>
      <c r="L9" s="101"/>
      <c r="M9" s="101"/>
      <c r="N9" s="101"/>
    </row>
    <row r="10" spans="1:14">
      <c r="A10" s="100"/>
      <c r="B10" s="101"/>
      <c r="C10" s="101"/>
      <c r="D10" s="101"/>
      <c r="E10" s="101"/>
      <c r="F10" s="101"/>
      <c r="G10" s="101"/>
      <c r="H10" s="101"/>
      <c r="I10" s="102"/>
      <c r="J10" s="101"/>
      <c r="K10" s="101"/>
      <c r="L10" s="101"/>
      <c r="M10" s="101"/>
      <c r="N10" s="101"/>
    </row>
    <row r="11" spans="1:14">
      <c r="A11" s="100"/>
      <c r="B11" s="101"/>
      <c r="C11" s="101"/>
      <c r="D11" s="101"/>
      <c r="E11" s="101"/>
      <c r="F11" s="101"/>
      <c r="G11" s="101"/>
      <c r="H11" s="101"/>
      <c r="I11" s="102"/>
      <c r="J11" s="101"/>
      <c r="K11" s="101"/>
      <c r="L11" s="101"/>
      <c r="M11" s="101"/>
      <c r="N11" s="101"/>
    </row>
    <row r="18" spans="2:2">
      <c r="B18" t="s">
        <v>14</v>
      </c>
    </row>
  </sheetData>
  <mergeCells count="3">
    <mergeCell ref="B1:E1"/>
    <mergeCell ref="F1:I1"/>
    <mergeCell ref="J1:M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workbookViewId="0">
      <selection activeCell="E19" sqref="E19"/>
    </sheetView>
  </sheetViews>
  <sheetFormatPr defaultColWidth="9" defaultRowHeight="14.4"/>
  <cols>
    <col min="2" max="10" width="12.6296296296296"/>
    <col min="13" max="13" width="12.8888888888889"/>
  </cols>
  <sheetData>
    <row r="1" s="81" customFormat="1" ht="14.25" customHeight="1" spans="1:23">
      <c r="A1" s="82"/>
      <c r="B1" s="27" t="s">
        <v>7</v>
      </c>
      <c r="C1" s="82"/>
      <c r="D1" s="82"/>
      <c r="E1" s="27" t="s">
        <v>8</v>
      </c>
      <c r="F1" s="82"/>
      <c r="G1" s="82"/>
      <c r="H1" s="27" t="s">
        <v>9</v>
      </c>
      <c r="I1" s="82"/>
      <c r="J1" s="82"/>
      <c r="M1" s="83" t="s">
        <v>15</v>
      </c>
      <c r="N1" s="83"/>
      <c r="O1" s="83"/>
      <c r="P1" s="84"/>
      <c r="Q1" s="83" t="s">
        <v>16</v>
      </c>
      <c r="R1" s="83"/>
      <c r="S1" s="83"/>
      <c r="T1" s="84"/>
      <c r="U1" s="83" t="s">
        <v>17</v>
      </c>
      <c r="V1" s="83"/>
      <c r="W1" s="83"/>
    </row>
    <row r="2" s="81" customFormat="1" ht="15.15" spans="1:23">
      <c r="A2" s="71"/>
      <c r="B2" s="76" t="s">
        <v>15</v>
      </c>
      <c r="C2" s="76" t="s">
        <v>17</v>
      </c>
      <c r="D2" s="76" t="s">
        <v>16</v>
      </c>
      <c r="E2" s="76" t="s">
        <v>15</v>
      </c>
      <c r="F2" s="76" t="s">
        <v>17</v>
      </c>
      <c r="G2" s="76" t="s">
        <v>16</v>
      </c>
      <c r="H2" s="76" t="s">
        <v>15</v>
      </c>
      <c r="I2" s="76" t="s">
        <v>17</v>
      </c>
      <c r="J2" s="76" t="s">
        <v>16</v>
      </c>
      <c r="L2" s="85" t="s">
        <v>18</v>
      </c>
      <c r="M2" s="86" t="s">
        <v>7</v>
      </c>
      <c r="N2" s="87" t="s">
        <v>8</v>
      </c>
      <c r="O2" s="86" t="s">
        <v>9</v>
      </c>
      <c r="P2" s="88"/>
      <c r="Q2" s="86" t="s">
        <v>7</v>
      </c>
      <c r="R2" s="87" t="s">
        <v>8</v>
      </c>
      <c r="S2" s="87" t="s">
        <v>9</v>
      </c>
      <c r="T2" s="88"/>
      <c r="U2" s="87" t="s">
        <v>7</v>
      </c>
      <c r="V2" s="87" t="s">
        <v>8</v>
      </c>
      <c r="W2" s="87" t="s">
        <v>9</v>
      </c>
    </row>
    <row r="3" s="81" customFormat="1" spans="1:23">
      <c r="A3" s="71">
        <v>1980</v>
      </c>
      <c r="B3" s="65"/>
      <c r="C3" s="65">
        <v>852.022300816158</v>
      </c>
      <c r="D3" s="65"/>
      <c r="E3" s="65"/>
      <c r="F3" s="65">
        <v>623.824851162195</v>
      </c>
      <c r="G3" s="65"/>
      <c r="H3" s="65"/>
      <c r="I3" s="65">
        <v>733.889850501587</v>
      </c>
      <c r="J3" s="65"/>
      <c r="L3" s="88">
        <v>1980</v>
      </c>
      <c r="M3" s="89"/>
      <c r="N3" s="89"/>
      <c r="O3" s="89"/>
      <c r="P3" s="89"/>
      <c r="Q3" s="91">
        <v>852.02</v>
      </c>
      <c r="R3" s="91">
        <v>623.82</v>
      </c>
      <c r="S3" s="91">
        <v>733.89</v>
      </c>
      <c r="T3" s="89"/>
      <c r="U3" s="89"/>
      <c r="V3" s="89"/>
      <c r="W3" s="89"/>
    </row>
    <row r="4" s="81" customFormat="1" spans="1:23">
      <c r="A4" s="71">
        <v>1986</v>
      </c>
      <c r="B4" s="65">
        <v>174.550598513853</v>
      </c>
      <c r="C4" s="65">
        <v>972.386899753903</v>
      </c>
      <c r="D4" s="65">
        <f>C4-B4</f>
        <v>797.83630124005</v>
      </c>
      <c r="E4" s="65">
        <v>137.7696175475</v>
      </c>
      <c r="F4" s="65">
        <v>751.590814244088</v>
      </c>
      <c r="G4" s="65">
        <f>F4-E4</f>
        <v>613.821196696588</v>
      </c>
      <c r="H4" s="65">
        <v>137.12043806375</v>
      </c>
      <c r="I4" s="65">
        <v>879.224325320998</v>
      </c>
      <c r="J4" s="65">
        <f>I4-H4</f>
        <v>742.103887257248</v>
      </c>
      <c r="L4" s="88">
        <v>1986</v>
      </c>
      <c r="M4" s="90">
        <v>174.550598513853</v>
      </c>
      <c r="N4" s="91">
        <v>137.77</v>
      </c>
      <c r="O4" s="91">
        <v>137.12</v>
      </c>
      <c r="P4" s="89"/>
      <c r="Q4" s="91">
        <v>972.39</v>
      </c>
      <c r="R4" s="91">
        <v>751.59</v>
      </c>
      <c r="S4" s="91">
        <v>879.22</v>
      </c>
      <c r="T4" s="89"/>
      <c r="U4" s="90">
        <v>797.83630124005</v>
      </c>
      <c r="V4" s="91">
        <v>613.82</v>
      </c>
      <c r="W4" s="91">
        <v>742.1</v>
      </c>
    </row>
    <row r="5" s="20" customFormat="1" spans="1:23">
      <c r="A5" s="71">
        <v>1990</v>
      </c>
      <c r="B5" s="60">
        <v>182.243548648497</v>
      </c>
      <c r="C5" s="60">
        <v>752.716241643959</v>
      </c>
      <c r="D5" s="60">
        <f t="shared" ref="D5:D10" si="0">C5-B5</f>
        <v>570.472692995462</v>
      </c>
      <c r="E5" s="60">
        <v>141.512983455833</v>
      </c>
      <c r="F5" s="60">
        <v>894.406145351129</v>
      </c>
      <c r="G5" s="60">
        <f t="shared" ref="G5:G11" si="1">F5-E5</f>
        <v>752.893161895296</v>
      </c>
      <c r="H5" s="60">
        <v>142.11813469875</v>
      </c>
      <c r="I5" s="60">
        <v>958.884225289774</v>
      </c>
      <c r="J5" s="60">
        <f t="shared" ref="J5:J11" si="2">I5-H5</f>
        <v>816.766090591024</v>
      </c>
      <c r="L5" s="88">
        <v>1990</v>
      </c>
      <c r="M5" s="90">
        <v>182.243548648497</v>
      </c>
      <c r="N5" s="91">
        <v>141.51</v>
      </c>
      <c r="O5" s="91">
        <v>142.12</v>
      </c>
      <c r="P5" s="89"/>
      <c r="Q5" s="91">
        <v>752.72</v>
      </c>
      <c r="R5" s="91">
        <v>894.41</v>
      </c>
      <c r="S5" s="91">
        <v>958.88</v>
      </c>
      <c r="T5" s="89"/>
      <c r="U5" s="90">
        <v>570.472692995462</v>
      </c>
      <c r="V5" s="91">
        <v>752.89</v>
      </c>
      <c r="W5" s="91">
        <v>816.77</v>
      </c>
    </row>
    <row r="6" s="81" customFormat="1" spans="1:23">
      <c r="A6" s="71">
        <v>1995</v>
      </c>
      <c r="B6" s="65">
        <v>137.343528046079</v>
      </c>
      <c r="C6" s="65">
        <v>921.250522054788</v>
      </c>
      <c r="D6" s="65">
        <f t="shared" si="0"/>
        <v>783.906994008709</v>
      </c>
      <c r="E6" s="65">
        <v>139.595154734583</v>
      </c>
      <c r="F6" s="65">
        <v>831.587882180377</v>
      </c>
      <c r="G6" s="65">
        <f t="shared" si="1"/>
        <v>691.992727445794</v>
      </c>
      <c r="H6" s="65">
        <v>138.1088594125</v>
      </c>
      <c r="I6" s="65">
        <v>834.725384701259</v>
      </c>
      <c r="J6" s="65">
        <f t="shared" si="2"/>
        <v>696.616525288759</v>
      </c>
      <c r="L6" s="88">
        <v>1995</v>
      </c>
      <c r="M6" s="90">
        <v>137.343528046079</v>
      </c>
      <c r="N6" s="91">
        <v>139.6</v>
      </c>
      <c r="O6" s="91">
        <v>138.11</v>
      </c>
      <c r="P6" s="89"/>
      <c r="Q6" s="91">
        <v>921.25</v>
      </c>
      <c r="R6" s="91">
        <v>831.59</v>
      </c>
      <c r="S6" s="91">
        <v>834.73</v>
      </c>
      <c r="T6" s="89"/>
      <c r="U6" s="90">
        <v>783.906994008709</v>
      </c>
      <c r="V6" s="91">
        <v>691.99</v>
      </c>
      <c r="W6" s="91">
        <v>696.62</v>
      </c>
    </row>
    <row r="7" s="20" customFormat="1" spans="1:23">
      <c r="A7" s="71">
        <v>2000</v>
      </c>
      <c r="B7" s="60">
        <v>124.793717565539</v>
      </c>
      <c r="C7" s="60">
        <v>932.493927715822</v>
      </c>
      <c r="D7" s="60">
        <f t="shared" si="0"/>
        <v>807.700210150283</v>
      </c>
      <c r="E7" s="60">
        <v>141.152394695</v>
      </c>
      <c r="F7" s="60">
        <v>718.533012646337</v>
      </c>
      <c r="G7" s="60">
        <f t="shared" si="1"/>
        <v>577.380617951337</v>
      </c>
      <c r="H7" s="60">
        <v>138.02762750125</v>
      </c>
      <c r="I7" s="60">
        <v>734.021743601295</v>
      </c>
      <c r="J7" s="60">
        <f t="shared" si="2"/>
        <v>595.994116100045</v>
      </c>
      <c r="L7" s="88">
        <v>2000</v>
      </c>
      <c r="M7" s="90">
        <v>124.793717565539</v>
      </c>
      <c r="N7" s="91">
        <v>141.15</v>
      </c>
      <c r="O7" s="91">
        <v>138.03</v>
      </c>
      <c r="P7" s="89"/>
      <c r="Q7" s="91">
        <v>832.49</v>
      </c>
      <c r="R7" s="91">
        <v>718.53</v>
      </c>
      <c r="S7" s="91">
        <v>734.02</v>
      </c>
      <c r="T7" s="89"/>
      <c r="U7" s="90">
        <v>807.700210150283</v>
      </c>
      <c r="V7" s="91">
        <v>577.38</v>
      </c>
      <c r="W7" s="91">
        <v>595.99</v>
      </c>
    </row>
    <row r="8" s="81" customFormat="1" spans="1:23">
      <c r="A8" s="71">
        <v>2005</v>
      </c>
      <c r="B8" s="65">
        <v>137.340841293946</v>
      </c>
      <c r="C8" s="65">
        <v>915.94408636967</v>
      </c>
      <c r="D8" s="65">
        <f t="shared" si="0"/>
        <v>778.603245075724</v>
      </c>
      <c r="E8" s="65">
        <v>134.31675607375</v>
      </c>
      <c r="F8" s="65">
        <v>955.535584513317</v>
      </c>
      <c r="G8" s="65">
        <f t="shared" si="1"/>
        <v>821.218828439567</v>
      </c>
      <c r="H8" s="65">
        <v>129.99885616375</v>
      </c>
      <c r="I8" s="65">
        <v>1125.05238912654</v>
      </c>
      <c r="J8" s="65">
        <f t="shared" si="2"/>
        <v>995.053532962793</v>
      </c>
      <c r="L8" s="88">
        <v>2005</v>
      </c>
      <c r="M8" s="90">
        <v>137.340841293946</v>
      </c>
      <c r="N8" s="91">
        <v>134.32</v>
      </c>
      <c r="O8" s="91">
        <v>130</v>
      </c>
      <c r="P8" s="89"/>
      <c r="Q8" s="91">
        <v>1015.94</v>
      </c>
      <c r="R8" s="91">
        <v>955.54</v>
      </c>
      <c r="S8" s="91">
        <v>1125.05</v>
      </c>
      <c r="T8" s="89"/>
      <c r="U8" s="90">
        <v>778.603245075724</v>
      </c>
      <c r="V8" s="91">
        <v>821.22</v>
      </c>
      <c r="W8" s="91">
        <v>995.05</v>
      </c>
    </row>
    <row r="9" s="20" customFormat="1" spans="1:23">
      <c r="A9" s="71">
        <v>2010</v>
      </c>
      <c r="B9" s="60">
        <v>93.003874200637</v>
      </c>
      <c r="C9" s="60">
        <v>884.481658987412</v>
      </c>
      <c r="D9" s="60">
        <f t="shared" si="0"/>
        <v>791.477784786775</v>
      </c>
      <c r="E9" s="60">
        <v>136.34308066125</v>
      </c>
      <c r="F9" s="60">
        <v>833.680367668014</v>
      </c>
      <c r="G9" s="60">
        <f t="shared" si="1"/>
        <v>697.337287006764</v>
      </c>
      <c r="H9" s="60">
        <v>133.54548736375</v>
      </c>
      <c r="I9" s="60">
        <v>893.202648232543</v>
      </c>
      <c r="J9" s="60">
        <f t="shared" si="2"/>
        <v>759.657160868793</v>
      </c>
      <c r="L9" s="88">
        <v>2010</v>
      </c>
      <c r="M9" s="90">
        <v>93.003874200637</v>
      </c>
      <c r="N9" s="91">
        <v>136.34</v>
      </c>
      <c r="O9" s="91">
        <v>133.55</v>
      </c>
      <c r="P9" s="89"/>
      <c r="Q9" s="91">
        <v>884.48</v>
      </c>
      <c r="R9" s="91">
        <v>833.68</v>
      </c>
      <c r="S9" s="91">
        <v>893.2</v>
      </c>
      <c r="T9" s="89"/>
      <c r="U9" s="90">
        <v>791.477784786775</v>
      </c>
      <c r="V9" s="91">
        <v>697.34</v>
      </c>
      <c r="W9" s="91">
        <v>759.66</v>
      </c>
    </row>
    <row r="10" s="81" customFormat="1" spans="1:23">
      <c r="A10" s="71">
        <v>2015</v>
      </c>
      <c r="B10" s="65">
        <v>96.730381344728</v>
      </c>
      <c r="C10" s="65">
        <v>812.83712557224</v>
      </c>
      <c r="D10" s="65">
        <f t="shared" si="0"/>
        <v>716.106744227512</v>
      </c>
      <c r="E10" s="65">
        <v>138.387924485417</v>
      </c>
      <c r="F10" s="65">
        <v>731.484823875731</v>
      </c>
      <c r="G10" s="65">
        <f t="shared" si="1"/>
        <v>593.096899390314</v>
      </c>
      <c r="H10" s="65">
        <v>136.72101726125</v>
      </c>
      <c r="I10" s="65">
        <v>731.167012502297</v>
      </c>
      <c r="J10" s="65">
        <f t="shared" si="2"/>
        <v>594.445995241047</v>
      </c>
      <c r="L10" s="88">
        <v>2015</v>
      </c>
      <c r="M10" s="90">
        <v>96.730381344728</v>
      </c>
      <c r="N10" s="91">
        <v>138.39</v>
      </c>
      <c r="O10" s="91">
        <v>136.72</v>
      </c>
      <c r="P10" s="89"/>
      <c r="Q10" s="91">
        <v>812.84</v>
      </c>
      <c r="R10" s="91">
        <v>731.48</v>
      </c>
      <c r="S10" s="91">
        <v>731.17</v>
      </c>
      <c r="T10" s="89"/>
      <c r="U10" s="90">
        <v>716.106744227512</v>
      </c>
      <c r="V10" s="91">
        <v>593.1</v>
      </c>
      <c r="W10" s="91">
        <v>594.45</v>
      </c>
    </row>
    <row r="11" s="20" customFormat="1" ht="15.15" spans="1:23">
      <c r="A11" s="71">
        <v>2017</v>
      </c>
      <c r="B11" s="60"/>
      <c r="C11" s="60">
        <v>1022.68263768993</v>
      </c>
      <c r="D11" s="60"/>
      <c r="E11" s="60">
        <v>136.09347001375</v>
      </c>
      <c r="F11" s="60">
        <v>852.516364541465</v>
      </c>
      <c r="G11" s="60">
        <f t="shared" si="1"/>
        <v>716.422894527715</v>
      </c>
      <c r="H11" s="60">
        <v>135.344018045833</v>
      </c>
      <c r="I11" s="60">
        <v>852.050026657473</v>
      </c>
      <c r="J11" s="60">
        <f t="shared" si="2"/>
        <v>716.706008611639</v>
      </c>
      <c r="L11" s="92">
        <v>2017</v>
      </c>
      <c r="M11" s="93"/>
      <c r="N11" s="94">
        <v>136.09</v>
      </c>
      <c r="O11" s="94">
        <v>135.34</v>
      </c>
      <c r="P11" s="93"/>
      <c r="Q11" s="94">
        <v>1022.68</v>
      </c>
      <c r="R11" s="94">
        <v>852.52</v>
      </c>
      <c r="S11" s="94">
        <v>852.05</v>
      </c>
      <c r="T11" s="93"/>
      <c r="U11" s="93"/>
      <c r="V11" s="94">
        <v>716.42</v>
      </c>
      <c r="W11" s="94">
        <v>716.71</v>
      </c>
    </row>
    <row r="13" spans="13:13">
      <c r="M13">
        <f>(M4-M10)/M4</f>
        <v>0.44583185524253</v>
      </c>
    </row>
  </sheetData>
  <mergeCells count="6">
    <mergeCell ref="B1:D1"/>
    <mergeCell ref="E1:G1"/>
    <mergeCell ref="H1:J1"/>
    <mergeCell ref="M1:O1"/>
    <mergeCell ref="Q1:S1"/>
    <mergeCell ref="U1:W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F21" sqref="F21"/>
    </sheetView>
  </sheetViews>
  <sheetFormatPr defaultColWidth="9" defaultRowHeight="14.4" outlineLevelCol="3"/>
  <cols>
    <col min="2" max="2" width="11.1296296296296"/>
    <col min="4" max="6" width="12.6296296296296"/>
  </cols>
  <sheetData>
    <row r="1" spans="1:4">
      <c r="A1" s="78" t="s">
        <v>19</v>
      </c>
      <c r="B1" s="78"/>
      <c r="C1" s="78"/>
      <c r="D1" s="78"/>
    </row>
    <row r="2" spans="1:4">
      <c r="A2" s="75" t="s">
        <v>18</v>
      </c>
      <c r="B2" s="76" t="s">
        <v>7</v>
      </c>
      <c r="C2" s="76" t="s">
        <v>8</v>
      </c>
      <c r="D2" s="76" t="s">
        <v>9</v>
      </c>
    </row>
    <row r="3" spans="1:4">
      <c r="A3" s="79">
        <v>1982</v>
      </c>
      <c r="B3" s="80">
        <v>0.697046554420304</v>
      </c>
      <c r="C3" s="80">
        <v>0.780884384645374</v>
      </c>
      <c r="D3" s="80">
        <v>0.78113033823654</v>
      </c>
    </row>
    <row r="4" spans="1:4">
      <c r="A4" s="79">
        <v>1983</v>
      </c>
      <c r="B4" s="80">
        <v>0.695956798523841</v>
      </c>
      <c r="C4" s="80">
        <v>0.879944306935062</v>
      </c>
      <c r="D4" s="80">
        <v>0.75334473244032</v>
      </c>
    </row>
    <row r="5" spans="1:4">
      <c r="A5" s="79">
        <v>1984</v>
      </c>
      <c r="B5" s="80">
        <v>0.626428303566405</v>
      </c>
      <c r="C5" s="80">
        <v>0.652689781404578</v>
      </c>
      <c r="D5" s="80">
        <v>0.636309440173796</v>
      </c>
    </row>
    <row r="6" spans="1:4">
      <c r="A6" s="79">
        <v>1985</v>
      </c>
      <c r="B6" s="80">
        <v>0.655363736761907</v>
      </c>
      <c r="C6" s="80">
        <v>0.800760316104811</v>
      </c>
      <c r="D6" s="80">
        <v>0.788693415238424</v>
      </c>
    </row>
    <row r="7" spans="1:4">
      <c r="A7" s="79">
        <v>1986</v>
      </c>
      <c r="B7" s="80">
        <v>0.658978046681425</v>
      </c>
      <c r="C7" s="80">
        <v>0.969891280051648</v>
      </c>
      <c r="D7" s="80">
        <v>0.856469437302548</v>
      </c>
    </row>
    <row r="8" spans="1:4">
      <c r="A8" s="79">
        <v>1987</v>
      </c>
      <c r="B8" s="80">
        <v>0.752139913001003</v>
      </c>
      <c r="C8" s="80">
        <v>0.821753938098954</v>
      </c>
      <c r="D8" s="80">
        <v>0.778574357728212</v>
      </c>
    </row>
    <row r="9" spans="1:4">
      <c r="A9" s="79">
        <v>1988</v>
      </c>
      <c r="B9" s="80">
        <v>0.756381014870667</v>
      </c>
      <c r="C9" s="80">
        <v>0.839169581641105</v>
      </c>
      <c r="D9" s="80">
        <v>0.879696505235949</v>
      </c>
    </row>
    <row r="10" spans="1:4">
      <c r="A10" s="79">
        <v>1989</v>
      </c>
      <c r="B10" s="80">
        <v>0.541365043633438</v>
      </c>
      <c r="C10" s="80">
        <v>0.790734319845905</v>
      </c>
      <c r="D10" s="80">
        <v>0.710927583603621</v>
      </c>
    </row>
    <row r="11" spans="1:4">
      <c r="A11" s="79">
        <v>1990</v>
      </c>
      <c r="B11" s="80">
        <v>0.888774811095936</v>
      </c>
      <c r="C11" s="80">
        <v>0.80468486882195</v>
      </c>
      <c r="D11" s="80">
        <v>0.778092202494335</v>
      </c>
    </row>
    <row r="12" spans="1:4">
      <c r="A12" s="79">
        <v>1991</v>
      </c>
      <c r="B12" s="80">
        <v>0.67694680084518</v>
      </c>
      <c r="C12" s="80">
        <v>1.07761653995939</v>
      </c>
      <c r="D12" s="80">
        <v>1.07919521692207</v>
      </c>
    </row>
    <row r="13" spans="1:4">
      <c r="A13" s="79">
        <v>1992</v>
      </c>
      <c r="B13" s="80">
        <v>0.644867725626438</v>
      </c>
      <c r="C13" s="80">
        <v>0.701052322531201</v>
      </c>
      <c r="D13" s="80">
        <v>0.773727444381591</v>
      </c>
    </row>
    <row r="14" spans="1:4">
      <c r="A14" s="79">
        <v>1993</v>
      </c>
      <c r="B14" s="80">
        <v>0.897718950274883</v>
      </c>
      <c r="C14" s="80">
        <v>0.941970390168235</v>
      </c>
      <c r="D14" s="80">
        <v>0.991774128398943</v>
      </c>
    </row>
    <row r="15" spans="1:4">
      <c r="A15" s="79">
        <v>1994</v>
      </c>
      <c r="B15" s="80">
        <v>0.77657765529393</v>
      </c>
      <c r="C15" s="80">
        <v>0.794516652510663</v>
      </c>
      <c r="D15" s="80">
        <v>0.769232436997469</v>
      </c>
    </row>
    <row r="16" spans="1:4">
      <c r="A16" s="79">
        <v>1995</v>
      </c>
      <c r="B16" s="80">
        <v>0.68637836805484</v>
      </c>
      <c r="C16" s="80">
        <v>0.799612379308329</v>
      </c>
      <c r="D16" s="80">
        <v>0.852164969444029</v>
      </c>
    </row>
    <row r="17" spans="1:4">
      <c r="A17" s="79">
        <v>1996</v>
      </c>
      <c r="B17" s="80">
        <v>0.924997942122111</v>
      </c>
      <c r="C17" s="80">
        <v>0.796382053827017</v>
      </c>
      <c r="D17" s="80">
        <v>0.76063139901375</v>
      </c>
    </row>
    <row r="18" spans="1:4">
      <c r="A18" s="79">
        <v>1997</v>
      </c>
      <c r="B18" s="80">
        <v>0.758122421484701</v>
      </c>
      <c r="C18" s="80">
        <v>0.854131143840792</v>
      </c>
      <c r="D18" s="80">
        <v>0.762172351546546</v>
      </c>
    </row>
    <row r="19" spans="1:4">
      <c r="A19" s="79">
        <v>1998</v>
      </c>
      <c r="B19" s="80">
        <v>0.331140755504539</v>
      </c>
      <c r="C19" s="80">
        <v>0.791042658741117</v>
      </c>
      <c r="D19" s="80">
        <v>0.777853861595935</v>
      </c>
    </row>
    <row r="20" spans="1:4">
      <c r="A20" s="79">
        <v>1999</v>
      </c>
      <c r="B20" s="80">
        <v>0.757879660995489</v>
      </c>
      <c r="C20" s="80">
        <v>0.804424313826602</v>
      </c>
      <c r="D20" s="80">
        <v>0.874222705257807</v>
      </c>
    </row>
    <row r="21" spans="1:4">
      <c r="A21" s="79">
        <v>2000</v>
      </c>
      <c r="B21" s="80">
        <v>1.11091451127049</v>
      </c>
      <c r="C21" s="80">
        <v>1.49236157909449</v>
      </c>
      <c r="D21" s="80">
        <v>1.39911672119043</v>
      </c>
    </row>
    <row r="22" spans="1:4">
      <c r="A22" s="79">
        <v>2001</v>
      </c>
      <c r="B22" s="80">
        <v>1.07807822746884</v>
      </c>
      <c r="C22" s="80">
        <v>1.28234127771385</v>
      </c>
      <c r="D22" s="80">
        <v>1.13342299662155</v>
      </c>
    </row>
    <row r="23" spans="1:4">
      <c r="A23" s="79">
        <v>2002</v>
      </c>
      <c r="B23" s="80">
        <v>1.16891000782995</v>
      </c>
      <c r="C23" s="80">
        <v>1.46939872849224</v>
      </c>
      <c r="D23" s="80">
        <v>1.30488849860054</v>
      </c>
    </row>
    <row r="24" spans="1:4">
      <c r="A24" s="79">
        <v>2003</v>
      </c>
      <c r="B24" s="80">
        <v>0.740658242421614</v>
      </c>
      <c r="C24" s="80">
        <v>0.866664082978875</v>
      </c>
      <c r="D24" s="80">
        <v>0.740171139381756</v>
      </c>
    </row>
    <row r="25" spans="1:4">
      <c r="A25" s="79">
        <v>2004</v>
      </c>
      <c r="B25" s="80">
        <v>0.924501732034174</v>
      </c>
      <c r="C25" s="80">
        <v>1.18133544688267</v>
      </c>
      <c r="D25" s="80">
        <v>0.881004045300715</v>
      </c>
    </row>
    <row r="26" spans="1:4">
      <c r="A26" s="79">
        <v>2005</v>
      </c>
      <c r="B26" s="80">
        <v>0.704868008598156</v>
      </c>
      <c r="C26" s="80">
        <v>0.856759033418751</v>
      </c>
      <c r="D26" s="80">
        <v>0.641864764668414</v>
      </c>
    </row>
    <row r="27" spans="1:4">
      <c r="A27" s="79">
        <v>2006</v>
      </c>
      <c r="B27" s="80">
        <v>0.943761706388972</v>
      </c>
      <c r="C27" s="80">
        <v>0.953180186966027</v>
      </c>
      <c r="D27" s="80">
        <v>0.832865013741712</v>
      </c>
    </row>
    <row r="28" spans="1:4">
      <c r="A28" s="79">
        <v>2007</v>
      </c>
      <c r="B28" s="80">
        <v>0.857260237659027</v>
      </c>
      <c r="C28" s="80">
        <v>1.02775205231452</v>
      </c>
      <c r="D28" s="80">
        <v>0.822829290926745</v>
      </c>
    </row>
    <row r="29" spans="1:4">
      <c r="A29" s="79">
        <v>2008</v>
      </c>
      <c r="B29" s="80">
        <v>1.12558984951464</v>
      </c>
      <c r="C29" s="80">
        <v>1.15678505923057</v>
      </c>
      <c r="D29" s="80">
        <v>1.0574411444246</v>
      </c>
    </row>
    <row r="30" spans="1:4">
      <c r="A30" s="79">
        <v>2009</v>
      </c>
      <c r="B30" s="80">
        <v>0.774209688332393</v>
      </c>
      <c r="C30" s="80">
        <v>1.33683698551048</v>
      </c>
      <c r="D30" s="80">
        <v>1.01586431450789</v>
      </c>
    </row>
    <row r="31" spans="1:4">
      <c r="A31" s="79">
        <v>2010</v>
      </c>
      <c r="B31" s="80">
        <v>0.945289119872593</v>
      </c>
      <c r="C31" s="80">
        <v>1.12956620899106</v>
      </c>
      <c r="D31" s="80">
        <v>0.943702880442532</v>
      </c>
    </row>
    <row r="32" spans="1:4">
      <c r="A32" s="79">
        <v>2011</v>
      </c>
      <c r="B32" s="80">
        <v>0.876189942184706</v>
      </c>
      <c r="C32" s="80">
        <v>1.02328604794282</v>
      </c>
      <c r="D32" s="80">
        <v>1.00901501677421</v>
      </c>
    </row>
    <row r="33" spans="1:4">
      <c r="A33" s="79">
        <v>2012</v>
      </c>
      <c r="B33" s="80">
        <v>0.64782206747283</v>
      </c>
      <c r="C33" s="80">
        <v>0.797565620543233</v>
      </c>
      <c r="D33" s="80">
        <v>0.764900299424432</v>
      </c>
    </row>
    <row r="34" spans="1:4">
      <c r="A34" s="79">
        <v>2013</v>
      </c>
      <c r="B34" s="80">
        <v>1.10701371929066</v>
      </c>
      <c r="C34" s="80">
        <v>1.08729478078614</v>
      </c>
      <c r="D34" s="80">
        <v>1.06797523424705</v>
      </c>
    </row>
    <row r="35" spans="1:4">
      <c r="A35" s="79">
        <v>2014</v>
      </c>
      <c r="B35" s="80">
        <v>0.898966451410813</v>
      </c>
      <c r="C35" s="80">
        <v>0.904859466082544</v>
      </c>
      <c r="D35" s="80">
        <v>0.894474975472386</v>
      </c>
    </row>
    <row r="36" spans="1:4">
      <c r="A36" s="79">
        <v>2015</v>
      </c>
      <c r="B36" s="80">
        <v>1.11868070651219</v>
      </c>
      <c r="C36" s="80">
        <v>1.31582781291128</v>
      </c>
      <c r="D36" s="80">
        <v>1.28367200126948</v>
      </c>
    </row>
    <row r="37" spans="1:4">
      <c r="A37" s="79">
        <v>2016</v>
      </c>
      <c r="B37" s="80">
        <v>0.868429890199158</v>
      </c>
      <c r="C37" s="80">
        <v>0.937041370396825</v>
      </c>
      <c r="D37" s="80">
        <v>0.956760033909088</v>
      </c>
    </row>
    <row r="38" spans="1:4">
      <c r="A38" s="79">
        <v>2017</v>
      </c>
      <c r="B38" s="80">
        <v>0.861533905651897</v>
      </c>
      <c r="C38" s="80">
        <v>1.10060797931859</v>
      </c>
      <c r="D38" s="80">
        <v>1.13394666335661</v>
      </c>
    </row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G23" sqref="G23"/>
    </sheetView>
  </sheetViews>
  <sheetFormatPr defaultColWidth="9" defaultRowHeight="14.4" outlineLevelCol="3"/>
  <cols>
    <col min="1" max="4" width="9" style="74"/>
    <col min="5" max="16384" width="9" style="20"/>
  </cols>
  <sheetData>
    <row r="1" s="16" customFormat="1" spans="1:4">
      <c r="A1" s="75" t="s">
        <v>20</v>
      </c>
      <c r="B1" s="75"/>
      <c r="C1" s="75"/>
      <c r="D1" s="75"/>
    </row>
    <row r="2" spans="1:4">
      <c r="A2" s="75" t="s">
        <v>18</v>
      </c>
      <c r="B2" s="76" t="s">
        <v>7</v>
      </c>
      <c r="C2" s="76" t="s">
        <v>8</v>
      </c>
      <c r="D2" s="76" t="s">
        <v>9</v>
      </c>
    </row>
    <row r="3" spans="1:4">
      <c r="A3" s="75">
        <v>1980</v>
      </c>
      <c r="B3" s="77">
        <v>4.6</v>
      </c>
      <c r="C3" s="77">
        <v>2.3</v>
      </c>
      <c r="D3" s="77">
        <v>2.4</v>
      </c>
    </row>
    <row r="4" spans="1:4">
      <c r="A4" s="75">
        <v>1981</v>
      </c>
      <c r="B4" s="77">
        <v>5.2</v>
      </c>
      <c r="C4" s="77">
        <v>2.6</v>
      </c>
      <c r="D4" s="77">
        <v>2.7</v>
      </c>
    </row>
    <row r="5" spans="1:4">
      <c r="A5" s="75">
        <v>1982</v>
      </c>
      <c r="B5" s="77">
        <v>4.9</v>
      </c>
      <c r="C5" s="77">
        <v>2.1</v>
      </c>
      <c r="D5" s="77">
        <v>1.9</v>
      </c>
    </row>
    <row r="6" spans="1:4">
      <c r="A6" s="75">
        <v>1983</v>
      </c>
      <c r="B6" s="77">
        <v>4.8</v>
      </c>
      <c r="C6" s="77">
        <v>1.7</v>
      </c>
      <c r="D6" s="77">
        <v>2</v>
      </c>
    </row>
    <row r="7" spans="1:4">
      <c r="A7" s="75">
        <v>1984</v>
      </c>
      <c r="B7" s="77">
        <v>4.9</v>
      </c>
      <c r="C7" s="77">
        <v>1.9</v>
      </c>
      <c r="D7" s="77">
        <v>2.4</v>
      </c>
    </row>
    <row r="8" spans="1:4">
      <c r="A8" s="75">
        <v>1985</v>
      </c>
      <c r="B8" s="77">
        <v>4.8</v>
      </c>
      <c r="C8" s="77">
        <v>2.1</v>
      </c>
      <c r="D8" s="77">
        <v>2</v>
      </c>
    </row>
    <row r="9" spans="1:4">
      <c r="A9" s="75">
        <v>1986</v>
      </c>
      <c r="B9" s="77">
        <v>4.7</v>
      </c>
      <c r="C9" s="77">
        <v>2</v>
      </c>
      <c r="D9" s="77">
        <v>1.9</v>
      </c>
    </row>
    <row r="10" spans="1:4">
      <c r="A10" s="75">
        <v>1987</v>
      </c>
      <c r="B10" s="77">
        <v>4.9</v>
      </c>
      <c r="C10" s="77">
        <v>2.8</v>
      </c>
      <c r="D10" s="77">
        <v>2.5</v>
      </c>
    </row>
    <row r="11" spans="1:4">
      <c r="A11" s="75">
        <v>1988</v>
      </c>
      <c r="B11" s="77">
        <v>5.2</v>
      </c>
      <c r="C11" s="77">
        <v>2.7</v>
      </c>
      <c r="D11" s="77">
        <v>2.6</v>
      </c>
    </row>
    <row r="12" spans="1:4">
      <c r="A12" s="75">
        <v>1989</v>
      </c>
      <c r="B12" s="77">
        <v>5.2</v>
      </c>
      <c r="C12" s="77">
        <v>2.5</v>
      </c>
      <c r="D12" s="77">
        <v>2.4</v>
      </c>
    </row>
    <row r="13" spans="1:4">
      <c r="A13" s="75">
        <v>1990</v>
      </c>
      <c r="B13" s="77">
        <v>4.7</v>
      </c>
      <c r="C13" s="77">
        <v>2.8</v>
      </c>
      <c r="D13" s="77">
        <v>2.6</v>
      </c>
    </row>
    <row r="14" spans="1:4">
      <c r="A14" s="75">
        <v>1991</v>
      </c>
      <c r="B14" s="77">
        <v>5.1</v>
      </c>
      <c r="C14" s="77">
        <v>2.7</v>
      </c>
      <c r="D14" s="77">
        <v>2.5</v>
      </c>
    </row>
    <row r="15" spans="1:4">
      <c r="A15" s="75">
        <v>1992</v>
      </c>
      <c r="B15" s="77">
        <v>4.8</v>
      </c>
      <c r="C15" s="77">
        <v>2.2</v>
      </c>
      <c r="D15" s="77">
        <v>1.8</v>
      </c>
    </row>
    <row r="16" spans="1:4">
      <c r="A16" s="75">
        <v>1993</v>
      </c>
      <c r="B16" s="77">
        <v>5</v>
      </c>
      <c r="C16" s="77">
        <v>2.4</v>
      </c>
      <c r="D16" s="77">
        <v>2.2</v>
      </c>
    </row>
    <row r="17" spans="1:4">
      <c r="A17" s="75">
        <v>1994</v>
      </c>
      <c r="B17" s="77">
        <v>5.1</v>
      </c>
      <c r="C17" s="77">
        <v>3</v>
      </c>
      <c r="D17" s="77">
        <v>2.5</v>
      </c>
    </row>
    <row r="18" spans="1:4">
      <c r="A18" s="75">
        <v>1995</v>
      </c>
      <c r="B18" s="77">
        <v>5.1</v>
      </c>
      <c r="C18" s="77">
        <v>2.4</v>
      </c>
      <c r="D18" s="77">
        <v>2.2</v>
      </c>
    </row>
    <row r="19" spans="1:4">
      <c r="A19" s="75">
        <v>1996</v>
      </c>
      <c r="B19" s="77">
        <v>4.9</v>
      </c>
      <c r="C19" s="77">
        <v>2.4</v>
      </c>
      <c r="D19" s="77">
        <v>2.1</v>
      </c>
    </row>
    <row r="20" spans="1:4">
      <c r="A20" s="75">
        <v>1997</v>
      </c>
      <c r="B20" s="77">
        <v>4.8</v>
      </c>
      <c r="C20" s="77">
        <v>2.7</v>
      </c>
      <c r="D20" s="77">
        <v>2.1</v>
      </c>
    </row>
    <row r="21" spans="1:4">
      <c r="A21" s="75">
        <v>1998</v>
      </c>
      <c r="B21" s="77">
        <v>5.2</v>
      </c>
      <c r="C21" s="77">
        <v>3.9</v>
      </c>
      <c r="D21" s="77">
        <v>3.6</v>
      </c>
    </row>
    <row r="22" spans="1:4">
      <c r="A22" s="75">
        <v>1999</v>
      </c>
      <c r="B22" s="77">
        <v>5.2</v>
      </c>
      <c r="C22" s="77">
        <v>3.5</v>
      </c>
      <c r="D22" s="77">
        <v>3.1</v>
      </c>
    </row>
    <row r="23" spans="1:4">
      <c r="A23" s="75">
        <v>2000</v>
      </c>
      <c r="B23" s="77">
        <v>4.9</v>
      </c>
      <c r="C23" s="77">
        <v>2.9</v>
      </c>
      <c r="D23" s="77">
        <v>2.7</v>
      </c>
    </row>
    <row r="24" spans="1:4">
      <c r="A24" s="75">
        <v>2001</v>
      </c>
      <c r="B24" s="77">
        <v>5.1</v>
      </c>
      <c r="C24" s="77">
        <v>3.2</v>
      </c>
      <c r="D24" s="77">
        <v>3</v>
      </c>
    </row>
    <row r="25" spans="1:4">
      <c r="A25" s="75">
        <v>2002</v>
      </c>
      <c r="B25" s="77">
        <v>4.8</v>
      </c>
      <c r="C25" s="77">
        <v>3.3</v>
      </c>
      <c r="D25" s="77">
        <v>3.1</v>
      </c>
    </row>
    <row r="26" spans="1:4">
      <c r="A26" s="75">
        <v>2003</v>
      </c>
      <c r="B26" s="77">
        <v>5.2</v>
      </c>
      <c r="C26" s="77">
        <v>3.4</v>
      </c>
      <c r="D26" s="77">
        <v>3.4</v>
      </c>
    </row>
    <row r="27" spans="1:4">
      <c r="A27" s="75">
        <v>2004</v>
      </c>
      <c r="B27" s="77">
        <v>4.7</v>
      </c>
      <c r="C27" s="77">
        <v>2.9</v>
      </c>
      <c r="D27" s="77">
        <v>2.8</v>
      </c>
    </row>
    <row r="28" spans="1:4">
      <c r="A28" s="75">
        <v>2005</v>
      </c>
      <c r="B28" s="77">
        <v>5.5</v>
      </c>
      <c r="C28" s="77">
        <v>3.2</v>
      </c>
      <c r="D28" s="77">
        <v>3.1</v>
      </c>
    </row>
    <row r="29" spans="1:4">
      <c r="A29" s="75">
        <v>2006</v>
      </c>
      <c r="B29" s="77">
        <v>5.6</v>
      </c>
      <c r="C29" s="77">
        <v>3.7</v>
      </c>
      <c r="D29" s="77">
        <v>3.6</v>
      </c>
    </row>
    <row r="30" spans="1:4">
      <c r="A30" s="75">
        <v>2007</v>
      </c>
      <c r="B30" s="77">
        <v>5.5</v>
      </c>
      <c r="C30" s="77">
        <v>3.2</v>
      </c>
      <c r="D30" s="77">
        <v>3.2</v>
      </c>
    </row>
    <row r="31" spans="1:4">
      <c r="A31" s="75">
        <v>2008</v>
      </c>
      <c r="B31" s="77">
        <v>5.2</v>
      </c>
      <c r="C31" s="77">
        <v>2.9</v>
      </c>
      <c r="D31" s="77">
        <v>3.1</v>
      </c>
    </row>
    <row r="32" spans="1:4">
      <c r="A32" s="75">
        <v>2009</v>
      </c>
      <c r="B32" s="77">
        <v>5.6</v>
      </c>
      <c r="C32" s="77">
        <v>3.6</v>
      </c>
      <c r="D32" s="77">
        <v>4</v>
      </c>
    </row>
    <row r="33" spans="1:4">
      <c r="A33" s="75">
        <v>2010</v>
      </c>
      <c r="B33" s="77">
        <v>5.4</v>
      </c>
      <c r="C33" s="77">
        <v>3.8</v>
      </c>
      <c r="D33" s="77">
        <v>4.2</v>
      </c>
    </row>
    <row r="34" spans="1:4">
      <c r="A34" s="75">
        <v>2011</v>
      </c>
      <c r="B34" s="77">
        <v>5.2</v>
      </c>
      <c r="C34" s="77">
        <v>3.1</v>
      </c>
      <c r="D34" s="77">
        <v>2.63</v>
      </c>
    </row>
    <row r="35" spans="1:4">
      <c r="A35" s="75">
        <v>2012</v>
      </c>
      <c r="B35" s="77">
        <v>5.3</v>
      </c>
      <c r="C35" s="77">
        <v>3</v>
      </c>
      <c r="D35" s="77">
        <v>2.5</v>
      </c>
    </row>
    <row r="36" spans="1:4">
      <c r="A36" s="75">
        <v>2013</v>
      </c>
      <c r="B36" s="77">
        <v>5</v>
      </c>
      <c r="C36" s="77">
        <v>3.5</v>
      </c>
      <c r="D36" s="77">
        <v>3.08</v>
      </c>
    </row>
    <row r="37" spans="1:4">
      <c r="A37" s="75">
        <v>2014</v>
      </c>
      <c r="B37" s="77">
        <v>5.2</v>
      </c>
      <c r="C37" s="77">
        <v>3.4</v>
      </c>
      <c r="D37" s="77">
        <v>4.25</v>
      </c>
    </row>
    <row r="38" spans="1:4">
      <c r="A38" s="75">
        <v>2015</v>
      </c>
      <c r="B38" s="77">
        <v>4.8</v>
      </c>
      <c r="C38" s="77">
        <v>3.6</v>
      </c>
      <c r="D38" s="77">
        <v>2.88</v>
      </c>
    </row>
    <row r="39" spans="1:4">
      <c r="A39" s="75">
        <v>2016</v>
      </c>
      <c r="B39" s="77">
        <v>4.92</v>
      </c>
      <c r="C39" s="77">
        <v>3.96</v>
      </c>
      <c r="D39" s="77">
        <v>2.96</v>
      </c>
    </row>
    <row r="40" spans="1:4">
      <c r="A40" s="75">
        <v>2017</v>
      </c>
      <c r="B40" s="77">
        <v>5.3</v>
      </c>
      <c r="C40" s="77">
        <v>3.5</v>
      </c>
      <c r="D40" s="77">
        <v>2.71</v>
      </c>
    </row>
    <row r="41" spans="1:4">
      <c r="A41" s="75">
        <v>2018</v>
      </c>
      <c r="B41" s="77">
        <v>5.56</v>
      </c>
      <c r="C41" s="77">
        <v>3.44</v>
      </c>
      <c r="D41" s="77">
        <v>2.88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34" workbookViewId="0">
      <selection activeCell="D55" sqref="D55"/>
    </sheetView>
  </sheetViews>
  <sheetFormatPr defaultColWidth="9" defaultRowHeight="14.4" outlineLevelCol="3"/>
  <cols>
    <col min="2" max="4" width="12.6296296296296"/>
  </cols>
  <sheetData>
    <row r="1" spans="1:4">
      <c r="A1" s="71" t="s">
        <v>21</v>
      </c>
      <c r="B1" s="71"/>
      <c r="C1" s="71"/>
      <c r="D1" s="71"/>
    </row>
    <row r="2" spans="1:4">
      <c r="A2" s="71" t="s">
        <v>18</v>
      </c>
      <c r="B2" s="3" t="s">
        <v>7</v>
      </c>
      <c r="C2" s="3" t="s">
        <v>8</v>
      </c>
      <c r="D2" s="3" t="s">
        <v>9</v>
      </c>
    </row>
    <row r="3" spans="1:4">
      <c r="A3" s="38">
        <v>1980</v>
      </c>
      <c r="B3" s="72">
        <v>537.3</v>
      </c>
      <c r="C3" s="73">
        <v>374</v>
      </c>
      <c r="D3" s="72">
        <v>450</v>
      </c>
    </row>
    <row r="4" spans="1:4">
      <c r="A4" s="38">
        <v>1981</v>
      </c>
      <c r="B4" s="72">
        <v>809.7</v>
      </c>
      <c r="C4" s="73">
        <v>567.3</v>
      </c>
      <c r="D4" s="72">
        <v>660</v>
      </c>
    </row>
    <row r="5" spans="1:4">
      <c r="A5" s="38">
        <v>1982</v>
      </c>
      <c r="B5" s="72">
        <v>530.1</v>
      </c>
      <c r="C5" s="73">
        <v>493.2</v>
      </c>
      <c r="D5" s="72">
        <v>540</v>
      </c>
    </row>
    <row r="6" spans="1:4">
      <c r="A6" s="38">
        <v>1983</v>
      </c>
      <c r="B6" s="72">
        <v>609.4</v>
      </c>
      <c r="C6" s="73">
        <v>502.5</v>
      </c>
      <c r="D6" s="72">
        <v>650</v>
      </c>
    </row>
    <row r="7" spans="1:4">
      <c r="A7" s="38">
        <v>1984</v>
      </c>
      <c r="B7" s="72">
        <v>635.3</v>
      </c>
      <c r="C7" s="73">
        <v>655.1</v>
      </c>
      <c r="D7" s="72">
        <v>740</v>
      </c>
    </row>
    <row r="8" spans="1:4">
      <c r="A8" s="38">
        <v>1985</v>
      </c>
      <c r="B8" s="72">
        <v>601.7</v>
      </c>
      <c r="C8" s="73">
        <v>567</v>
      </c>
      <c r="D8" s="72">
        <v>600</v>
      </c>
    </row>
    <row r="9" spans="1:4">
      <c r="A9" s="38">
        <v>1986</v>
      </c>
      <c r="B9" s="72">
        <v>635.1</v>
      </c>
      <c r="C9" s="73">
        <v>462.9</v>
      </c>
      <c r="D9" s="72">
        <v>560</v>
      </c>
    </row>
    <row r="10" spans="1:4">
      <c r="A10" s="38">
        <v>1987</v>
      </c>
      <c r="B10" s="72">
        <v>523.4</v>
      </c>
      <c r="C10" s="73">
        <v>514.3</v>
      </c>
      <c r="D10" s="72">
        <v>575</v>
      </c>
    </row>
    <row r="11" spans="1:4">
      <c r="A11" s="38">
        <v>1988</v>
      </c>
      <c r="B11" s="72">
        <v>563.3</v>
      </c>
      <c r="C11" s="73">
        <v>539</v>
      </c>
      <c r="D11" s="72">
        <v>545</v>
      </c>
    </row>
    <row r="12" spans="1:4">
      <c r="A12" s="38">
        <v>1989</v>
      </c>
      <c r="B12" s="72">
        <v>698.7</v>
      </c>
      <c r="C12" s="73">
        <v>512.9</v>
      </c>
      <c r="D12" s="72">
        <v>610</v>
      </c>
    </row>
    <row r="13" spans="1:4">
      <c r="A13" s="38">
        <v>1990</v>
      </c>
      <c r="B13" s="72">
        <v>462.8</v>
      </c>
      <c r="C13" s="73">
        <v>571.7</v>
      </c>
      <c r="D13" s="72">
        <v>625</v>
      </c>
    </row>
    <row r="14" spans="1:4">
      <c r="A14" s="38">
        <v>1991</v>
      </c>
      <c r="B14" s="72">
        <v>595.5</v>
      </c>
      <c r="C14" s="73">
        <v>421.5</v>
      </c>
      <c r="D14" s="72">
        <v>450</v>
      </c>
    </row>
    <row r="15" spans="1:4">
      <c r="A15" s="38">
        <v>1992</v>
      </c>
      <c r="B15" s="72">
        <v>638.3</v>
      </c>
      <c r="C15" s="73">
        <v>611.2</v>
      </c>
      <c r="D15" s="72">
        <v>600</v>
      </c>
    </row>
    <row r="16" spans="1:4">
      <c r="A16" s="38">
        <v>1993</v>
      </c>
      <c r="B16" s="72">
        <v>466.5</v>
      </c>
      <c r="C16" s="73">
        <v>465.6</v>
      </c>
      <c r="D16" s="72">
        <v>470</v>
      </c>
    </row>
    <row r="17" spans="1:4">
      <c r="A17" s="38">
        <v>1994</v>
      </c>
      <c r="B17" s="72">
        <v>563.9</v>
      </c>
      <c r="C17" s="73">
        <v>569.4</v>
      </c>
      <c r="D17" s="72">
        <v>625</v>
      </c>
    </row>
    <row r="18" spans="1:4">
      <c r="A18" s="38">
        <v>1995</v>
      </c>
      <c r="B18" s="72">
        <v>592.2</v>
      </c>
      <c r="C18" s="73">
        <v>522.5</v>
      </c>
      <c r="D18" s="72">
        <v>525</v>
      </c>
    </row>
    <row r="19" spans="1:4">
      <c r="A19" s="38">
        <v>1996</v>
      </c>
      <c r="B19" s="72">
        <v>448.4</v>
      </c>
      <c r="C19" s="73">
        <v>561.5</v>
      </c>
      <c r="D19" s="72">
        <v>620</v>
      </c>
    </row>
    <row r="20" spans="1:4">
      <c r="A20" s="38">
        <v>1997</v>
      </c>
      <c r="B20" s="72">
        <v>547.2</v>
      </c>
      <c r="C20" s="73">
        <v>525.2</v>
      </c>
      <c r="D20" s="72">
        <v>625</v>
      </c>
    </row>
    <row r="21" spans="1:4">
      <c r="A21" s="38">
        <v>1998</v>
      </c>
      <c r="B21" s="72">
        <v>663.2</v>
      </c>
      <c r="C21" s="73">
        <v>565.2</v>
      </c>
      <c r="D21" s="72">
        <v>610</v>
      </c>
    </row>
    <row r="22" spans="1:4">
      <c r="A22" s="38">
        <v>1999</v>
      </c>
      <c r="B22" s="72">
        <v>639</v>
      </c>
      <c r="C22" s="73">
        <v>547.6</v>
      </c>
      <c r="D22" s="72">
        <v>540</v>
      </c>
    </row>
    <row r="23" spans="1:4">
      <c r="A23" s="38">
        <v>2000</v>
      </c>
      <c r="B23" s="72">
        <v>522.1</v>
      </c>
      <c r="C23" s="73">
        <v>438.9</v>
      </c>
      <c r="D23" s="72">
        <v>450</v>
      </c>
    </row>
    <row r="24" spans="1:4">
      <c r="A24" s="38">
        <v>2001</v>
      </c>
      <c r="B24" s="72">
        <v>619.7</v>
      </c>
      <c r="C24" s="73">
        <v>530</v>
      </c>
      <c r="D24" s="72">
        <v>610</v>
      </c>
    </row>
    <row r="25" spans="1:4">
      <c r="A25" s="38">
        <v>2002</v>
      </c>
      <c r="B25" s="72">
        <v>502.6</v>
      </c>
      <c r="C25" s="73">
        <v>406.8</v>
      </c>
      <c r="D25" s="72">
        <v>455</v>
      </c>
    </row>
    <row r="26" spans="1:4">
      <c r="A26" s="38">
        <v>2003</v>
      </c>
      <c r="B26" s="72">
        <v>731.4</v>
      </c>
      <c r="C26" s="73">
        <v>671.8</v>
      </c>
      <c r="D26" s="72">
        <v>775</v>
      </c>
    </row>
    <row r="27" spans="1:4">
      <c r="A27" s="38">
        <v>2004</v>
      </c>
      <c r="B27" s="72">
        <v>584.6</v>
      </c>
      <c r="C27" s="73">
        <v>500.4</v>
      </c>
      <c r="D27" s="72">
        <v>635</v>
      </c>
    </row>
    <row r="28" spans="1:4">
      <c r="A28" s="38">
        <v>2005</v>
      </c>
      <c r="B28" s="72">
        <v>672.2</v>
      </c>
      <c r="C28" s="73">
        <v>621.8</v>
      </c>
      <c r="D28" s="72">
        <v>775</v>
      </c>
    </row>
    <row r="29" spans="1:4">
      <c r="A29" s="38">
        <v>2006</v>
      </c>
      <c r="B29" s="72">
        <v>592.7</v>
      </c>
      <c r="C29" s="73">
        <v>605.9</v>
      </c>
      <c r="D29" s="72">
        <v>655</v>
      </c>
    </row>
    <row r="30" spans="1:4">
      <c r="A30" s="38">
        <v>2007</v>
      </c>
      <c r="B30" s="72">
        <v>612.9</v>
      </c>
      <c r="C30" s="73">
        <v>538</v>
      </c>
      <c r="D30" s="72">
        <v>640</v>
      </c>
    </row>
    <row r="31" spans="1:4">
      <c r="A31" s="38">
        <v>2008</v>
      </c>
      <c r="B31" s="72">
        <v>541</v>
      </c>
      <c r="C31" s="73">
        <v>552.3</v>
      </c>
      <c r="D31" s="72">
        <v>590</v>
      </c>
    </row>
    <row r="32" spans="1:4">
      <c r="A32" s="38">
        <v>2009</v>
      </c>
      <c r="B32" s="72">
        <v>632.2</v>
      </c>
      <c r="C32" s="73">
        <v>413.1</v>
      </c>
      <c r="D32" s="72">
        <v>510</v>
      </c>
    </row>
    <row r="33" spans="1:4">
      <c r="A33" s="38">
        <v>2010</v>
      </c>
      <c r="B33" s="72">
        <v>562.4</v>
      </c>
      <c r="C33" s="73">
        <v>523.5</v>
      </c>
      <c r="D33" s="72">
        <v>570</v>
      </c>
    </row>
    <row r="34" spans="1:4">
      <c r="A34" s="38">
        <v>2011</v>
      </c>
      <c r="B34" s="72">
        <v>637.6</v>
      </c>
      <c r="C34" s="73">
        <v>582.7</v>
      </c>
      <c r="D34" s="72">
        <v>582.7</v>
      </c>
    </row>
    <row r="35" spans="1:4">
      <c r="A35" s="38">
        <v>2012</v>
      </c>
      <c r="B35" s="72">
        <v>718.6</v>
      </c>
      <c r="C35" s="73">
        <v>639.8</v>
      </c>
      <c r="D35" s="72">
        <v>639.8</v>
      </c>
    </row>
    <row r="36" spans="1:4">
      <c r="A36" s="38">
        <v>2013</v>
      </c>
      <c r="B36" s="72">
        <v>532.5</v>
      </c>
      <c r="C36" s="73">
        <v>548.5</v>
      </c>
      <c r="D36" s="72">
        <v>548.5</v>
      </c>
    </row>
    <row r="37" spans="1:4">
      <c r="A37" s="38">
        <v>2014</v>
      </c>
      <c r="B37" s="72">
        <v>610.8</v>
      </c>
      <c r="C37" s="73">
        <v>651.5</v>
      </c>
      <c r="D37" s="72">
        <v>651.5</v>
      </c>
    </row>
    <row r="38" spans="1:4">
      <c r="A38" s="38">
        <v>2015</v>
      </c>
      <c r="B38" s="72">
        <v>507.2</v>
      </c>
      <c r="C38" s="73">
        <v>447.9</v>
      </c>
      <c r="D38" s="72">
        <v>447.9</v>
      </c>
    </row>
    <row r="39" spans="1:4">
      <c r="A39" s="38">
        <v>2016</v>
      </c>
      <c r="B39" s="72">
        <v>684.2</v>
      </c>
      <c r="C39" s="73">
        <v>623.4</v>
      </c>
      <c r="D39" s="72">
        <v>623.4</v>
      </c>
    </row>
    <row r="40" spans="1:4">
      <c r="A40" s="38">
        <v>2017</v>
      </c>
      <c r="B40" s="72">
        <v>678.3</v>
      </c>
      <c r="C40" s="73">
        <v>538.2</v>
      </c>
      <c r="D40" s="72">
        <v>538.2</v>
      </c>
    </row>
    <row r="41" spans="1:4">
      <c r="A41" s="38">
        <v>2018</v>
      </c>
      <c r="B41" s="72">
        <v>794.7</v>
      </c>
      <c r="C41" s="72">
        <v>550.2</v>
      </c>
      <c r="D41" s="72">
        <v>799.8</v>
      </c>
    </row>
  </sheetData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D15" sqref="D15"/>
    </sheetView>
  </sheetViews>
  <sheetFormatPr defaultColWidth="10.212962962963" defaultRowHeight="14.4"/>
  <cols>
    <col min="1" max="1" width="10.212962962963" style="48" customWidth="1"/>
    <col min="2" max="4" width="16.6666666666667" style="49" customWidth="1"/>
    <col min="5" max="7" width="14.4444444444444" style="49" customWidth="1"/>
    <col min="8" max="8" width="14.212962962963" style="49" customWidth="1"/>
    <col min="9" max="9" width="12.3333333333333" style="50" customWidth="1"/>
    <col min="10" max="10" width="12.212962962963" style="49" customWidth="1"/>
    <col min="11" max="11" width="10.212962962963" style="49" customWidth="1"/>
    <col min="12" max="16384" width="10.212962962963" style="49"/>
  </cols>
  <sheetData>
    <row r="1" spans="2:10">
      <c r="B1" s="51" t="s">
        <v>22</v>
      </c>
      <c r="C1" s="52"/>
      <c r="D1" s="53"/>
      <c r="E1" s="51" t="s">
        <v>23</v>
      </c>
      <c r="F1" s="52"/>
      <c r="G1" s="53"/>
      <c r="H1" s="54" t="s">
        <v>24</v>
      </c>
      <c r="I1" s="69"/>
      <c r="J1" s="70"/>
    </row>
    <row r="2" spans="1:10">
      <c r="A2" s="55" t="s">
        <v>18</v>
      </c>
      <c r="B2" s="3" t="s">
        <v>7</v>
      </c>
      <c r="C2" s="3" t="s">
        <v>8</v>
      </c>
      <c r="D2" s="3" t="s">
        <v>9</v>
      </c>
      <c r="E2" s="3" t="s">
        <v>7</v>
      </c>
      <c r="F2" s="3" t="s">
        <v>8</v>
      </c>
      <c r="G2" s="3" t="s">
        <v>9</v>
      </c>
      <c r="H2" s="3" t="s">
        <v>7</v>
      </c>
      <c r="I2" s="3" t="s">
        <v>8</v>
      </c>
      <c r="J2" s="3" t="s">
        <v>9</v>
      </c>
    </row>
    <row r="3" s="46" customFormat="1" spans="1:10">
      <c r="A3" s="56">
        <v>1990</v>
      </c>
      <c r="B3" s="57"/>
      <c r="C3" s="58">
        <v>22</v>
      </c>
      <c r="D3" s="59"/>
      <c r="E3" s="57"/>
      <c r="F3" s="58">
        <v>94.77</v>
      </c>
      <c r="G3" s="60"/>
      <c r="H3" s="59"/>
      <c r="I3" s="58"/>
      <c r="J3" s="60"/>
    </row>
    <row r="4" s="46" customFormat="1" spans="1:10">
      <c r="A4" s="56">
        <v>1991</v>
      </c>
      <c r="B4" s="57">
        <v>25.17</v>
      </c>
      <c r="C4" s="58"/>
      <c r="D4" s="59"/>
      <c r="E4" s="57"/>
      <c r="F4" s="46">
        <v>117.87</v>
      </c>
      <c r="G4" s="60"/>
      <c r="H4" s="59"/>
      <c r="I4" s="58">
        <v>20.11</v>
      </c>
      <c r="J4" s="60"/>
    </row>
    <row r="5" s="46" customFormat="1" spans="1:10">
      <c r="A5" s="56">
        <v>1995</v>
      </c>
      <c r="B5" s="57">
        <v>10.96</v>
      </c>
      <c r="C5" s="58">
        <v>25.19</v>
      </c>
      <c r="D5" s="59">
        <v>8.7</v>
      </c>
      <c r="E5" s="57">
        <v>60.71</v>
      </c>
      <c r="F5" s="58">
        <v>94.6</v>
      </c>
      <c r="G5" s="60">
        <v>40.24</v>
      </c>
      <c r="H5" s="59">
        <v>13.18</v>
      </c>
      <c r="I5" s="58">
        <v>20.4</v>
      </c>
      <c r="J5" s="60">
        <v>16.5</v>
      </c>
    </row>
    <row r="6" s="47" customFormat="1" spans="1:10">
      <c r="A6" s="61">
        <v>2000</v>
      </c>
      <c r="B6" s="62"/>
      <c r="C6" s="63">
        <v>21.45</v>
      </c>
      <c r="D6" s="64">
        <v>11.57</v>
      </c>
      <c r="E6" s="57"/>
      <c r="F6" s="63">
        <v>76.05</v>
      </c>
      <c r="G6" s="65">
        <v>42.9</v>
      </c>
      <c r="H6" s="64"/>
      <c r="I6" s="63">
        <v>24.37</v>
      </c>
      <c r="J6" s="65">
        <v>22.06</v>
      </c>
    </row>
    <row r="7" s="47" customFormat="1" spans="1:10">
      <c r="A7" s="61">
        <v>2001</v>
      </c>
      <c r="B7" s="62">
        <v>17.79</v>
      </c>
      <c r="C7" s="63"/>
      <c r="D7" s="64"/>
      <c r="E7" s="57">
        <v>67.39</v>
      </c>
      <c r="F7" s="63">
        <v>95.07</v>
      </c>
      <c r="G7" s="65"/>
      <c r="H7" s="64">
        <v>23.5</v>
      </c>
      <c r="I7" s="63"/>
      <c r="J7" s="65"/>
    </row>
    <row r="8" s="47" customFormat="1" spans="1:10">
      <c r="A8" s="61">
        <v>2002</v>
      </c>
      <c r="B8" s="62">
        <v>16.25</v>
      </c>
      <c r="C8" s="63"/>
      <c r="D8" s="64"/>
      <c r="E8" s="57">
        <v>70.23</v>
      </c>
      <c r="F8" s="63"/>
      <c r="G8" s="65"/>
      <c r="H8" s="64">
        <v>23.01</v>
      </c>
      <c r="I8" s="63"/>
      <c r="J8" s="65"/>
    </row>
    <row r="9" s="47" customFormat="1" spans="1:10">
      <c r="A9" s="61">
        <v>2003</v>
      </c>
      <c r="B9" s="62">
        <v>17.22</v>
      </c>
      <c r="C9" s="63">
        <v>22.34</v>
      </c>
      <c r="D9" s="64">
        <v>10.9</v>
      </c>
      <c r="E9" s="57">
        <v>68.78</v>
      </c>
      <c r="F9" s="63">
        <v>72.34</v>
      </c>
      <c r="G9" s="65">
        <v>41.78</v>
      </c>
      <c r="H9" s="64">
        <v>24.71</v>
      </c>
      <c r="I9" s="63">
        <v>26.08</v>
      </c>
      <c r="J9" s="65">
        <v>24.62</v>
      </c>
    </row>
    <row r="10" s="47" customFormat="1" spans="1:10">
      <c r="A10" s="61">
        <v>2004</v>
      </c>
      <c r="B10" s="62">
        <v>17.02</v>
      </c>
      <c r="C10" s="63">
        <v>22.23</v>
      </c>
      <c r="D10" s="64">
        <v>11.9</v>
      </c>
      <c r="E10" s="57">
        <v>61.15</v>
      </c>
      <c r="F10" s="63">
        <v>92.87</v>
      </c>
      <c r="G10" s="65">
        <v>41.7</v>
      </c>
      <c r="H10" s="64">
        <v>24.95</v>
      </c>
      <c r="I10" s="63">
        <v>27.12</v>
      </c>
      <c r="J10" s="65">
        <v>25.41</v>
      </c>
    </row>
    <row r="11" s="47" customFormat="1" spans="1:10">
      <c r="A11" s="61">
        <v>2005</v>
      </c>
      <c r="B11" s="62">
        <v>17.53</v>
      </c>
      <c r="C11" s="63">
        <v>24.29</v>
      </c>
      <c r="D11" s="64">
        <v>12.65</v>
      </c>
      <c r="E11" s="62">
        <v>64.74</v>
      </c>
      <c r="F11" s="63">
        <v>92.04</v>
      </c>
      <c r="G11" s="65">
        <v>42.83</v>
      </c>
      <c r="H11" s="64">
        <v>25.1</v>
      </c>
      <c r="I11" s="63">
        <v>28.6</v>
      </c>
      <c r="J11" s="65">
        <v>27.94</v>
      </c>
    </row>
    <row r="12" s="47" customFormat="1" spans="1:10">
      <c r="A12" s="61">
        <v>2006</v>
      </c>
      <c r="B12" s="62">
        <v>19.96</v>
      </c>
      <c r="C12" s="63">
        <v>24.7</v>
      </c>
      <c r="D12" s="64">
        <v>13.79</v>
      </c>
      <c r="E12" s="62">
        <v>78.18</v>
      </c>
      <c r="F12" s="63">
        <v>74.17</v>
      </c>
      <c r="G12" s="65">
        <v>46.58</v>
      </c>
      <c r="H12" s="64">
        <v>25.01</v>
      </c>
      <c r="I12" s="63">
        <v>29.2</v>
      </c>
      <c r="J12" s="65">
        <v>27.7</v>
      </c>
    </row>
    <row r="13" s="47" customFormat="1" spans="1:10">
      <c r="A13" s="61">
        <v>2007</v>
      </c>
      <c r="B13" s="62">
        <v>22.28</v>
      </c>
      <c r="C13" s="63">
        <v>26.79</v>
      </c>
      <c r="D13" s="64">
        <v>15.65</v>
      </c>
      <c r="E13" s="62">
        <v>82.11</v>
      </c>
      <c r="F13" s="63">
        <v>78.56</v>
      </c>
      <c r="G13" s="65">
        <v>51.99</v>
      </c>
      <c r="H13" s="64">
        <v>26.07</v>
      </c>
      <c r="I13" s="63">
        <v>30.6</v>
      </c>
      <c r="J13" s="65">
        <v>27.82</v>
      </c>
    </row>
    <row r="14" s="47" customFormat="1" spans="1:10">
      <c r="A14" s="61">
        <v>2008</v>
      </c>
      <c r="B14" s="62">
        <v>27.88</v>
      </c>
      <c r="C14" s="63">
        <v>31.31</v>
      </c>
      <c r="D14" s="64">
        <v>15.63</v>
      </c>
      <c r="E14" s="62">
        <v>106</v>
      </c>
      <c r="F14" s="63">
        <v>101.85</v>
      </c>
      <c r="G14" s="65">
        <v>72.99</v>
      </c>
      <c r="H14" s="64">
        <v>26</v>
      </c>
      <c r="I14" s="63">
        <v>35.64</v>
      </c>
      <c r="J14" s="65">
        <v>22.71</v>
      </c>
    </row>
    <row r="15" s="47" customFormat="1" spans="1:10">
      <c r="A15" s="56">
        <v>2009</v>
      </c>
      <c r="B15" s="57">
        <v>27.34</v>
      </c>
      <c r="C15" s="58">
        <v>31.11</v>
      </c>
      <c r="D15" s="59">
        <v>18.11</v>
      </c>
      <c r="E15" s="59">
        <v>106</v>
      </c>
      <c r="F15" s="59">
        <v>91.33</v>
      </c>
      <c r="G15" s="59">
        <v>72.93</v>
      </c>
      <c r="H15" s="59">
        <v>24.6</v>
      </c>
      <c r="I15" s="59">
        <v>36.41</v>
      </c>
      <c r="J15" s="59">
        <v>23.4</v>
      </c>
    </row>
    <row r="16" s="46" customFormat="1" ht="15.6" spans="1:10">
      <c r="A16" s="56">
        <v>2011</v>
      </c>
      <c r="B16" s="66">
        <v>30</v>
      </c>
      <c r="C16" s="66">
        <v>39.02</v>
      </c>
      <c r="D16" s="66">
        <v>20.12</v>
      </c>
      <c r="E16" s="59">
        <v>105.01</v>
      </c>
      <c r="F16" s="59">
        <v>90.36</v>
      </c>
      <c r="G16" s="59">
        <v>70.23</v>
      </c>
      <c r="H16" s="66">
        <v>26.98</v>
      </c>
      <c r="I16" s="66">
        <v>43.18</v>
      </c>
      <c r="J16" s="66">
        <v>28.85</v>
      </c>
    </row>
    <row r="17" s="46" customFormat="1" ht="15.6" spans="1:10">
      <c r="A17" s="56">
        <v>2012</v>
      </c>
      <c r="B17" s="66">
        <v>28.6</v>
      </c>
      <c r="C17" s="66">
        <v>41.03</v>
      </c>
      <c r="D17" s="66">
        <v>23.39</v>
      </c>
      <c r="E17" s="59">
        <v>104.25</v>
      </c>
      <c r="F17" s="59">
        <v>86.84</v>
      </c>
      <c r="G17" s="66">
        <v>66.27</v>
      </c>
      <c r="H17" s="66">
        <v>26.8</v>
      </c>
      <c r="I17" s="66">
        <v>41.77</v>
      </c>
      <c r="J17" s="66">
        <v>32.4</v>
      </c>
    </row>
    <row r="18" s="46" customFormat="1" ht="15.6" spans="1:10">
      <c r="A18" s="56">
        <v>2013</v>
      </c>
      <c r="B18" s="66">
        <v>33.9</v>
      </c>
      <c r="C18" s="66">
        <v>42.36</v>
      </c>
      <c r="D18" s="66">
        <v>24.47</v>
      </c>
      <c r="E18" s="66">
        <v>96.04</v>
      </c>
      <c r="F18" s="66">
        <v>85</v>
      </c>
      <c r="G18" s="66">
        <v>64.09</v>
      </c>
      <c r="H18" s="66">
        <v>32.3</v>
      </c>
      <c r="I18" s="66">
        <v>47.09</v>
      </c>
      <c r="J18" s="66">
        <v>35.01</v>
      </c>
    </row>
    <row r="19" s="46" customFormat="1" ht="15.6" spans="1:10">
      <c r="A19" s="56">
        <v>2014</v>
      </c>
      <c r="B19" s="66">
        <v>34.4</v>
      </c>
      <c r="C19" s="66">
        <v>43.71</v>
      </c>
      <c r="D19" s="66">
        <v>26.41</v>
      </c>
      <c r="E19" s="66">
        <v>102.63</v>
      </c>
      <c r="F19" s="66">
        <v>86</v>
      </c>
      <c r="G19" s="66">
        <v>61.23</v>
      </c>
      <c r="H19" s="66">
        <v>31.61</v>
      </c>
      <c r="I19" s="66">
        <v>49.96</v>
      </c>
      <c r="J19" s="66">
        <v>39.27</v>
      </c>
    </row>
    <row r="20" s="46" customFormat="1" ht="15.6" spans="1:10">
      <c r="A20" s="56">
        <v>2015</v>
      </c>
      <c r="B20" s="66">
        <v>36.75</v>
      </c>
      <c r="C20" s="66">
        <v>46.06</v>
      </c>
      <c r="D20" s="66">
        <v>26.54</v>
      </c>
      <c r="E20" s="66">
        <v>100.1</v>
      </c>
      <c r="F20" s="66">
        <v>83.24</v>
      </c>
      <c r="G20" s="66">
        <v>58.12</v>
      </c>
      <c r="H20" s="66">
        <v>33.89</v>
      </c>
      <c r="I20" s="66">
        <v>52</v>
      </c>
      <c r="J20" s="66">
        <v>43.58</v>
      </c>
    </row>
    <row r="21" s="46" customFormat="1" ht="15.6" spans="1:10">
      <c r="A21" s="56">
        <v>2016</v>
      </c>
      <c r="B21" s="66">
        <v>38.53</v>
      </c>
      <c r="C21" s="66">
        <v>45.55</v>
      </c>
      <c r="D21" s="66">
        <v>29.53</v>
      </c>
      <c r="E21" s="66">
        <v>96.35</v>
      </c>
      <c r="F21" s="66">
        <v>83.23</v>
      </c>
      <c r="G21" s="66">
        <v>55.83</v>
      </c>
      <c r="H21" s="66">
        <v>36.45</v>
      </c>
      <c r="I21" s="66">
        <v>54.17</v>
      </c>
      <c r="J21" s="66">
        <v>48.58</v>
      </c>
    </row>
    <row r="22" s="46" customFormat="1" ht="15.6" spans="1:10">
      <c r="A22" s="56">
        <v>2017</v>
      </c>
      <c r="B22" s="66">
        <v>41.47</v>
      </c>
      <c r="C22" s="66">
        <v>49.6</v>
      </c>
      <c r="D22" s="66">
        <v>31.37</v>
      </c>
      <c r="E22" s="66">
        <v>89.32</v>
      </c>
      <c r="F22" s="66">
        <v>80.55</v>
      </c>
      <c r="G22" s="66">
        <v>53.11</v>
      </c>
      <c r="H22" s="66">
        <v>48.8</v>
      </c>
      <c r="I22" s="66">
        <v>60.1</v>
      </c>
      <c r="J22" s="66">
        <v>53.83</v>
      </c>
    </row>
    <row r="23" s="46" customFormat="1" ht="15.6" spans="1:10">
      <c r="A23" s="56">
        <v>2018</v>
      </c>
      <c r="B23" s="66">
        <v>41.47</v>
      </c>
      <c r="C23" s="66">
        <v>79.72</v>
      </c>
      <c r="D23" s="66">
        <v>35.7</v>
      </c>
      <c r="E23" s="66">
        <v>89.32</v>
      </c>
      <c r="F23" s="66">
        <v>102.6</v>
      </c>
      <c r="G23" s="66">
        <v>58.51</v>
      </c>
      <c r="H23" s="66">
        <v>45.13</v>
      </c>
      <c r="I23" s="66">
        <v>76.5</v>
      </c>
      <c r="J23" s="66">
        <v>53.46</v>
      </c>
    </row>
    <row r="24" s="47" customFormat="1" spans="1:9">
      <c r="A24" s="67"/>
      <c r="B24" s="47"/>
      <c r="C24" s="68"/>
      <c r="D24" s="47"/>
      <c r="E24" s="47"/>
      <c r="F24" s="47"/>
      <c r="G24" s="47"/>
      <c r="H24" s="47"/>
      <c r="I24" s="68"/>
    </row>
    <row r="25" spans="9:9">
      <c r="I25" s="49"/>
    </row>
    <row r="26" spans="9:9">
      <c r="I26" s="49"/>
    </row>
    <row r="28" spans="9:9">
      <c r="I28" s="49"/>
    </row>
  </sheetData>
  <mergeCells count="3">
    <mergeCell ref="B1:D1"/>
    <mergeCell ref="E1:G1"/>
    <mergeCell ref="H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"/>
  <sheetViews>
    <sheetView topLeftCell="C1" workbookViewId="0">
      <selection activeCell="K22" sqref="K22"/>
    </sheetView>
  </sheetViews>
  <sheetFormatPr defaultColWidth="9" defaultRowHeight="14.4"/>
  <cols>
    <col min="2" max="5" width="12.6296296296296"/>
    <col min="6" max="9" width="12.6296296296296" style="22"/>
    <col min="10" max="13" width="12.6296296296296"/>
    <col min="16" max="18" width="12.6296296296296"/>
    <col min="20" max="20" width="12.6296296296296"/>
  </cols>
  <sheetData>
    <row r="1" s="19" customFormat="1" ht="15.6" spans="1:18">
      <c r="A1" s="23"/>
      <c r="B1" s="24" t="s">
        <v>25</v>
      </c>
      <c r="C1" s="24"/>
      <c r="D1" s="24"/>
      <c r="E1" s="24"/>
      <c r="F1" s="24" t="s">
        <v>26</v>
      </c>
      <c r="G1" s="24"/>
      <c r="H1" s="24"/>
      <c r="I1" s="24"/>
      <c r="J1" s="24" t="s">
        <v>27</v>
      </c>
      <c r="K1" s="24"/>
      <c r="L1" s="24"/>
      <c r="M1" s="24"/>
      <c r="O1" s="36" t="s">
        <v>28</v>
      </c>
      <c r="P1" s="37"/>
      <c r="Q1" s="37"/>
      <c r="R1" s="41"/>
    </row>
    <row r="2" spans="1:18">
      <c r="A2" s="25" t="s">
        <v>18</v>
      </c>
      <c r="B2" s="24" t="s">
        <v>29</v>
      </c>
      <c r="C2" s="24" t="s">
        <v>30</v>
      </c>
      <c r="D2" s="24" t="s">
        <v>31</v>
      </c>
      <c r="E2" s="24" t="s">
        <v>32</v>
      </c>
      <c r="F2" s="26" t="s">
        <v>29</v>
      </c>
      <c r="G2" s="26" t="s">
        <v>30</v>
      </c>
      <c r="H2" s="26" t="s">
        <v>31</v>
      </c>
      <c r="I2" s="26" t="s">
        <v>32</v>
      </c>
      <c r="J2" s="24" t="s">
        <v>29</v>
      </c>
      <c r="K2" s="24" t="s">
        <v>30</v>
      </c>
      <c r="L2" s="24" t="s">
        <v>31</v>
      </c>
      <c r="M2" s="24" t="s">
        <v>32</v>
      </c>
      <c r="O2" s="25"/>
      <c r="P2" s="3" t="s">
        <v>7</v>
      </c>
      <c r="Q2" s="3" t="s">
        <v>8</v>
      </c>
      <c r="R2" s="3" t="s">
        <v>9</v>
      </c>
    </row>
    <row r="3" s="20" customFormat="1" spans="1:18">
      <c r="A3" s="27">
        <v>1980</v>
      </c>
      <c r="B3" s="28">
        <v>1510</v>
      </c>
      <c r="C3" s="27">
        <v>1211</v>
      </c>
      <c r="D3" s="27">
        <v>88</v>
      </c>
      <c r="E3" s="27">
        <v>211</v>
      </c>
      <c r="F3" s="28">
        <v>2845</v>
      </c>
      <c r="G3" s="28">
        <v>2151</v>
      </c>
      <c r="H3" s="28">
        <v>224</v>
      </c>
      <c r="I3" s="28">
        <v>470</v>
      </c>
      <c r="J3" s="27">
        <v>1147</v>
      </c>
      <c r="K3" s="27">
        <v>835</v>
      </c>
      <c r="L3" s="27">
        <v>87</v>
      </c>
      <c r="M3" s="27">
        <v>227</v>
      </c>
      <c r="O3" s="27">
        <v>1980</v>
      </c>
      <c r="P3" s="38">
        <v>608</v>
      </c>
      <c r="Q3" s="42">
        <v>255</v>
      </c>
      <c r="R3" s="38">
        <v>529</v>
      </c>
    </row>
    <row r="4" s="20" customFormat="1" spans="1:18">
      <c r="A4" s="27">
        <v>1981</v>
      </c>
      <c r="B4" s="28">
        <v>2065</v>
      </c>
      <c r="C4" s="27">
        <v>1747</v>
      </c>
      <c r="D4" s="27">
        <v>74</v>
      </c>
      <c r="E4" s="27">
        <v>244</v>
      </c>
      <c r="F4" s="28">
        <v>3009</v>
      </c>
      <c r="G4" s="28">
        <v>2267</v>
      </c>
      <c r="H4" s="28">
        <v>201</v>
      </c>
      <c r="I4" s="28">
        <v>541</v>
      </c>
      <c r="J4" s="27">
        <v>1272</v>
      </c>
      <c r="K4" s="27">
        <v>998</v>
      </c>
      <c r="L4" s="27">
        <v>48</v>
      </c>
      <c r="M4" s="27">
        <v>226</v>
      </c>
      <c r="O4" s="27">
        <v>1981</v>
      </c>
      <c r="P4" s="38">
        <v>828</v>
      </c>
      <c r="Q4" s="42">
        <v>265</v>
      </c>
      <c r="R4" s="38">
        <v>578</v>
      </c>
    </row>
    <row r="5" s="20" customFormat="1" spans="1:18">
      <c r="A5" s="27">
        <v>1982</v>
      </c>
      <c r="B5" s="28">
        <v>1218</v>
      </c>
      <c r="C5" s="27">
        <v>893</v>
      </c>
      <c r="D5" s="27">
        <v>79</v>
      </c>
      <c r="E5" s="27">
        <v>246</v>
      </c>
      <c r="F5" s="28">
        <v>3133</v>
      </c>
      <c r="G5" s="28">
        <v>2255</v>
      </c>
      <c r="H5" s="28">
        <v>284</v>
      </c>
      <c r="I5" s="28">
        <v>594</v>
      </c>
      <c r="J5" s="27">
        <v>882</v>
      </c>
      <c r="K5" s="27">
        <v>580</v>
      </c>
      <c r="L5" s="27">
        <v>64</v>
      </c>
      <c r="M5" s="27">
        <v>238</v>
      </c>
      <c r="O5" s="27">
        <v>1982</v>
      </c>
      <c r="P5" s="38">
        <v>481</v>
      </c>
      <c r="Q5" s="42">
        <v>253</v>
      </c>
      <c r="R5" s="38">
        <v>394</v>
      </c>
    </row>
    <row r="6" s="20" customFormat="1" spans="1:18">
      <c r="A6" s="27">
        <v>1983</v>
      </c>
      <c r="B6" s="28">
        <v>1436</v>
      </c>
      <c r="C6" s="27">
        <v>1108</v>
      </c>
      <c r="D6" s="27">
        <v>45</v>
      </c>
      <c r="E6" s="27">
        <v>283</v>
      </c>
      <c r="F6" s="28">
        <v>2854</v>
      </c>
      <c r="G6" s="28">
        <v>1969</v>
      </c>
      <c r="H6" s="28">
        <v>225</v>
      </c>
      <c r="I6" s="28">
        <v>660</v>
      </c>
      <c r="J6" s="27">
        <v>875</v>
      </c>
      <c r="K6" s="27">
        <v>570</v>
      </c>
      <c r="L6" s="27">
        <v>38</v>
      </c>
      <c r="M6" s="27">
        <v>267</v>
      </c>
      <c r="O6" s="27">
        <v>1983</v>
      </c>
      <c r="P6" s="38">
        <v>558</v>
      </c>
      <c r="Q6" s="42">
        <v>233</v>
      </c>
      <c r="R6" s="38">
        <v>382</v>
      </c>
    </row>
    <row r="7" s="20" customFormat="1" spans="1:18">
      <c r="A7" s="27">
        <v>1984</v>
      </c>
      <c r="B7" s="28">
        <v>1752</v>
      </c>
      <c r="C7" s="27">
        <v>1289</v>
      </c>
      <c r="D7" s="27">
        <v>117</v>
      </c>
      <c r="E7" s="27">
        <v>346</v>
      </c>
      <c r="F7" s="28">
        <v>3323</v>
      </c>
      <c r="G7" s="28">
        <v>2212</v>
      </c>
      <c r="H7" s="28">
        <v>292</v>
      </c>
      <c r="I7" s="28">
        <v>819</v>
      </c>
      <c r="J7" s="27">
        <v>1132</v>
      </c>
      <c r="K7" s="27">
        <v>726</v>
      </c>
      <c r="L7" s="27">
        <v>86</v>
      </c>
      <c r="M7" s="27">
        <v>320</v>
      </c>
      <c r="O7" s="27">
        <v>1984</v>
      </c>
      <c r="P7" s="38">
        <v>669</v>
      </c>
      <c r="Q7" s="42">
        <v>266</v>
      </c>
      <c r="R7" s="38">
        <v>484</v>
      </c>
    </row>
    <row r="8" s="20" customFormat="1" spans="1:18">
      <c r="A8" s="27">
        <v>1985</v>
      </c>
      <c r="B8" s="28">
        <v>2225</v>
      </c>
      <c r="C8" s="27">
        <v>1602</v>
      </c>
      <c r="D8" s="27">
        <v>112</v>
      </c>
      <c r="E8" s="27">
        <v>511</v>
      </c>
      <c r="F8" s="28">
        <v>3977</v>
      </c>
      <c r="G8" s="28">
        <v>2397</v>
      </c>
      <c r="H8" s="28">
        <v>495</v>
      </c>
      <c r="I8" s="28">
        <v>1085</v>
      </c>
      <c r="J8" s="27">
        <v>1504</v>
      </c>
      <c r="K8" s="27">
        <v>970</v>
      </c>
      <c r="L8" s="27">
        <v>84</v>
      </c>
      <c r="M8" s="27">
        <v>450</v>
      </c>
      <c r="O8" s="27">
        <v>1985</v>
      </c>
      <c r="P8" s="38">
        <v>830</v>
      </c>
      <c r="Q8" s="42">
        <v>312</v>
      </c>
      <c r="R8" s="38">
        <v>637</v>
      </c>
    </row>
    <row r="9" s="20" customFormat="1" spans="1:18">
      <c r="A9" s="27">
        <v>1986</v>
      </c>
      <c r="B9" s="28">
        <v>3404</v>
      </c>
      <c r="C9" s="27">
        <v>2576</v>
      </c>
      <c r="D9" s="27">
        <v>231</v>
      </c>
      <c r="E9" s="27">
        <v>597</v>
      </c>
      <c r="F9" s="28">
        <v>4535</v>
      </c>
      <c r="G9" s="28">
        <v>2576</v>
      </c>
      <c r="H9" s="28">
        <v>571</v>
      </c>
      <c r="I9" s="28">
        <v>1208</v>
      </c>
      <c r="J9" s="27">
        <v>1717</v>
      </c>
      <c r="K9" s="27">
        <v>1096</v>
      </c>
      <c r="L9" s="27">
        <v>82</v>
      </c>
      <c r="M9" s="27">
        <v>539</v>
      </c>
      <c r="O9" s="27">
        <v>1986</v>
      </c>
      <c r="P9" s="38">
        <v>1258</v>
      </c>
      <c r="Q9" s="42">
        <v>350</v>
      </c>
      <c r="R9" s="38">
        <v>723</v>
      </c>
    </row>
    <row r="10" s="20" customFormat="1" spans="1:18">
      <c r="A10" s="27">
        <v>1987</v>
      </c>
      <c r="B10" s="28">
        <v>3565</v>
      </c>
      <c r="C10" s="27">
        <v>2816</v>
      </c>
      <c r="D10" s="27">
        <v>160</v>
      </c>
      <c r="E10" s="27">
        <v>589</v>
      </c>
      <c r="F10" s="28">
        <v>6418</v>
      </c>
      <c r="G10" s="28">
        <v>4193</v>
      </c>
      <c r="H10" s="28">
        <v>837</v>
      </c>
      <c r="I10" s="28">
        <v>1388</v>
      </c>
      <c r="J10" s="27">
        <v>2334</v>
      </c>
      <c r="K10" s="27">
        <v>1445</v>
      </c>
      <c r="L10" s="27">
        <v>345</v>
      </c>
      <c r="M10" s="27">
        <v>544</v>
      </c>
      <c r="O10" s="27">
        <v>1987</v>
      </c>
      <c r="P10" s="38">
        <v>1296</v>
      </c>
      <c r="Q10" s="42">
        <v>493</v>
      </c>
      <c r="R10" s="38">
        <v>970</v>
      </c>
    </row>
    <row r="11" s="20" customFormat="1" spans="1:18">
      <c r="A11" s="27">
        <v>1988</v>
      </c>
      <c r="B11" s="28">
        <v>6238</v>
      </c>
      <c r="C11" s="27">
        <v>5349</v>
      </c>
      <c r="D11" s="27">
        <v>221</v>
      </c>
      <c r="E11" s="27">
        <v>668</v>
      </c>
      <c r="F11" s="28">
        <v>7457</v>
      </c>
      <c r="G11" s="28">
        <v>4764</v>
      </c>
      <c r="H11" s="28">
        <v>1106</v>
      </c>
      <c r="I11" s="28">
        <v>1587</v>
      </c>
      <c r="J11" s="27">
        <v>2493</v>
      </c>
      <c r="K11" s="27">
        <v>1635</v>
      </c>
      <c r="L11" s="27">
        <v>257</v>
      </c>
      <c r="M11" s="27">
        <v>601</v>
      </c>
      <c r="O11" s="27">
        <v>1988</v>
      </c>
      <c r="P11" s="38">
        <v>2216</v>
      </c>
      <c r="Q11" s="42">
        <v>566</v>
      </c>
      <c r="R11" s="38">
        <v>1030</v>
      </c>
    </row>
    <row r="12" s="20" customFormat="1" spans="1:18">
      <c r="A12" s="27">
        <v>1989</v>
      </c>
      <c r="B12" s="28">
        <v>3907</v>
      </c>
      <c r="C12" s="27">
        <v>2804</v>
      </c>
      <c r="D12" s="27">
        <v>372</v>
      </c>
      <c r="E12" s="27">
        <v>731</v>
      </c>
      <c r="F12" s="28">
        <v>8404</v>
      </c>
      <c r="G12" s="28">
        <v>5619</v>
      </c>
      <c r="H12" s="28">
        <v>1173</v>
      </c>
      <c r="I12" s="28">
        <v>1612</v>
      </c>
      <c r="J12" s="27">
        <v>3049</v>
      </c>
      <c r="K12" s="27">
        <v>2129</v>
      </c>
      <c r="L12" s="27">
        <v>229</v>
      </c>
      <c r="M12" s="27">
        <v>691</v>
      </c>
      <c r="O12" s="27">
        <v>1989</v>
      </c>
      <c r="P12" s="38">
        <v>1368</v>
      </c>
      <c r="Q12" s="42">
        <v>628</v>
      </c>
      <c r="R12" s="38">
        <v>1227</v>
      </c>
    </row>
    <row r="13" s="21" customFormat="1" spans="1:18">
      <c r="A13" s="29">
        <v>1990</v>
      </c>
      <c r="B13" s="30">
        <v>4831</v>
      </c>
      <c r="C13" s="29">
        <v>3570</v>
      </c>
      <c r="D13" s="29">
        <v>416</v>
      </c>
      <c r="E13" s="29">
        <v>845</v>
      </c>
      <c r="F13" s="28">
        <v>8476</v>
      </c>
      <c r="G13" s="28">
        <v>5513</v>
      </c>
      <c r="H13" s="28">
        <v>1156</v>
      </c>
      <c r="I13" s="28">
        <v>1807</v>
      </c>
      <c r="J13" s="29">
        <v>3171</v>
      </c>
      <c r="K13" s="29">
        <v>2058</v>
      </c>
      <c r="L13" s="29">
        <v>304</v>
      </c>
      <c r="M13" s="29">
        <v>809</v>
      </c>
      <c r="O13" s="29">
        <v>1990</v>
      </c>
      <c r="P13" s="39">
        <v>1646</v>
      </c>
      <c r="Q13" s="43">
        <v>616</v>
      </c>
      <c r="R13" s="39">
        <v>1215</v>
      </c>
    </row>
    <row r="14" s="21" customFormat="1" spans="1:18">
      <c r="A14" s="29">
        <v>1991</v>
      </c>
      <c r="B14" s="30">
        <v>4211</v>
      </c>
      <c r="C14" s="29">
        <v>2913</v>
      </c>
      <c r="D14" s="29">
        <v>441</v>
      </c>
      <c r="E14" s="29">
        <v>857</v>
      </c>
      <c r="F14" s="28">
        <v>8874</v>
      </c>
      <c r="G14" s="28">
        <v>5438</v>
      </c>
      <c r="H14" s="28">
        <v>1534</v>
      </c>
      <c r="I14" s="28">
        <v>1902</v>
      </c>
      <c r="J14" s="29">
        <v>2868</v>
      </c>
      <c r="K14" s="29">
        <v>1729</v>
      </c>
      <c r="L14" s="29">
        <v>365</v>
      </c>
      <c r="M14" s="29">
        <v>774</v>
      </c>
      <c r="O14" s="29">
        <v>1991</v>
      </c>
      <c r="P14" s="39">
        <v>1390</v>
      </c>
      <c r="Q14" s="43">
        <v>637</v>
      </c>
      <c r="R14" s="39">
        <v>1094</v>
      </c>
    </row>
    <row r="15" s="21" customFormat="1" spans="1:18">
      <c r="A15" s="29">
        <v>1992</v>
      </c>
      <c r="B15" s="30">
        <v>5664</v>
      </c>
      <c r="C15" s="29">
        <v>3936</v>
      </c>
      <c r="D15" s="29">
        <v>718</v>
      </c>
      <c r="E15" s="29">
        <v>1010</v>
      </c>
      <c r="F15" s="28">
        <v>10092</v>
      </c>
      <c r="G15" s="28">
        <v>5809</v>
      </c>
      <c r="H15" s="28">
        <v>1986</v>
      </c>
      <c r="I15" s="28">
        <v>2297</v>
      </c>
      <c r="J15" s="29">
        <v>3260</v>
      </c>
      <c r="K15" s="29">
        <v>1887</v>
      </c>
      <c r="L15" s="29">
        <v>451</v>
      </c>
      <c r="M15" s="29">
        <v>922</v>
      </c>
      <c r="O15" s="29">
        <v>1992</v>
      </c>
      <c r="P15" s="39">
        <v>1842</v>
      </c>
      <c r="Q15" s="43">
        <v>715</v>
      </c>
      <c r="R15" s="39">
        <v>1199</v>
      </c>
    </row>
    <row r="16" s="21" customFormat="1" spans="1:18">
      <c r="A16" s="29">
        <v>1993</v>
      </c>
      <c r="B16" s="30">
        <v>8776</v>
      </c>
      <c r="C16" s="29">
        <v>6109</v>
      </c>
      <c r="D16" s="29">
        <v>1702</v>
      </c>
      <c r="E16" s="29">
        <v>956</v>
      </c>
      <c r="F16" s="28">
        <v>12895</v>
      </c>
      <c r="G16" s="28">
        <v>7353</v>
      </c>
      <c r="H16" s="28">
        <v>3039</v>
      </c>
      <c r="I16" s="28">
        <v>2503</v>
      </c>
      <c r="J16" s="29">
        <v>4210</v>
      </c>
      <c r="K16" s="29">
        <v>2534</v>
      </c>
      <c r="L16" s="29">
        <v>741</v>
      </c>
      <c r="M16" s="29">
        <v>935</v>
      </c>
      <c r="O16" s="29">
        <v>1993</v>
      </c>
      <c r="P16" s="39">
        <v>3822</v>
      </c>
      <c r="Q16" s="43">
        <v>899</v>
      </c>
      <c r="R16" s="39">
        <v>1534</v>
      </c>
    </row>
    <row r="17" s="21" customFormat="1" spans="1:18">
      <c r="A17" s="29">
        <v>1994</v>
      </c>
      <c r="B17" s="30">
        <v>9650</v>
      </c>
      <c r="C17" s="29">
        <v>5056</v>
      </c>
      <c r="D17" s="29">
        <v>3115</v>
      </c>
      <c r="E17" s="29">
        <v>1479</v>
      </c>
      <c r="F17" s="28">
        <v>17134</v>
      </c>
      <c r="G17" s="28">
        <v>10633</v>
      </c>
      <c r="H17" s="28">
        <v>3033</v>
      </c>
      <c r="I17" s="28">
        <v>3468</v>
      </c>
      <c r="J17" s="29">
        <v>5549</v>
      </c>
      <c r="K17" s="29">
        <v>3315</v>
      </c>
      <c r="L17" s="29">
        <v>801</v>
      </c>
      <c r="M17" s="29">
        <v>1433</v>
      </c>
      <c r="O17" s="29">
        <v>1994</v>
      </c>
      <c r="P17" s="39">
        <v>3068</v>
      </c>
      <c r="Q17" s="43">
        <v>1187</v>
      </c>
      <c r="R17" s="39">
        <v>2033</v>
      </c>
    </row>
    <row r="18" s="21" customFormat="1" spans="1:18">
      <c r="A18" s="29">
        <v>1995</v>
      </c>
      <c r="B18" s="30">
        <v>12046</v>
      </c>
      <c r="C18" s="29">
        <v>6196</v>
      </c>
      <c r="D18" s="29">
        <v>3784</v>
      </c>
      <c r="E18" s="29">
        <v>2066</v>
      </c>
      <c r="F18" s="28">
        <v>18451</v>
      </c>
      <c r="G18" s="28">
        <v>11960</v>
      </c>
      <c r="H18" s="28">
        <v>2933</v>
      </c>
      <c r="I18" s="28">
        <v>3558</v>
      </c>
      <c r="J18" s="29">
        <v>6106</v>
      </c>
      <c r="K18" s="29">
        <v>3575</v>
      </c>
      <c r="L18" s="29">
        <v>986</v>
      </c>
      <c r="M18" s="29">
        <v>1545</v>
      </c>
      <c r="O18" s="29">
        <v>1995</v>
      </c>
      <c r="P18" s="39">
        <v>3806</v>
      </c>
      <c r="Q18" s="43">
        <v>1262</v>
      </c>
      <c r="R18" s="39">
        <v>2196</v>
      </c>
    </row>
    <row r="19" s="21" customFormat="1" spans="1:18">
      <c r="A19" s="29">
        <v>1996</v>
      </c>
      <c r="B19" s="30">
        <v>15719</v>
      </c>
      <c r="C19" s="29">
        <v>7966</v>
      </c>
      <c r="D19" s="29">
        <v>5549</v>
      </c>
      <c r="E19" s="29">
        <v>2204</v>
      </c>
      <c r="F19" s="28">
        <v>17420</v>
      </c>
      <c r="G19" s="28">
        <v>10180</v>
      </c>
      <c r="H19" s="28">
        <v>3439</v>
      </c>
      <c r="I19" s="28">
        <v>3801</v>
      </c>
      <c r="J19" s="29">
        <v>6431</v>
      </c>
      <c r="K19" s="29">
        <v>4012</v>
      </c>
      <c r="L19" s="29">
        <v>843</v>
      </c>
      <c r="M19" s="29">
        <v>1576</v>
      </c>
      <c r="O19" s="29">
        <v>1996</v>
      </c>
      <c r="P19" s="39">
        <v>4657</v>
      </c>
      <c r="Q19" s="43">
        <v>1158</v>
      </c>
      <c r="R19" s="39">
        <v>2289</v>
      </c>
    </row>
    <row r="20" s="21" customFormat="1" spans="1:18">
      <c r="A20" s="29">
        <v>1997</v>
      </c>
      <c r="B20" s="30">
        <v>17208</v>
      </c>
      <c r="C20" s="29">
        <v>7972</v>
      </c>
      <c r="D20" s="29">
        <v>6631</v>
      </c>
      <c r="E20" s="29">
        <v>2605</v>
      </c>
      <c r="F20" s="28">
        <v>22715</v>
      </c>
      <c r="G20" s="28">
        <v>13686</v>
      </c>
      <c r="H20" s="28">
        <v>4859</v>
      </c>
      <c r="I20" s="28">
        <v>4170</v>
      </c>
      <c r="J20" s="29">
        <v>7349</v>
      </c>
      <c r="K20" s="29">
        <v>4517</v>
      </c>
      <c r="L20" s="29">
        <v>1064</v>
      </c>
      <c r="M20" s="29">
        <v>1768</v>
      </c>
      <c r="O20" s="29">
        <v>1997</v>
      </c>
      <c r="P20" s="39">
        <v>4793</v>
      </c>
      <c r="Q20" s="43">
        <v>1148</v>
      </c>
      <c r="R20" s="39">
        <v>2574</v>
      </c>
    </row>
    <row r="21" s="21" customFormat="1" spans="1:18">
      <c r="A21" s="29">
        <v>1998</v>
      </c>
      <c r="B21" s="30">
        <v>19840</v>
      </c>
      <c r="C21" s="29">
        <v>7924</v>
      </c>
      <c r="D21" s="29">
        <v>7433</v>
      </c>
      <c r="E21" s="29">
        <v>2683</v>
      </c>
      <c r="F21" s="28">
        <v>16103</v>
      </c>
      <c r="G21" s="28">
        <v>9884</v>
      </c>
      <c r="H21" s="28">
        <v>2837</v>
      </c>
      <c r="I21" s="28">
        <v>3382</v>
      </c>
      <c r="J21" s="29">
        <v>7760</v>
      </c>
      <c r="K21" s="29">
        <v>4834</v>
      </c>
      <c r="L21" s="29">
        <v>1121</v>
      </c>
      <c r="M21" s="29">
        <v>1805</v>
      </c>
      <c r="O21" s="29">
        <v>1998</v>
      </c>
      <c r="P21" s="39">
        <v>5451</v>
      </c>
      <c r="Q21" s="43">
        <v>2094</v>
      </c>
      <c r="R21" s="39">
        <v>2667</v>
      </c>
    </row>
    <row r="22" s="21" customFormat="1" spans="1:18">
      <c r="A22" s="29">
        <v>1999</v>
      </c>
      <c r="B22" s="30">
        <v>21649</v>
      </c>
      <c r="C22" s="29">
        <v>10173</v>
      </c>
      <c r="D22" s="29">
        <v>8831</v>
      </c>
      <c r="E22" s="29">
        <v>2645</v>
      </c>
      <c r="F22" s="28">
        <v>17132</v>
      </c>
      <c r="G22" s="28">
        <v>10270</v>
      </c>
      <c r="H22" s="28">
        <v>2730</v>
      </c>
      <c r="I22" s="28">
        <v>4132</v>
      </c>
      <c r="J22" s="29">
        <v>8181</v>
      </c>
      <c r="K22" s="29">
        <v>5034</v>
      </c>
      <c r="L22" s="29">
        <v>1114</v>
      </c>
      <c r="M22" s="29">
        <v>2033</v>
      </c>
      <c r="O22" s="29">
        <v>1999</v>
      </c>
      <c r="P22" s="39">
        <v>5859</v>
      </c>
      <c r="Q22" s="43">
        <v>2202</v>
      </c>
      <c r="R22" s="39">
        <v>2764</v>
      </c>
    </row>
    <row r="23" s="20" customFormat="1" spans="1:18">
      <c r="A23" s="27">
        <v>2000</v>
      </c>
      <c r="B23" s="28">
        <v>23751</v>
      </c>
      <c r="C23" s="27">
        <v>10394</v>
      </c>
      <c r="D23" s="27">
        <v>9620</v>
      </c>
      <c r="E23" s="27">
        <v>3737</v>
      </c>
      <c r="F23" s="28">
        <v>18323</v>
      </c>
      <c r="G23" s="28">
        <v>10630</v>
      </c>
      <c r="H23" s="28">
        <v>1972</v>
      </c>
      <c r="I23" s="28">
        <v>5721</v>
      </c>
      <c r="J23" s="27">
        <v>9050</v>
      </c>
      <c r="K23" s="27">
        <v>5383</v>
      </c>
      <c r="L23" s="27">
        <v>790</v>
      </c>
      <c r="M23" s="27">
        <v>2877</v>
      </c>
      <c r="O23" s="27">
        <v>2000</v>
      </c>
      <c r="P23" s="38">
        <v>6411</v>
      </c>
      <c r="Q23" s="42">
        <v>2654</v>
      </c>
      <c r="R23" s="38">
        <v>3042</v>
      </c>
    </row>
    <row r="24" s="20" customFormat="1" spans="1:18">
      <c r="A24" s="27">
        <v>2001</v>
      </c>
      <c r="B24" s="28">
        <v>26095</v>
      </c>
      <c r="C24" s="27">
        <v>10125</v>
      </c>
      <c r="D24" s="27">
        <v>11131</v>
      </c>
      <c r="E24" s="27">
        <v>4839</v>
      </c>
      <c r="F24" s="28">
        <v>20384</v>
      </c>
      <c r="G24" s="28">
        <v>11000</v>
      </c>
      <c r="H24" s="28">
        <v>2477</v>
      </c>
      <c r="I24" s="28">
        <v>6907</v>
      </c>
      <c r="J24" s="27">
        <v>9993</v>
      </c>
      <c r="K24" s="27">
        <v>5597</v>
      </c>
      <c r="L24" s="27">
        <v>602</v>
      </c>
      <c r="M24" s="27">
        <v>3794</v>
      </c>
      <c r="O24" s="27">
        <v>2001</v>
      </c>
      <c r="P24" s="38">
        <v>6769</v>
      </c>
      <c r="Q24" s="42">
        <v>2932</v>
      </c>
      <c r="R24" s="38">
        <v>3309</v>
      </c>
    </row>
    <row r="25" s="20" customFormat="1" spans="1:18">
      <c r="A25" s="27">
        <v>2002</v>
      </c>
      <c r="B25" s="28">
        <v>28700</v>
      </c>
      <c r="C25" s="27">
        <v>10750</v>
      </c>
      <c r="D25" s="27">
        <v>11313</v>
      </c>
      <c r="E25" s="27">
        <v>6637</v>
      </c>
      <c r="F25" s="28">
        <v>22668</v>
      </c>
      <c r="G25" s="28">
        <v>11600</v>
      </c>
      <c r="H25" s="28">
        <v>3014</v>
      </c>
      <c r="I25" s="28">
        <v>8054</v>
      </c>
      <c r="J25" s="27">
        <v>10715</v>
      </c>
      <c r="K25" s="27">
        <v>5804</v>
      </c>
      <c r="L25" s="27">
        <v>689</v>
      </c>
      <c r="M25" s="27">
        <v>4222</v>
      </c>
      <c r="O25" s="27">
        <v>2002</v>
      </c>
      <c r="P25" s="38">
        <v>7113</v>
      </c>
      <c r="Q25" s="42">
        <v>2969</v>
      </c>
      <c r="R25" s="38">
        <v>3468</v>
      </c>
    </row>
    <row r="26" s="20" customFormat="1" spans="1:18">
      <c r="A26" s="27">
        <v>2003</v>
      </c>
      <c r="B26" s="28">
        <v>32609</v>
      </c>
      <c r="C26" s="27">
        <v>10818</v>
      </c>
      <c r="D26" s="27">
        <v>15402</v>
      </c>
      <c r="E26" s="27">
        <v>6389</v>
      </c>
      <c r="F26" s="28">
        <v>24373</v>
      </c>
      <c r="G26" s="28">
        <v>12108</v>
      </c>
      <c r="H26" s="28">
        <v>3599</v>
      </c>
      <c r="I26" s="28">
        <v>8666</v>
      </c>
      <c r="J26" s="27">
        <v>11639</v>
      </c>
      <c r="K26" s="27">
        <v>5857</v>
      </c>
      <c r="L26" s="27">
        <v>670</v>
      </c>
      <c r="M26" s="27">
        <v>5112</v>
      </c>
      <c r="O26" s="27">
        <v>2003</v>
      </c>
      <c r="P26" s="38">
        <v>8022</v>
      </c>
      <c r="Q26" s="42">
        <v>3200</v>
      </c>
      <c r="R26" s="38">
        <v>3730</v>
      </c>
    </row>
    <row r="27" s="20" customFormat="1" spans="1:18">
      <c r="A27" s="27">
        <v>2004</v>
      </c>
      <c r="B27" s="28">
        <v>37201</v>
      </c>
      <c r="C27" s="27">
        <v>11401</v>
      </c>
      <c r="D27" s="27">
        <v>18160</v>
      </c>
      <c r="E27" s="27">
        <v>7640</v>
      </c>
      <c r="F27" s="28">
        <v>27297</v>
      </c>
      <c r="G27" s="28">
        <v>12719</v>
      </c>
      <c r="H27" s="28">
        <v>3840</v>
      </c>
      <c r="I27" s="28">
        <v>10738</v>
      </c>
      <c r="J27" s="27">
        <v>13210</v>
      </c>
      <c r="K27" s="27">
        <v>6208</v>
      </c>
      <c r="L27" s="27">
        <v>806</v>
      </c>
      <c r="M27" s="27">
        <v>6196</v>
      </c>
      <c r="O27" s="27">
        <v>2004</v>
      </c>
      <c r="P27" s="38">
        <v>9096</v>
      </c>
      <c r="Q27" s="42">
        <v>3451</v>
      </c>
      <c r="R27" s="38">
        <v>4194</v>
      </c>
    </row>
    <row r="28" s="20" customFormat="1" spans="1:18">
      <c r="A28" s="27">
        <v>2005</v>
      </c>
      <c r="B28" s="28">
        <v>42750</v>
      </c>
      <c r="C28" s="27">
        <v>12433</v>
      </c>
      <c r="D28" s="27">
        <v>20470</v>
      </c>
      <c r="E28" s="27">
        <v>9847</v>
      </c>
      <c r="F28" s="28">
        <v>31042</v>
      </c>
      <c r="G28" s="28">
        <v>13796</v>
      </c>
      <c r="H28" s="28">
        <v>4714</v>
      </c>
      <c r="I28" s="28">
        <v>12532</v>
      </c>
      <c r="J28" s="27">
        <v>16890</v>
      </c>
      <c r="K28" s="27">
        <v>6746</v>
      </c>
      <c r="L28" s="27">
        <v>3732</v>
      </c>
      <c r="M28" s="27">
        <v>6412</v>
      </c>
      <c r="O28" s="27">
        <v>2005</v>
      </c>
      <c r="P28" s="38">
        <v>9542</v>
      </c>
      <c r="Q28" s="42">
        <v>3924</v>
      </c>
      <c r="R28" s="38">
        <v>5302</v>
      </c>
    </row>
    <row r="29" s="20" customFormat="1" spans="1:18">
      <c r="A29" s="27">
        <v>2006</v>
      </c>
      <c r="B29" s="28">
        <v>48500</v>
      </c>
      <c r="C29" s="27">
        <v>13335</v>
      </c>
      <c r="D29" s="27">
        <v>24670</v>
      </c>
      <c r="E29" s="27">
        <v>10495</v>
      </c>
      <c r="F29" s="28">
        <v>35600</v>
      </c>
      <c r="G29" s="28">
        <v>14628</v>
      </c>
      <c r="H29" s="28">
        <v>5689</v>
      </c>
      <c r="I29" s="28">
        <v>15283</v>
      </c>
      <c r="J29" s="27">
        <v>21023</v>
      </c>
      <c r="K29" s="27">
        <v>7004</v>
      </c>
      <c r="L29" s="27">
        <v>7150</v>
      </c>
      <c r="M29" s="27">
        <v>6869</v>
      </c>
      <c r="O29" s="27">
        <v>2006</v>
      </c>
      <c r="P29" s="38">
        <v>10754</v>
      </c>
      <c r="Q29" s="42">
        <v>4491</v>
      </c>
      <c r="R29" s="38">
        <v>6529</v>
      </c>
    </row>
    <row r="30" s="20" customFormat="1" spans="1:18">
      <c r="A30" s="27">
        <v>2007</v>
      </c>
      <c r="B30" s="28">
        <v>54849</v>
      </c>
      <c r="C30" s="27">
        <v>15757</v>
      </c>
      <c r="D30" s="27">
        <v>25901</v>
      </c>
      <c r="E30" s="27">
        <v>13194</v>
      </c>
      <c r="F30" s="28">
        <v>41813</v>
      </c>
      <c r="G30" s="28">
        <v>16373</v>
      </c>
      <c r="H30" s="28">
        <v>6800</v>
      </c>
      <c r="I30" s="28">
        <v>18640</v>
      </c>
      <c r="J30" s="27">
        <v>25429</v>
      </c>
      <c r="K30" s="27">
        <v>8116</v>
      </c>
      <c r="L30" s="27">
        <v>9789</v>
      </c>
      <c r="M30" s="27">
        <v>7524</v>
      </c>
      <c r="O30" s="27">
        <v>2007</v>
      </c>
      <c r="P30" s="38">
        <v>11924</v>
      </c>
      <c r="Q30" s="42">
        <v>5240</v>
      </c>
      <c r="R30" s="38">
        <v>7812</v>
      </c>
    </row>
    <row r="31" s="20" customFormat="1" spans="1:18">
      <c r="A31" s="27">
        <v>2008</v>
      </c>
      <c r="B31" s="28">
        <v>68714</v>
      </c>
      <c r="C31" s="27">
        <v>23501</v>
      </c>
      <c r="D31" s="31">
        <v>29613</v>
      </c>
      <c r="E31" s="27">
        <v>15600</v>
      </c>
      <c r="F31" s="28">
        <v>52018</v>
      </c>
      <c r="G31" s="28">
        <v>21124</v>
      </c>
      <c r="H31" s="28">
        <v>9098</v>
      </c>
      <c r="I31" s="28">
        <v>21796</v>
      </c>
      <c r="J31" s="27">
        <v>32831</v>
      </c>
      <c r="K31" s="27">
        <v>12451</v>
      </c>
      <c r="L31" s="27">
        <v>12170</v>
      </c>
      <c r="M31" s="27">
        <v>8210</v>
      </c>
      <c r="O31" s="27">
        <v>2008</v>
      </c>
      <c r="P31" s="38">
        <v>14527</v>
      </c>
      <c r="Q31" s="44">
        <v>6461.86335403727</v>
      </c>
      <c r="R31" s="38">
        <v>9994</v>
      </c>
    </row>
    <row r="32" s="20" customFormat="1" spans="1:18">
      <c r="A32" s="27">
        <v>2009</v>
      </c>
      <c r="B32" s="32">
        <v>77400</v>
      </c>
      <c r="C32" s="32">
        <v>25700</v>
      </c>
      <c r="D32" s="32">
        <v>31100</v>
      </c>
      <c r="E32" s="32">
        <v>20600</v>
      </c>
      <c r="F32" s="32">
        <v>70900</v>
      </c>
      <c r="G32" s="33">
        <v>24220.623501199</v>
      </c>
      <c r="H32" s="33">
        <v>12400</v>
      </c>
      <c r="I32" s="33">
        <v>34279</v>
      </c>
      <c r="J32" s="32">
        <v>41197</v>
      </c>
      <c r="K32" s="32">
        <v>13864</v>
      </c>
      <c r="L32" s="32">
        <v>14180</v>
      </c>
      <c r="M32" s="32">
        <v>13153</v>
      </c>
      <c r="O32" s="27">
        <v>2009</v>
      </c>
      <c r="P32" s="40">
        <v>15975.2321981424</v>
      </c>
      <c r="Q32" s="44">
        <v>8742.2934648582</v>
      </c>
      <c r="R32" s="40">
        <v>12188.4615384615</v>
      </c>
    </row>
    <row r="33" s="21" customFormat="1" ht="15.6" spans="1:18">
      <c r="A33" s="29">
        <v>2010</v>
      </c>
      <c r="B33" s="32">
        <v>95200</v>
      </c>
      <c r="C33" s="34">
        <v>28300</v>
      </c>
      <c r="D33" s="34">
        <v>35000</v>
      </c>
      <c r="E33" s="34">
        <v>31900</v>
      </c>
      <c r="F33" s="32">
        <v>85200</v>
      </c>
      <c r="G33" s="35">
        <v>28200</v>
      </c>
      <c r="H33" s="35">
        <v>18500</v>
      </c>
      <c r="I33" s="35">
        <v>38500</v>
      </c>
      <c r="J33" s="32">
        <v>48085</v>
      </c>
      <c r="K33" s="34">
        <v>15430</v>
      </c>
      <c r="L33" s="34">
        <v>16381</v>
      </c>
      <c r="M33" s="34">
        <v>16274</v>
      </c>
      <c r="O33" s="29">
        <v>2010</v>
      </c>
      <c r="P33" s="40">
        <v>19428.5714285714</v>
      </c>
      <c r="Q33" s="45">
        <v>10402.9304029304</v>
      </c>
      <c r="R33" s="40">
        <v>14010.3726581393</v>
      </c>
    </row>
    <row r="34" s="21" customFormat="1" ht="15.6" spans="1:18">
      <c r="A34" s="29">
        <v>2011</v>
      </c>
      <c r="B34" s="32">
        <v>114991</v>
      </c>
      <c r="C34" s="34">
        <v>32973</v>
      </c>
      <c r="D34" s="34">
        <v>45118</v>
      </c>
      <c r="E34" s="34">
        <v>36900</v>
      </c>
      <c r="F34" s="32">
        <v>104660</v>
      </c>
      <c r="G34" s="35">
        <v>30700</v>
      </c>
      <c r="H34" s="35">
        <v>25747</v>
      </c>
      <c r="I34" s="35">
        <v>48213</v>
      </c>
      <c r="J34" s="32">
        <v>58697</v>
      </c>
      <c r="K34" s="34">
        <v>18938</v>
      </c>
      <c r="L34" s="34">
        <v>21160</v>
      </c>
      <c r="M34" s="34">
        <v>18599</v>
      </c>
      <c r="O34" s="29">
        <v>2011</v>
      </c>
      <c r="P34" s="40">
        <v>20831.7028985507</v>
      </c>
      <c r="Q34" s="45">
        <v>12029.8850574713</v>
      </c>
      <c r="R34" s="40">
        <v>16818.6246418338</v>
      </c>
    </row>
    <row r="35" s="21" customFormat="1" ht="15.6" spans="1:18">
      <c r="A35" s="29">
        <v>2012</v>
      </c>
      <c r="B35" s="32">
        <v>124000</v>
      </c>
      <c r="C35" s="34">
        <v>36942</v>
      </c>
      <c r="D35" s="34">
        <v>45373</v>
      </c>
      <c r="E35" s="34">
        <v>41685</v>
      </c>
      <c r="F35" s="32">
        <v>122949</v>
      </c>
      <c r="G35" s="35">
        <v>36600</v>
      </c>
      <c r="H35" s="35">
        <v>31049</v>
      </c>
      <c r="I35" s="35">
        <v>55300</v>
      </c>
      <c r="J35" s="32">
        <v>70900</v>
      </c>
      <c r="K35" s="34">
        <v>21682</v>
      </c>
      <c r="L35" s="34">
        <v>27218</v>
      </c>
      <c r="M35" s="34">
        <v>22000</v>
      </c>
      <c r="O35" s="29">
        <v>2012</v>
      </c>
      <c r="P35" s="40">
        <v>22262.118491921</v>
      </c>
      <c r="Q35" s="45">
        <v>14051.3142857143</v>
      </c>
      <c r="R35" s="40">
        <v>19972</v>
      </c>
    </row>
    <row r="36" s="21" customFormat="1" ht="15.6" spans="1:18">
      <c r="A36" s="29">
        <v>2013</v>
      </c>
      <c r="B36" s="34">
        <v>135731</v>
      </c>
      <c r="C36" s="34">
        <v>41600</v>
      </c>
      <c r="D36" s="34">
        <v>43618</v>
      </c>
      <c r="E36" s="34">
        <v>50513</v>
      </c>
      <c r="F36" s="34">
        <v>145220</v>
      </c>
      <c r="G36" s="35">
        <v>40215</v>
      </c>
      <c r="H36" s="35">
        <v>39008</v>
      </c>
      <c r="I36" s="35">
        <v>65997</v>
      </c>
      <c r="J36" s="34">
        <v>83722</v>
      </c>
      <c r="K36" s="34">
        <v>24815</v>
      </c>
      <c r="L36" s="34">
        <v>33242</v>
      </c>
      <c r="M36" s="34">
        <v>25665</v>
      </c>
      <c r="O36" s="29">
        <v>2013</v>
      </c>
      <c r="P36" s="40">
        <v>24065.780141844</v>
      </c>
      <c r="Q36" s="45">
        <v>16502.2727272727</v>
      </c>
      <c r="R36" s="40">
        <v>23127.6243093923</v>
      </c>
    </row>
    <row r="37" s="21" customFormat="1" ht="15.6" spans="1:18">
      <c r="A37" s="29">
        <v>2014</v>
      </c>
      <c r="B37" s="34">
        <v>121805</v>
      </c>
      <c r="C37" s="34">
        <v>44386</v>
      </c>
      <c r="D37" s="34">
        <v>31910</v>
      </c>
      <c r="E37" s="34">
        <v>45510</v>
      </c>
      <c r="F37" s="34">
        <v>155335</v>
      </c>
      <c r="G37" s="35">
        <v>42531</v>
      </c>
      <c r="H37" s="35">
        <v>33187</v>
      </c>
      <c r="I37" s="35">
        <v>79617</v>
      </c>
      <c r="J37" s="34">
        <v>83263</v>
      </c>
      <c r="K37" s="34">
        <v>26468</v>
      </c>
      <c r="L37" s="34">
        <v>31793</v>
      </c>
      <c r="M37" s="34">
        <v>28788</v>
      </c>
      <c r="O37" s="29">
        <v>2014</v>
      </c>
      <c r="P37" s="40">
        <v>21444.5422535211</v>
      </c>
      <c r="Q37" s="45">
        <v>17651.7045454545</v>
      </c>
      <c r="R37" s="40">
        <v>23000.8287292818</v>
      </c>
    </row>
    <row r="38" s="21" customFormat="1" ht="15.6" spans="1:18">
      <c r="A38" s="29">
        <v>2015</v>
      </c>
      <c r="B38" s="34">
        <v>134564</v>
      </c>
      <c r="C38" s="34">
        <v>46826</v>
      </c>
      <c r="D38" s="34">
        <v>23610</v>
      </c>
      <c r="E38" s="34">
        <v>64128</v>
      </c>
      <c r="F38" s="34">
        <v>151398</v>
      </c>
      <c r="G38" s="35">
        <v>44924</v>
      </c>
      <c r="H38" s="35">
        <v>15869</v>
      </c>
      <c r="I38" s="35">
        <v>90605</v>
      </c>
      <c r="J38" s="34">
        <v>91138</v>
      </c>
      <c r="K38" s="34">
        <v>26416</v>
      </c>
      <c r="L38" s="34">
        <v>24700</v>
      </c>
      <c r="M38" s="34">
        <v>40022</v>
      </c>
      <c r="O38" s="29">
        <v>2015</v>
      </c>
      <c r="P38" s="40">
        <v>23607.7192982456</v>
      </c>
      <c r="Q38" s="45">
        <v>17011.0112359551</v>
      </c>
      <c r="R38" s="40">
        <v>24969.3150684931</v>
      </c>
    </row>
    <row r="39" s="21" customFormat="1" ht="15.6" spans="1:18">
      <c r="A39" s="29">
        <v>2016</v>
      </c>
      <c r="B39" s="34">
        <v>147459</v>
      </c>
      <c r="C39" s="34">
        <v>50810</v>
      </c>
      <c r="D39" s="34">
        <v>26004</v>
      </c>
      <c r="E39" s="34">
        <v>70645</v>
      </c>
      <c r="F39" s="34">
        <v>156657</v>
      </c>
      <c r="G39" s="35">
        <v>47907</v>
      </c>
      <c r="H39" s="35">
        <v>12652</v>
      </c>
      <c r="I39" s="35">
        <v>96098</v>
      </c>
      <c r="J39" s="34">
        <v>97977</v>
      </c>
      <c r="K39" s="34">
        <v>30105</v>
      </c>
      <c r="L39" s="34">
        <v>24092</v>
      </c>
      <c r="M39" s="34">
        <v>43780</v>
      </c>
      <c r="O39" s="29">
        <v>2016</v>
      </c>
      <c r="P39" s="40">
        <v>25645.0434782609</v>
      </c>
      <c r="Q39" s="45">
        <v>17503.5754189944</v>
      </c>
      <c r="R39" s="40">
        <v>26552.0325203252</v>
      </c>
    </row>
    <row r="40" s="21" customFormat="1" ht="15.6" spans="1:18">
      <c r="A40" s="29">
        <v>2017</v>
      </c>
      <c r="B40" s="34">
        <v>152742</v>
      </c>
      <c r="C40" s="34">
        <v>60000</v>
      </c>
      <c r="D40" s="34">
        <v>21042</v>
      </c>
      <c r="E40" s="34">
        <v>71700</v>
      </c>
      <c r="F40" s="34">
        <v>168622</v>
      </c>
      <c r="G40" s="35">
        <v>51400</v>
      </c>
      <c r="H40" s="35">
        <v>12222</v>
      </c>
      <c r="I40" s="35">
        <v>105000</v>
      </c>
      <c r="J40" s="34">
        <v>88115</v>
      </c>
      <c r="K40" s="34">
        <v>31992</v>
      </c>
      <c r="L40" s="34">
        <v>11717</v>
      </c>
      <c r="M40" s="34">
        <v>44406</v>
      </c>
      <c r="O40" s="29">
        <v>2017</v>
      </c>
      <c r="P40" s="40">
        <v>26380.310880829</v>
      </c>
      <c r="Q40" s="45">
        <v>18777.5055679287</v>
      </c>
      <c r="R40" s="40">
        <v>23560.1604278075</v>
      </c>
    </row>
    <row r="41" s="21" customFormat="1" ht="15.6" spans="1:18">
      <c r="A41" s="29">
        <v>2018</v>
      </c>
      <c r="B41" s="34">
        <v>158600</v>
      </c>
      <c r="C41" s="34">
        <v>77898</v>
      </c>
      <c r="D41" s="34">
        <v>26615</v>
      </c>
      <c r="E41" s="34">
        <v>54087</v>
      </c>
      <c r="F41" s="34">
        <v>166000</v>
      </c>
      <c r="G41" s="35">
        <v>50600</v>
      </c>
      <c r="H41" s="35">
        <v>12500</v>
      </c>
      <c r="I41" s="35">
        <v>102900</v>
      </c>
      <c r="J41" s="34">
        <v>101626</v>
      </c>
      <c r="K41" s="34">
        <v>42250</v>
      </c>
      <c r="L41" s="34">
        <v>14717</v>
      </c>
      <c r="M41" s="34">
        <v>52827</v>
      </c>
      <c r="O41" s="29">
        <v>2018</v>
      </c>
      <c r="P41" s="40">
        <v>27250.8591065292</v>
      </c>
      <c r="Q41" s="45">
        <v>18383.1672203765</v>
      </c>
      <c r="R41" s="40">
        <v>27028.1914893617</v>
      </c>
    </row>
  </sheetData>
  <mergeCells count="4">
    <mergeCell ref="B1:E1"/>
    <mergeCell ref="F1:I1"/>
    <mergeCell ref="J1:M1"/>
    <mergeCell ref="O1:R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3"/>
  <sheetViews>
    <sheetView workbookViewId="0">
      <selection activeCell="I21" sqref="I21"/>
    </sheetView>
  </sheetViews>
  <sheetFormatPr defaultColWidth="9" defaultRowHeight="14.4" outlineLevelCol="6"/>
  <cols>
    <col min="1" max="1" width="9" style="11"/>
    <col min="2" max="2" width="10.1296296296296" style="12"/>
    <col min="3" max="3" width="11.1296296296296" style="12"/>
    <col min="4" max="4" width="9.25" style="12"/>
    <col min="5" max="7" width="12.6296296296296"/>
    <col min="8" max="8" width="11.1296296296296"/>
    <col min="9" max="9" width="12.6296296296296"/>
    <col min="10" max="14" width="11.1296296296296"/>
    <col min="15" max="15" width="12.6296296296296"/>
    <col min="16" max="19" width="11.1296296296296"/>
  </cols>
  <sheetData>
    <row r="2" spans="1:7">
      <c r="A2" s="2" t="s">
        <v>33</v>
      </c>
      <c r="B2" s="2"/>
      <c r="C2" s="2"/>
      <c r="D2" s="2"/>
      <c r="E2" s="2" t="s">
        <v>34</v>
      </c>
      <c r="F2" s="2"/>
      <c r="G2" s="2"/>
    </row>
    <row r="3" spans="1:7">
      <c r="A3" s="13"/>
      <c r="B3" s="14" t="s">
        <v>35</v>
      </c>
      <c r="C3" s="3" t="s">
        <v>36</v>
      </c>
      <c r="D3" s="14" t="s">
        <v>37</v>
      </c>
      <c r="E3" s="14" t="s">
        <v>35</v>
      </c>
      <c r="F3" s="3" t="s">
        <v>36</v>
      </c>
      <c r="G3" s="14" t="s">
        <v>37</v>
      </c>
    </row>
    <row r="4" spans="1:7">
      <c r="A4" s="15">
        <v>1980</v>
      </c>
      <c r="B4" s="15">
        <v>2.5</v>
      </c>
      <c r="C4" s="15">
        <v>11.16</v>
      </c>
      <c r="D4" s="15">
        <v>2.19</v>
      </c>
      <c r="E4" s="15">
        <f>B4*10000/10701</f>
        <v>2.33623025885431</v>
      </c>
      <c r="F4" s="15">
        <f t="shared" ref="F4:F21" si="0">C4*10000/9634</f>
        <v>11.5839734274445</v>
      </c>
      <c r="G4" s="15">
        <f>D4*10000/4825</f>
        <v>4.53886010362694</v>
      </c>
    </row>
    <row r="5" spans="1:7">
      <c r="A5" s="15">
        <v>1981</v>
      </c>
      <c r="B5" s="15">
        <v>2.49</v>
      </c>
      <c r="C5" s="15">
        <v>11.34</v>
      </c>
      <c r="D5" s="15">
        <v>2.21</v>
      </c>
      <c r="E5" s="15">
        <f t="shared" ref="E5:E42" si="1">B5*10000/10701</f>
        <v>2.3268853378189</v>
      </c>
      <c r="F5" s="15">
        <f t="shared" si="0"/>
        <v>11.7708117085323</v>
      </c>
      <c r="G5" s="15">
        <f t="shared" ref="G5:G42" si="2">D5*10000/4825</f>
        <v>4.58031088082902</v>
      </c>
    </row>
    <row r="6" spans="1:7">
      <c r="A6" s="15">
        <v>1982</v>
      </c>
      <c r="B6" s="15">
        <v>2.56</v>
      </c>
      <c r="C6" s="15">
        <v>12.16</v>
      </c>
      <c r="D6" s="15">
        <v>2.25</v>
      </c>
      <c r="E6" s="15">
        <f t="shared" si="1"/>
        <v>2.39229978506682</v>
      </c>
      <c r="F6" s="15">
        <f t="shared" si="0"/>
        <v>12.6219638779323</v>
      </c>
      <c r="G6" s="15">
        <f t="shared" si="2"/>
        <v>4.66321243523316</v>
      </c>
    </row>
    <row r="7" spans="1:7">
      <c r="A7" s="15">
        <v>1983</v>
      </c>
      <c r="B7" s="15">
        <v>2.58</v>
      </c>
      <c r="C7" s="15">
        <v>12.26</v>
      </c>
      <c r="D7" s="15">
        <v>2.31</v>
      </c>
      <c r="E7" s="15">
        <f t="shared" si="1"/>
        <v>2.41098962713765</v>
      </c>
      <c r="F7" s="15">
        <f t="shared" si="0"/>
        <v>12.7257629229811</v>
      </c>
      <c r="G7" s="15">
        <f t="shared" si="2"/>
        <v>4.78756476683938</v>
      </c>
    </row>
    <row r="8" spans="1:7">
      <c r="A8" s="15">
        <v>1984</v>
      </c>
      <c r="B8" s="15">
        <v>2.66</v>
      </c>
      <c r="C8" s="15">
        <v>12.51</v>
      </c>
      <c r="D8" s="15">
        <v>2.37</v>
      </c>
      <c r="E8" s="15">
        <f t="shared" si="1"/>
        <v>2.48574899542099</v>
      </c>
      <c r="F8" s="15">
        <f t="shared" si="0"/>
        <v>12.9852605356031</v>
      </c>
      <c r="G8" s="15">
        <f t="shared" si="2"/>
        <v>4.9119170984456</v>
      </c>
    </row>
    <row r="9" spans="1:7">
      <c r="A9" s="15">
        <v>1985</v>
      </c>
      <c r="B9" s="15">
        <v>2.7</v>
      </c>
      <c r="C9" s="15">
        <v>12.74</v>
      </c>
      <c r="D9" s="15">
        <v>2.35</v>
      </c>
      <c r="E9" s="15">
        <f t="shared" si="1"/>
        <v>2.52312867956266</v>
      </c>
      <c r="F9" s="15">
        <f t="shared" si="0"/>
        <v>13.2239983392153</v>
      </c>
      <c r="G9" s="15">
        <f t="shared" si="2"/>
        <v>4.87046632124352</v>
      </c>
    </row>
    <row r="10" spans="1:7">
      <c r="A10" s="15">
        <v>1986</v>
      </c>
      <c r="B10" s="15">
        <v>2.71</v>
      </c>
      <c r="C10" s="15">
        <v>12.93</v>
      </c>
      <c r="D10" s="15">
        <v>2.4</v>
      </c>
      <c r="E10" s="15">
        <f t="shared" si="1"/>
        <v>2.53247360059807</v>
      </c>
      <c r="F10" s="15">
        <f t="shared" si="0"/>
        <v>13.421216524808</v>
      </c>
      <c r="G10" s="15">
        <f t="shared" si="2"/>
        <v>4.9740932642487</v>
      </c>
    </row>
    <row r="11" spans="1:7">
      <c r="A11" s="15">
        <v>1987</v>
      </c>
      <c r="B11" s="15">
        <v>2.79</v>
      </c>
      <c r="C11" s="15">
        <v>13.01</v>
      </c>
      <c r="D11" s="15">
        <v>2.41</v>
      </c>
      <c r="E11" s="15">
        <f t="shared" si="1"/>
        <v>2.60723296888141</v>
      </c>
      <c r="F11" s="15">
        <f t="shared" si="0"/>
        <v>13.504255760847</v>
      </c>
      <c r="G11" s="15">
        <f t="shared" si="2"/>
        <v>4.99481865284974</v>
      </c>
    </row>
    <row r="12" spans="1:7">
      <c r="A12" s="15">
        <v>1988</v>
      </c>
      <c r="B12" s="15">
        <v>2.84</v>
      </c>
      <c r="C12" s="15">
        <v>13.18</v>
      </c>
      <c r="D12" s="15">
        <v>2.43</v>
      </c>
      <c r="E12" s="15">
        <f t="shared" si="1"/>
        <v>2.6539575740585</v>
      </c>
      <c r="F12" s="15">
        <f t="shared" si="0"/>
        <v>13.6807141374299</v>
      </c>
      <c r="G12" s="15">
        <f t="shared" si="2"/>
        <v>5.03626943005181</v>
      </c>
    </row>
    <row r="13" spans="1:7">
      <c r="A13" s="15">
        <v>1989</v>
      </c>
      <c r="B13" s="15">
        <v>2.87</v>
      </c>
      <c r="C13" s="15">
        <v>13.38</v>
      </c>
      <c r="D13" s="15">
        <v>2.54</v>
      </c>
      <c r="E13" s="15">
        <f t="shared" si="1"/>
        <v>2.68199233716475</v>
      </c>
      <c r="F13" s="15">
        <f t="shared" si="0"/>
        <v>13.8883122275275</v>
      </c>
      <c r="G13" s="15">
        <f t="shared" si="2"/>
        <v>5.26424870466321</v>
      </c>
    </row>
    <row r="14" spans="1:7">
      <c r="A14" s="15">
        <v>1990</v>
      </c>
      <c r="B14" s="15">
        <v>3.03</v>
      </c>
      <c r="C14" s="15">
        <v>13.75</v>
      </c>
      <c r="D14" s="15">
        <v>2.58</v>
      </c>
      <c r="E14" s="15">
        <f t="shared" si="1"/>
        <v>2.83151107373143</v>
      </c>
      <c r="F14" s="15">
        <f t="shared" si="0"/>
        <v>14.272368694208</v>
      </c>
      <c r="G14" s="15">
        <f t="shared" si="2"/>
        <v>5.34715025906736</v>
      </c>
    </row>
    <row r="15" spans="1:7">
      <c r="A15" s="15">
        <v>1991</v>
      </c>
      <c r="B15" s="15">
        <v>3.06</v>
      </c>
      <c r="C15" s="15">
        <v>13.93</v>
      </c>
      <c r="D15" s="15">
        <v>2.71</v>
      </c>
      <c r="E15" s="15">
        <f t="shared" si="1"/>
        <v>2.85954583683768</v>
      </c>
      <c r="F15" s="15">
        <f t="shared" si="0"/>
        <v>14.4592069752958</v>
      </c>
      <c r="G15" s="15">
        <f t="shared" si="2"/>
        <v>5.61658031088083</v>
      </c>
    </row>
    <row r="16" spans="1:7">
      <c r="A16" s="15">
        <v>1992</v>
      </c>
      <c r="B16" s="15">
        <v>3.09</v>
      </c>
      <c r="C16" s="15">
        <v>14.11</v>
      </c>
      <c r="D16" s="15">
        <v>2.73</v>
      </c>
      <c r="E16" s="15">
        <f t="shared" si="1"/>
        <v>2.88758059994393</v>
      </c>
      <c r="F16" s="15">
        <f t="shared" si="0"/>
        <v>14.6460452563836</v>
      </c>
      <c r="G16" s="15">
        <f t="shared" si="2"/>
        <v>5.6580310880829</v>
      </c>
    </row>
    <row r="17" spans="1:7">
      <c r="A17" s="15">
        <v>1993</v>
      </c>
      <c r="B17" s="15">
        <v>3.13</v>
      </c>
      <c r="C17" s="15">
        <v>14.36</v>
      </c>
      <c r="D17" s="15">
        <v>2.76</v>
      </c>
      <c r="E17" s="15">
        <f t="shared" si="1"/>
        <v>2.9249602840856</v>
      </c>
      <c r="F17" s="15">
        <f t="shared" si="0"/>
        <v>14.9055428690056</v>
      </c>
      <c r="G17" s="15">
        <f t="shared" si="2"/>
        <v>5.72020725388601</v>
      </c>
    </row>
    <row r="18" spans="1:7">
      <c r="A18" s="15">
        <v>1994</v>
      </c>
      <c r="B18" s="15">
        <v>3.16</v>
      </c>
      <c r="C18" s="15">
        <v>14.43</v>
      </c>
      <c r="D18" s="15">
        <v>2.77</v>
      </c>
      <c r="E18" s="15">
        <f t="shared" si="1"/>
        <v>2.95299504719185</v>
      </c>
      <c r="F18" s="15">
        <f t="shared" si="0"/>
        <v>14.9782022005398</v>
      </c>
      <c r="G18" s="15">
        <f t="shared" si="2"/>
        <v>5.74093264248705</v>
      </c>
    </row>
    <row r="19" spans="1:7">
      <c r="A19" s="15">
        <v>1995</v>
      </c>
      <c r="B19" s="15">
        <v>3.44</v>
      </c>
      <c r="C19" s="15">
        <v>15.13</v>
      </c>
      <c r="D19" s="15">
        <v>2.79</v>
      </c>
      <c r="E19" s="15">
        <f t="shared" si="1"/>
        <v>3.21465283618353</v>
      </c>
      <c r="F19" s="15">
        <f t="shared" si="0"/>
        <v>15.7047955158813</v>
      </c>
      <c r="G19" s="15">
        <f t="shared" si="2"/>
        <v>5.78238341968912</v>
      </c>
    </row>
    <row r="20" spans="1:7">
      <c r="A20" s="15">
        <v>1996</v>
      </c>
      <c r="B20" s="15">
        <v>3.58</v>
      </c>
      <c r="C20" s="15">
        <v>15.05</v>
      </c>
      <c r="D20" s="15">
        <v>2.83</v>
      </c>
      <c r="E20" s="15">
        <f t="shared" si="1"/>
        <v>3.34548173067938</v>
      </c>
      <c r="F20" s="15">
        <f t="shared" si="0"/>
        <v>15.6217562798422</v>
      </c>
      <c r="G20" s="15">
        <f t="shared" si="2"/>
        <v>5.86528497409326</v>
      </c>
    </row>
    <row r="21" spans="1:7">
      <c r="A21" s="15">
        <v>1997</v>
      </c>
      <c r="B21" s="15">
        <v>3.62</v>
      </c>
      <c r="C21" s="15">
        <v>15.28</v>
      </c>
      <c r="D21" s="15">
        <v>2.88</v>
      </c>
      <c r="E21" s="15">
        <f t="shared" si="1"/>
        <v>3.38286141482104</v>
      </c>
      <c r="F21" s="15">
        <f t="shared" si="0"/>
        <v>15.8604940834544</v>
      </c>
      <c r="G21" s="15">
        <f t="shared" si="2"/>
        <v>5.96891191709845</v>
      </c>
    </row>
    <row r="22" spans="1:7">
      <c r="A22" s="15">
        <v>1998</v>
      </c>
      <c r="B22" s="15">
        <v>3.68</v>
      </c>
      <c r="C22" s="15">
        <v>7.69</v>
      </c>
      <c r="D22" s="15">
        <v>2.94</v>
      </c>
      <c r="E22" s="15">
        <f t="shared" si="1"/>
        <v>3.43893094103355</v>
      </c>
      <c r="F22" s="15">
        <f>C22*10000/6964</f>
        <v>11.042504307869</v>
      </c>
      <c r="G22" s="15">
        <f t="shared" si="2"/>
        <v>6.09326424870466</v>
      </c>
    </row>
    <row r="23" spans="1:7">
      <c r="A23" s="15">
        <v>1999</v>
      </c>
      <c r="B23" s="15">
        <v>3.71</v>
      </c>
      <c r="C23" s="15">
        <v>7.78</v>
      </c>
      <c r="D23" s="15">
        <v>2.98</v>
      </c>
      <c r="E23" s="15">
        <f t="shared" si="1"/>
        <v>3.4669657041398</v>
      </c>
      <c r="F23" s="15">
        <f t="shared" ref="F23:F42" si="3">C23*10000/6964</f>
        <v>11.1717403790925</v>
      </c>
      <c r="G23" s="15">
        <f t="shared" si="2"/>
        <v>6.17616580310881</v>
      </c>
    </row>
    <row r="24" spans="1:7">
      <c r="A24" s="15">
        <v>2000</v>
      </c>
      <c r="B24" s="15">
        <v>3.78</v>
      </c>
      <c r="C24" s="15">
        <v>7.72</v>
      </c>
      <c r="D24" s="15">
        <v>2.97</v>
      </c>
      <c r="E24" s="15">
        <f t="shared" si="1"/>
        <v>3.53238015138772</v>
      </c>
      <c r="F24" s="15">
        <f t="shared" si="3"/>
        <v>11.0855829982769</v>
      </c>
      <c r="G24" s="15">
        <f t="shared" si="2"/>
        <v>6.15544041450777</v>
      </c>
    </row>
    <row r="25" spans="1:7">
      <c r="A25" s="15">
        <v>2001</v>
      </c>
      <c r="B25" s="15">
        <v>4.01</v>
      </c>
      <c r="C25" s="15">
        <v>7.68</v>
      </c>
      <c r="D25" s="15">
        <v>3.07</v>
      </c>
      <c r="E25" s="15">
        <f t="shared" si="1"/>
        <v>3.74731333520232</v>
      </c>
      <c r="F25" s="15">
        <f t="shared" si="3"/>
        <v>11.0281447443998</v>
      </c>
      <c r="G25" s="15">
        <f t="shared" si="2"/>
        <v>6.36269430051814</v>
      </c>
    </row>
    <row r="26" spans="1:7">
      <c r="A26" s="15">
        <v>2002</v>
      </c>
      <c r="B26" s="15">
        <v>4.06</v>
      </c>
      <c r="C26" s="15">
        <v>7.73</v>
      </c>
      <c r="D26" s="15">
        <v>3.11</v>
      </c>
      <c r="E26" s="15">
        <f t="shared" si="1"/>
        <v>3.7940379403794</v>
      </c>
      <c r="F26" s="15">
        <f t="shared" si="3"/>
        <v>11.0999425617461</v>
      </c>
      <c r="G26" s="15">
        <f t="shared" si="2"/>
        <v>6.44559585492228</v>
      </c>
    </row>
    <row r="27" spans="1:7">
      <c r="A27" s="15">
        <v>2003</v>
      </c>
      <c r="B27" s="15">
        <v>4.07</v>
      </c>
      <c r="C27" s="15">
        <v>7.85</v>
      </c>
      <c r="D27" s="15">
        <v>3.13</v>
      </c>
      <c r="E27" s="15">
        <f t="shared" si="1"/>
        <v>3.80338286141482</v>
      </c>
      <c r="F27" s="15">
        <f t="shared" si="3"/>
        <v>11.2722573233774</v>
      </c>
      <c r="G27" s="15">
        <f t="shared" si="2"/>
        <v>6.48704663212435</v>
      </c>
    </row>
    <row r="28" spans="1:7">
      <c r="A28" s="15">
        <v>2004</v>
      </c>
      <c r="B28" s="15">
        <v>4.29</v>
      </c>
      <c r="C28" s="15">
        <v>7.91</v>
      </c>
      <c r="D28" s="15">
        <v>3.17</v>
      </c>
      <c r="E28" s="15">
        <f t="shared" si="1"/>
        <v>4.008971124194</v>
      </c>
      <c r="F28" s="15">
        <f t="shared" si="3"/>
        <v>11.358414704193</v>
      </c>
      <c r="G28" s="15">
        <f t="shared" si="2"/>
        <v>6.5699481865285</v>
      </c>
    </row>
    <row r="29" spans="1:7">
      <c r="A29" s="15">
        <v>2005</v>
      </c>
      <c r="B29" s="15">
        <v>4.48</v>
      </c>
      <c r="C29" s="15">
        <v>7.91</v>
      </c>
      <c r="D29" s="15">
        <v>3.2</v>
      </c>
      <c r="E29" s="15">
        <f t="shared" si="1"/>
        <v>4.18652462386693</v>
      </c>
      <c r="F29" s="15">
        <f t="shared" si="3"/>
        <v>11.358414704193</v>
      </c>
      <c r="G29" s="15">
        <f t="shared" si="2"/>
        <v>6.63212435233161</v>
      </c>
    </row>
    <row r="30" spans="1:7">
      <c r="A30" s="15">
        <v>2006</v>
      </c>
      <c r="B30" s="15">
        <v>4.51</v>
      </c>
      <c r="C30" s="15">
        <v>7.93</v>
      </c>
      <c r="D30" s="15">
        <v>3.24</v>
      </c>
      <c r="E30" s="15">
        <f t="shared" si="1"/>
        <v>4.21455938697318</v>
      </c>
      <c r="F30" s="15">
        <f t="shared" si="3"/>
        <v>11.3871338311315</v>
      </c>
      <c r="G30" s="15">
        <f t="shared" si="2"/>
        <v>6.71502590673575</v>
      </c>
    </row>
    <row r="31" spans="1:7">
      <c r="A31" s="15">
        <v>2007</v>
      </c>
      <c r="B31" s="15">
        <v>4.6</v>
      </c>
      <c r="C31" s="15">
        <v>7.98</v>
      </c>
      <c r="D31" s="15">
        <v>3.27</v>
      </c>
      <c r="E31" s="15">
        <f t="shared" si="1"/>
        <v>4.29866367629194</v>
      </c>
      <c r="F31" s="15">
        <f t="shared" si="3"/>
        <v>11.4589316484779</v>
      </c>
      <c r="G31" s="15">
        <f t="shared" si="2"/>
        <v>6.77720207253886</v>
      </c>
    </row>
    <row r="32" spans="1:7">
      <c r="A32" s="15">
        <v>2008</v>
      </c>
      <c r="B32" s="15">
        <v>4.73</v>
      </c>
      <c r="C32" s="15">
        <v>8.05</v>
      </c>
      <c r="D32" s="15">
        <v>3.3</v>
      </c>
      <c r="E32" s="15">
        <f t="shared" si="1"/>
        <v>4.42014764975236</v>
      </c>
      <c r="F32" s="15">
        <f t="shared" si="3"/>
        <v>11.5594485927628</v>
      </c>
      <c r="G32" s="15">
        <f t="shared" si="2"/>
        <v>6.83937823834197</v>
      </c>
    </row>
    <row r="33" spans="1:7">
      <c r="A33" s="15">
        <v>2009</v>
      </c>
      <c r="B33" s="15">
        <v>4.845</v>
      </c>
      <c r="C33" s="15">
        <v>8.11</v>
      </c>
      <c r="D33" s="15">
        <v>3.38</v>
      </c>
      <c r="E33" s="15">
        <f t="shared" si="1"/>
        <v>4.52761424165966</v>
      </c>
      <c r="F33" s="15">
        <f t="shared" si="3"/>
        <v>11.6456059735784</v>
      </c>
      <c r="G33" s="15">
        <f t="shared" si="2"/>
        <v>7.00518134715026</v>
      </c>
    </row>
    <row r="34" spans="1:7">
      <c r="A34" s="15">
        <v>2010</v>
      </c>
      <c r="B34" s="15">
        <v>4.9</v>
      </c>
      <c r="C34" s="15">
        <v>8.19</v>
      </c>
      <c r="D34" s="15">
        <v>3.4321</v>
      </c>
      <c r="E34" s="15">
        <f t="shared" si="1"/>
        <v>4.57901130735445</v>
      </c>
      <c r="F34" s="15">
        <f t="shared" si="3"/>
        <v>11.7604824813326</v>
      </c>
      <c r="G34" s="15">
        <f t="shared" si="2"/>
        <v>7.11316062176166</v>
      </c>
    </row>
    <row r="35" spans="1:7">
      <c r="A35" s="15">
        <v>2011</v>
      </c>
      <c r="B35" s="15">
        <v>5.52</v>
      </c>
      <c r="C35" s="15">
        <v>8.7</v>
      </c>
      <c r="D35" s="15">
        <v>3.49</v>
      </c>
      <c r="E35" s="15">
        <f t="shared" si="1"/>
        <v>5.15839641155032</v>
      </c>
      <c r="F35" s="15">
        <f t="shared" si="3"/>
        <v>12.4928202182654</v>
      </c>
      <c r="G35" s="15">
        <f t="shared" si="2"/>
        <v>7.23316062176166</v>
      </c>
    </row>
    <row r="36" spans="1:7">
      <c r="A36" s="15">
        <v>2012</v>
      </c>
      <c r="B36" s="15">
        <v>5.57</v>
      </c>
      <c r="C36" s="15">
        <v>8.75</v>
      </c>
      <c r="D36" s="15">
        <v>3.55</v>
      </c>
      <c r="E36" s="15">
        <f t="shared" si="1"/>
        <v>5.20512101672741</v>
      </c>
      <c r="F36" s="15">
        <f t="shared" si="3"/>
        <v>12.5646180356117</v>
      </c>
      <c r="G36" s="15">
        <f t="shared" si="2"/>
        <v>7.35751295336788</v>
      </c>
    </row>
    <row r="37" spans="1:7">
      <c r="A37" s="15">
        <v>2013</v>
      </c>
      <c r="B37" s="15">
        <v>5.64</v>
      </c>
      <c r="C37" s="15">
        <v>8.8</v>
      </c>
      <c r="D37" s="15">
        <v>3.62</v>
      </c>
      <c r="E37" s="15">
        <f t="shared" si="1"/>
        <v>5.27053546397533</v>
      </c>
      <c r="F37" s="15">
        <f t="shared" si="3"/>
        <v>12.6364158529581</v>
      </c>
      <c r="G37" s="15">
        <f t="shared" si="2"/>
        <v>7.50259067357513</v>
      </c>
    </row>
    <row r="38" spans="1:7">
      <c r="A38" s="15">
        <v>2014</v>
      </c>
      <c r="B38" s="15">
        <v>5.68</v>
      </c>
      <c r="C38" s="15">
        <v>8.8</v>
      </c>
      <c r="D38" s="15">
        <v>3.62</v>
      </c>
      <c r="E38" s="15">
        <f t="shared" si="1"/>
        <v>5.307915148117</v>
      </c>
      <c r="F38" s="15">
        <f t="shared" si="3"/>
        <v>12.6364158529581</v>
      </c>
      <c r="G38" s="15">
        <f t="shared" si="2"/>
        <v>7.50259067357513</v>
      </c>
    </row>
    <row r="39" spans="1:7">
      <c r="A39" s="15">
        <v>2015</v>
      </c>
      <c r="B39" s="15">
        <v>5.7</v>
      </c>
      <c r="C39" s="15">
        <v>8.9</v>
      </c>
      <c r="D39" s="15">
        <v>3.65</v>
      </c>
      <c r="E39" s="15">
        <f t="shared" si="1"/>
        <v>5.32660499018783</v>
      </c>
      <c r="F39" s="15">
        <f t="shared" si="3"/>
        <v>12.7800114876508</v>
      </c>
      <c r="G39" s="15">
        <f t="shared" si="2"/>
        <v>7.56476683937824</v>
      </c>
    </row>
    <row r="40" spans="1:7">
      <c r="A40" s="15">
        <v>2016</v>
      </c>
      <c r="B40" s="15">
        <v>5.75</v>
      </c>
      <c r="C40" s="15">
        <v>8.95</v>
      </c>
      <c r="D40" s="15">
        <v>3.69</v>
      </c>
      <c r="E40" s="15">
        <f t="shared" si="1"/>
        <v>5.37332959536492</v>
      </c>
      <c r="F40" s="15">
        <f t="shared" si="3"/>
        <v>12.8518093049971</v>
      </c>
      <c r="G40" s="15">
        <f t="shared" si="2"/>
        <v>7.64766839378238</v>
      </c>
    </row>
    <row r="41" spans="1:7">
      <c r="A41" s="15">
        <v>2017</v>
      </c>
      <c r="B41" s="15">
        <v>5.79</v>
      </c>
      <c r="C41" s="15">
        <v>8.98</v>
      </c>
      <c r="D41" s="15">
        <v>3.74</v>
      </c>
      <c r="E41" s="15">
        <f t="shared" si="1"/>
        <v>5.41070927950659</v>
      </c>
      <c r="F41" s="15">
        <f t="shared" si="3"/>
        <v>12.8948879954049</v>
      </c>
      <c r="G41" s="15">
        <f t="shared" si="2"/>
        <v>7.75129533678756</v>
      </c>
    </row>
    <row r="42" spans="1:7">
      <c r="A42" s="15">
        <v>2018</v>
      </c>
      <c r="B42" s="15">
        <v>5.82</v>
      </c>
      <c r="C42" s="15">
        <v>9.03</v>
      </c>
      <c r="D42" s="15">
        <v>3.76</v>
      </c>
      <c r="E42" s="15">
        <f t="shared" si="1"/>
        <v>5.43874404261284</v>
      </c>
      <c r="F42" s="15">
        <f t="shared" si="3"/>
        <v>12.9666858127513</v>
      </c>
      <c r="G42" s="15">
        <f t="shared" si="2"/>
        <v>7.79274611398964</v>
      </c>
    </row>
    <row r="43" spans="1:4">
      <c r="A43" s="16"/>
      <c r="B43" s="17"/>
      <c r="C43" s="18"/>
      <c r="D43" s="17"/>
    </row>
  </sheetData>
  <mergeCells count="2">
    <mergeCell ref="A2:D2"/>
    <mergeCell ref="E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land area</vt:lpstr>
      <vt:lpstr>glass area</vt:lpstr>
      <vt:lpstr>NPP</vt:lpstr>
      <vt:lpstr>RUE</vt:lpstr>
      <vt:lpstr>temperature</vt:lpstr>
      <vt:lpstr>precipitation</vt:lpstr>
      <vt:lpstr>livestock</vt:lpstr>
      <vt:lpstr>GDP</vt:lpstr>
      <vt:lpstr>people</vt:lpstr>
      <vt:lpstr>education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小姣～</cp:lastModifiedBy>
  <dcterms:created xsi:type="dcterms:W3CDTF">2021-09-01T06:36:00Z</dcterms:created>
  <dcterms:modified xsi:type="dcterms:W3CDTF">2022-11-09T14:27:46Z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7C9EE73662DC4D38A6D1807D1C4DDD8E</vt:lpwstr>
  </property>
</Properties>
</file>