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solation paper_Submitt\"/>
    </mc:Choice>
  </mc:AlternateContent>
  <xr:revisionPtr revIDLastSave="0" documentId="13_ncr:1_{811F9F4E-6F7D-4CB6-AD66-03B1F1AA5E18}" xr6:coauthVersionLast="47" xr6:coauthVersionMax="47" xr10:uidLastSave="{00000000-0000-0000-0000-000000000000}"/>
  <bookViews>
    <workbookView xWindow="-108" yWindow="-108" windowWidth="23256" windowHeight="12576" activeTab="1" xr2:uid="{44FFBE03-D0FE-49B5-830B-D5C02B5750F3}"/>
  </bookViews>
  <sheets>
    <sheet name="1st cultivation" sheetId="1" r:id="rId1"/>
    <sheet name="2nd cultiv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F11" i="2"/>
  <c r="E11" i="2"/>
  <c r="G10" i="2"/>
  <c r="F10" i="2"/>
  <c r="E10" i="2"/>
  <c r="G9" i="2"/>
  <c r="F9" i="2"/>
  <c r="O9" i="2" s="1"/>
  <c r="E9" i="2"/>
  <c r="G8" i="2"/>
  <c r="F8" i="2"/>
  <c r="E8" i="2"/>
  <c r="N8" i="2" s="1"/>
  <c r="G7" i="2"/>
  <c r="F7" i="2"/>
  <c r="E7" i="2"/>
  <c r="F6" i="2"/>
  <c r="E6" i="2"/>
  <c r="M5" i="2"/>
  <c r="J5" i="2"/>
  <c r="F5" i="2"/>
  <c r="I5" i="2" s="1"/>
  <c r="E5" i="2"/>
  <c r="K5" i="2" s="1"/>
  <c r="F4" i="2"/>
  <c r="E4" i="2"/>
  <c r="M3" i="2"/>
  <c r="J3" i="2"/>
  <c r="H3" i="2"/>
  <c r="P4" i="2" s="1"/>
  <c r="F3" i="2"/>
  <c r="O3" i="2" s="1"/>
  <c r="E3" i="2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H5" i="1" s="1"/>
  <c r="K5" i="1"/>
  <c r="J5" i="1"/>
  <c r="G5" i="1"/>
  <c r="M5" i="1" s="1"/>
  <c r="F5" i="1"/>
  <c r="E5" i="1"/>
  <c r="N4" i="1"/>
  <c r="G4" i="1"/>
  <c r="F4" i="1"/>
  <c r="E4" i="1"/>
  <c r="H3" i="1" s="1"/>
  <c r="K3" i="1"/>
  <c r="J3" i="1"/>
  <c r="G3" i="1"/>
  <c r="M3" i="1" s="1"/>
  <c r="F3" i="1"/>
  <c r="E3" i="1"/>
  <c r="P9" i="2" l="1"/>
  <c r="O4" i="2"/>
  <c r="N10" i="2"/>
  <c r="O11" i="2"/>
  <c r="K3" i="2"/>
  <c r="L3" i="2"/>
  <c r="N6" i="2"/>
  <c r="P7" i="2"/>
  <c r="P11" i="2"/>
  <c r="R3" i="2"/>
  <c r="U3" i="2"/>
  <c r="P3" i="2"/>
  <c r="O6" i="2"/>
  <c r="I3" i="2"/>
  <c r="P6" i="2"/>
  <c r="N7" i="2"/>
  <c r="P8" i="2"/>
  <c r="N11" i="2"/>
  <c r="N3" i="2"/>
  <c r="H5" i="2"/>
  <c r="L5" i="2"/>
  <c r="P5" i="2"/>
  <c r="O7" i="2"/>
  <c r="N5" i="2"/>
  <c r="O8" i="2"/>
  <c r="O10" i="2"/>
  <c r="N4" i="2"/>
  <c r="O5" i="2"/>
  <c r="N9" i="2"/>
  <c r="P10" i="2"/>
  <c r="P26" i="1"/>
  <c r="N25" i="1"/>
  <c r="P24" i="1"/>
  <c r="N23" i="1"/>
  <c r="P22" i="1"/>
  <c r="N21" i="1"/>
  <c r="P20" i="1"/>
  <c r="N19" i="1"/>
  <c r="P18" i="1"/>
  <c r="N17" i="1"/>
  <c r="P16" i="1"/>
  <c r="N15" i="1"/>
  <c r="P14" i="1"/>
  <c r="N13" i="1"/>
  <c r="P12" i="1"/>
  <c r="N11" i="1"/>
  <c r="P10" i="1"/>
  <c r="N9" i="1"/>
  <c r="P8" i="1"/>
  <c r="N7" i="1"/>
  <c r="P6" i="1"/>
  <c r="P4" i="1"/>
  <c r="O26" i="1"/>
  <c r="O24" i="1"/>
  <c r="O22" i="1"/>
  <c r="O20" i="1"/>
  <c r="O18" i="1"/>
  <c r="O16" i="1"/>
  <c r="O14" i="1"/>
  <c r="O12" i="1"/>
  <c r="O10" i="1"/>
  <c r="O8" i="1"/>
  <c r="O6" i="1"/>
  <c r="O4" i="1"/>
  <c r="N26" i="1"/>
  <c r="P25" i="1"/>
  <c r="N24" i="1"/>
  <c r="P23" i="1"/>
  <c r="N22" i="1"/>
  <c r="P21" i="1"/>
  <c r="N20" i="1"/>
  <c r="P19" i="1"/>
  <c r="N18" i="1"/>
  <c r="P17" i="1"/>
  <c r="N16" i="1"/>
  <c r="P15" i="1"/>
  <c r="N14" i="1"/>
  <c r="P13" i="1"/>
  <c r="N12" i="1"/>
  <c r="P11" i="1"/>
  <c r="N10" i="1"/>
  <c r="P9" i="1"/>
  <c r="N8" i="1"/>
  <c r="P7" i="1"/>
  <c r="N6" i="1"/>
  <c r="O7" i="1"/>
  <c r="O11" i="1"/>
  <c r="O15" i="1"/>
  <c r="O19" i="1"/>
  <c r="O23" i="1"/>
  <c r="I3" i="1"/>
  <c r="L3" i="1"/>
  <c r="O3" i="1"/>
  <c r="N3" i="1"/>
  <c r="I5" i="1"/>
  <c r="L5" i="1"/>
  <c r="O5" i="1"/>
  <c r="N5" i="1"/>
  <c r="O9" i="1"/>
  <c r="O13" i="1"/>
  <c r="O17" i="1"/>
  <c r="O21" i="1"/>
  <c r="O25" i="1"/>
  <c r="P3" i="1"/>
  <c r="P5" i="1"/>
  <c r="Q5" i="2" l="1"/>
  <c r="T5" i="2"/>
  <c r="Q3" i="2"/>
  <c r="T3" i="2"/>
  <c r="S3" i="2"/>
  <c r="V3" i="2"/>
  <c r="U5" i="2"/>
  <c r="R5" i="2"/>
  <c r="V5" i="2"/>
  <c r="S5" i="2"/>
  <c r="Q5" i="1"/>
  <c r="T5" i="1"/>
  <c r="Q3" i="1"/>
  <c r="T3" i="1"/>
  <c r="S5" i="1"/>
  <c r="V5" i="1"/>
  <c r="U5" i="1"/>
  <c r="R5" i="1"/>
  <c r="U3" i="1"/>
  <c r="R3" i="1"/>
  <c r="S3" i="1"/>
  <c r="V3" i="1"/>
</calcChain>
</file>

<file path=xl/sharedStrings.xml><?xml version="1.0" encoding="utf-8"?>
<sst xmlns="http://schemas.openxmlformats.org/spreadsheetml/2006/main" count="119" uniqueCount="43">
  <si>
    <t>ABZ</t>
  </si>
  <si>
    <t>ABZSO</t>
  </si>
  <si>
    <t>ABZSO2</t>
  </si>
  <si>
    <t>Sample</t>
  </si>
  <si>
    <t>HPLC (mg/L)</t>
  </si>
  <si>
    <t>In medium (ug/ml)</t>
  </si>
  <si>
    <t>AV</t>
  </si>
  <si>
    <t>STDEV</t>
  </si>
  <si>
    <t>%</t>
  </si>
  <si>
    <t>% Average</t>
  </si>
  <si>
    <t>Control 1 t0</t>
  </si>
  <si>
    <t>Control 2 t0</t>
  </si>
  <si>
    <t>Control 1 t7</t>
  </si>
  <si>
    <t>Control 2 t7</t>
  </si>
  <si>
    <t>COLONY 1 t7</t>
  </si>
  <si>
    <t>COLONY 2 t7</t>
  </si>
  <si>
    <t>COLONY 3 t7</t>
  </si>
  <si>
    <t>COLONY 4 t7</t>
  </si>
  <si>
    <t>COLONY 5 t7</t>
  </si>
  <si>
    <t>COLONY 6 t7</t>
  </si>
  <si>
    <t>COLONY 7 t7</t>
  </si>
  <si>
    <t>COLONY 8 t7</t>
  </si>
  <si>
    <t>COLONY 9 t7</t>
  </si>
  <si>
    <t>COLONY 10 t7</t>
  </si>
  <si>
    <t>COLONY 11  t7</t>
  </si>
  <si>
    <t>COLONY 12 t7</t>
  </si>
  <si>
    <t>COLONY 13 t7</t>
  </si>
  <si>
    <t>COLONY 14 t7</t>
  </si>
  <si>
    <t>COLONY 15 t7</t>
  </si>
  <si>
    <t>COLONY 16 t7</t>
  </si>
  <si>
    <t>COLONY 17 t7</t>
  </si>
  <si>
    <t>COLONY 18 t7</t>
  </si>
  <si>
    <t>COLONY 19 t7</t>
  </si>
  <si>
    <t xml:space="preserve">COLONY 20 t7 </t>
  </si>
  <si>
    <r>
      <t xml:space="preserve">COLONY 10 </t>
    </r>
    <r>
      <rPr>
        <b/>
        <sz val="11"/>
        <color theme="1"/>
        <rFont val="Calibri"/>
        <family val="2"/>
        <charset val="161"/>
        <scheme val="minor"/>
      </rPr>
      <t>t7</t>
    </r>
  </si>
  <si>
    <r>
      <t xml:space="preserve">COLONY 11 </t>
    </r>
    <r>
      <rPr>
        <b/>
        <sz val="11"/>
        <color theme="1"/>
        <rFont val="Calibri"/>
        <family val="2"/>
        <charset val="161"/>
        <scheme val="minor"/>
      </rPr>
      <t>t7</t>
    </r>
  </si>
  <si>
    <r>
      <t xml:space="preserve">COLONY 12 </t>
    </r>
    <r>
      <rPr>
        <b/>
        <sz val="11"/>
        <color theme="1"/>
        <rFont val="Calibri"/>
        <family val="2"/>
        <charset val="161"/>
        <scheme val="minor"/>
      </rPr>
      <t>t7</t>
    </r>
  </si>
  <si>
    <r>
      <t xml:space="preserve">COLONY 13 </t>
    </r>
    <r>
      <rPr>
        <b/>
        <sz val="11"/>
        <color theme="1"/>
        <rFont val="Calibri"/>
        <family val="2"/>
        <charset val="161"/>
        <scheme val="minor"/>
      </rPr>
      <t>t7</t>
    </r>
  </si>
  <si>
    <r>
      <t>Control 1</t>
    </r>
    <r>
      <rPr>
        <b/>
        <sz val="11"/>
        <color theme="1"/>
        <rFont val="Calibri"/>
        <family val="2"/>
        <charset val="161"/>
        <scheme val="minor"/>
      </rPr>
      <t xml:space="preserve"> t0</t>
    </r>
    <r>
      <rPr>
        <sz val="11"/>
        <color theme="1"/>
        <rFont val="Calibri"/>
        <family val="2"/>
        <charset val="161"/>
        <scheme val="minor"/>
      </rPr>
      <t xml:space="preserve"> </t>
    </r>
  </si>
  <si>
    <r>
      <t xml:space="preserve">Control 2 </t>
    </r>
    <r>
      <rPr>
        <b/>
        <sz val="11"/>
        <color theme="1"/>
        <rFont val="Calibri"/>
        <family val="2"/>
        <charset val="161"/>
        <scheme val="minor"/>
      </rPr>
      <t>t0</t>
    </r>
  </si>
  <si>
    <r>
      <t xml:space="preserve">Control 2 </t>
    </r>
    <r>
      <rPr>
        <b/>
        <sz val="11"/>
        <color theme="1"/>
        <rFont val="Calibri"/>
        <family val="2"/>
        <charset val="161"/>
        <scheme val="minor"/>
      </rPr>
      <t>t7</t>
    </r>
  </si>
  <si>
    <r>
      <t xml:space="preserve">Control 1 </t>
    </r>
    <r>
      <rPr>
        <b/>
        <sz val="11"/>
        <color theme="1"/>
        <rFont val="Calibri"/>
        <family val="2"/>
        <charset val="161"/>
        <scheme val="minor"/>
      </rPr>
      <t>t7</t>
    </r>
  </si>
  <si>
    <r>
      <t>COLONY 3</t>
    </r>
    <r>
      <rPr>
        <b/>
        <sz val="11"/>
        <color theme="1"/>
        <rFont val="Calibri"/>
        <family val="2"/>
        <charset val="161"/>
        <scheme val="minor"/>
      </rPr>
      <t xml:space="preserve"> t7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</si>
</sst>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2" fontId="0" fillId="0" borderId="4" xfId="0" applyNumberFormat="1" applyBorder="1"/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3" borderId="0" xfId="0" applyFill="1"/>
    <xf numFmtId="2" fontId="0" fillId="3" borderId="0" xfId="0" applyNumberFormat="1" applyFill="1"/>
    <xf numFmtId="0" fontId="0" fillId="2" borderId="0" xfId="0" applyFill="1"/>
    <xf numFmtId="2" fontId="0" fillId="2" borderId="0" xfId="0" applyNumberFormat="1" applyFill="1"/>
    <xf numFmtId="0" fontId="0" fillId="0" borderId="0" xfId="0" applyBorder="1"/>
    <xf numFmtId="2" fontId="0" fillId="0" borderId="0" xfId="0" applyNumberFormat="1" applyBorder="1"/>
    <xf numFmtId="0" fontId="1" fillId="0" borderId="1" xfId="0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0" fillId="3" borderId="4" xfId="0" applyFill="1" applyBorder="1"/>
    <xf numFmtId="2" fontId="0" fillId="3" borderId="4" xfId="0" applyNumberFormat="1" applyFill="1" applyBorder="1"/>
    <xf numFmtId="2" fontId="1" fillId="2" borderId="0" xfId="0" applyNumberFormat="1" applyFont="1" applyFill="1"/>
    <xf numFmtId="2" fontId="1" fillId="3" borderId="4" xfId="0" applyNumberFormat="1" applyFont="1" applyFill="1" applyBorder="1"/>
    <xf numFmtId="0" fontId="0" fillId="0" borderId="0" xfId="0" applyFill="1"/>
    <xf numFmtId="2" fontId="0" fillId="0" borderId="0" xfId="0" applyNumberFormat="1" applyFill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F8A97-DD3E-4756-9FA6-A217478BB2C3}">
  <dimension ref="A1:V26"/>
  <sheetViews>
    <sheetView workbookViewId="0">
      <selection activeCell="R22" sqref="R22"/>
    </sheetView>
  </sheetViews>
  <sheetFormatPr defaultRowHeight="14.4" x14ac:dyDescent="0.3"/>
  <cols>
    <col min="1" max="1" width="14.33203125" customWidth="1"/>
  </cols>
  <sheetData>
    <row r="1" spans="1:22" x14ac:dyDescent="0.3">
      <c r="B1" s="1" t="s">
        <v>0</v>
      </c>
      <c r="C1" t="s">
        <v>1</v>
      </c>
      <c r="D1" t="s">
        <v>2</v>
      </c>
      <c r="E1" s="1" t="s">
        <v>0</v>
      </c>
      <c r="F1" t="s">
        <v>1</v>
      </c>
      <c r="G1" t="s">
        <v>2</v>
      </c>
      <c r="H1" s="1" t="s">
        <v>0</v>
      </c>
      <c r="I1" t="s">
        <v>1</v>
      </c>
      <c r="J1" t="s">
        <v>2</v>
      </c>
      <c r="K1" s="1" t="s">
        <v>0</v>
      </c>
      <c r="L1" t="s">
        <v>1</v>
      </c>
      <c r="M1" t="s">
        <v>2</v>
      </c>
      <c r="N1" s="1" t="s">
        <v>0</v>
      </c>
      <c r="O1" t="s">
        <v>1</v>
      </c>
      <c r="P1" t="s">
        <v>2</v>
      </c>
      <c r="Q1" s="1" t="s">
        <v>0</v>
      </c>
      <c r="R1" t="s">
        <v>1</v>
      </c>
      <c r="S1" t="s">
        <v>2</v>
      </c>
      <c r="T1" s="1" t="s">
        <v>0</v>
      </c>
      <c r="U1" t="s">
        <v>1</v>
      </c>
      <c r="V1" t="s">
        <v>2</v>
      </c>
    </row>
    <row r="2" spans="1:22" ht="43.8" thickBot="1" x14ac:dyDescent="0.35">
      <c r="A2" s="2" t="s">
        <v>3</v>
      </c>
      <c r="B2" s="3" t="s">
        <v>4</v>
      </c>
      <c r="C2" s="3" t="s">
        <v>4</v>
      </c>
      <c r="D2" s="3" t="s">
        <v>4</v>
      </c>
      <c r="E2" s="4" t="s">
        <v>5</v>
      </c>
      <c r="F2" s="4" t="s">
        <v>5</v>
      </c>
      <c r="G2" s="4" t="s">
        <v>5</v>
      </c>
      <c r="H2" s="2" t="s">
        <v>6</v>
      </c>
      <c r="I2" s="2" t="s">
        <v>6</v>
      </c>
      <c r="J2" s="2" t="s">
        <v>6</v>
      </c>
      <c r="K2" s="2" t="s">
        <v>7</v>
      </c>
      <c r="L2" s="2" t="s">
        <v>7</v>
      </c>
      <c r="M2" s="2" t="s">
        <v>7</v>
      </c>
      <c r="N2" s="2" t="s">
        <v>8</v>
      </c>
      <c r="O2" s="2" t="s">
        <v>8</v>
      </c>
      <c r="P2" s="2" t="s">
        <v>8</v>
      </c>
      <c r="Q2" s="2" t="s">
        <v>9</v>
      </c>
      <c r="R2" s="2" t="s">
        <v>9</v>
      </c>
      <c r="S2" s="2" t="s">
        <v>9</v>
      </c>
      <c r="T2" s="19" t="s">
        <v>7</v>
      </c>
      <c r="U2" s="19" t="s">
        <v>7</v>
      </c>
      <c r="V2" s="19" t="s">
        <v>7</v>
      </c>
    </row>
    <row r="3" spans="1:22" x14ac:dyDescent="0.3">
      <c r="A3" t="s">
        <v>10</v>
      </c>
      <c r="B3">
        <v>2.8450000000000002</v>
      </c>
      <c r="C3" s="5">
        <v>0</v>
      </c>
      <c r="D3" s="5">
        <v>0</v>
      </c>
      <c r="E3">
        <f>B3*2</f>
        <v>5.69</v>
      </c>
      <c r="F3">
        <f>C3*2</f>
        <v>0</v>
      </c>
      <c r="G3">
        <f>D3*2</f>
        <v>0</v>
      </c>
      <c r="H3" s="6">
        <f>AVERAGE(E3:E4)</f>
        <v>5.4790000000000001</v>
      </c>
      <c r="I3" s="7">
        <f>AVERAGE(F3:F4)</f>
        <v>0</v>
      </c>
      <c r="J3" s="7">
        <f>AVERAGE(G3:G4)</f>
        <v>0</v>
      </c>
      <c r="K3" s="6">
        <f>STDEV(E3:E4)</f>
        <v>0.29839906166072344</v>
      </c>
      <c r="L3" s="7">
        <f>STDEV(F3:F4)</f>
        <v>0</v>
      </c>
      <c r="M3" s="7">
        <f>STDEV(G3:G4)</f>
        <v>0</v>
      </c>
      <c r="N3" s="5">
        <f t="shared" ref="N3:P6" si="0">(E3*100)/$H$3</f>
        <v>103.85106771308632</v>
      </c>
      <c r="O3">
        <f t="shared" si="0"/>
        <v>0</v>
      </c>
      <c r="P3">
        <f t="shared" si="0"/>
        <v>0</v>
      </c>
      <c r="Q3" s="7">
        <f>AVERAGE(N3:N4)</f>
        <v>100</v>
      </c>
      <c r="R3" s="7">
        <f>AVERAGE(O3:O4)</f>
        <v>0</v>
      </c>
      <c r="S3" s="7">
        <f>AVERAGE(P3:P4)</f>
        <v>0</v>
      </c>
      <c r="T3" s="6">
        <f>STDEV(N3:N4)</f>
        <v>5.446232189463827</v>
      </c>
      <c r="U3" s="7">
        <f>STDEV(O3:O4)</f>
        <v>0</v>
      </c>
      <c r="V3" s="7">
        <f>STDEV(P3:P4)</f>
        <v>0</v>
      </c>
    </row>
    <row r="4" spans="1:22" ht="15" thickBot="1" x14ac:dyDescent="0.35">
      <c r="A4" s="8" t="s">
        <v>11</v>
      </c>
      <c r="B4" s="8">
        <v>2.6339999999999999</v>
      </c>
      <c r="C4" s="9">
        <v>0</v>
      </c>
      <c r="D4" s="9">
        <v>0</v>
      </c>
      <c r="E4" s="8">
        <f t="shared" ref="E4:G19" si="1">B4*2</f>
        <v>5.2679999999999998</v>
      </c>
      <c r="F4" s="8">
        <f t="shared" si="1"/>
        <v>0</v>
      </c>
      <c r="G4">
        <f t="shared" si="1"/>
        <v>0</v>
      </c>
      <c r="H4" s="10"/>
      <c r="I4" s="11"/>
      <c r="J4" s="11"/>
      <c r="K4" s="10"/>
      <c r="L4" s="11"/>
      <c r="M4" s="11"/>
      <c r="N4" s="9">
        <f t="shared" si="0"/>
        <v>96.148932286913663</v>
      </c>
      <c r="O4" s="8">
        <f t="shared" si="0"/>
        <v>0</v>
      </c>
      <c r="P4" s="8">
        <f t="shared" si="0"/>
        <v>0</v>
      </c>
      <c r="Q4" s="11"/>
      <c r="R4" s="11"/>
      <c r="S4" s="11"/>
      <c r="T4" s="10"/>
      <c r="U4" s="11"/>
      <c r="V4" s="11"/>
    </row>
    <row r="5" spans="1:22" ht="15" thickTop="1" x14ac:dyDescent="0.3">
      <c r="A5" t="s">
        <v>12</v>
      </c>
      <c r="B5">
        <v>1.9359999999999999</v>
      </c>
      <c r="C5">
        <v>0.43</v>
      </c>
      <c r="D5" s="5">
        <v>0</v>
      </c>
      <c r="E5">
        <f t="shared" si="1"/>
        <v>3.8719999999999999</v>
      </c>
      <c r="F5">
        <f t="shared" si="1"/>
        <v>0.86</v>
      </c>
      <c r="G5" s="12">
        <f t="shared" si="1"/>
        <v>0</v>
      </c>
      <c r="H5" s="7">
        <f>AVERAGE(E5:E6)</f>
        <v>3.9889999999999999</v>
      </c>
      <c r="I5" s="7">
        <f>AVERAGE(F5:F6)</f>
        <v>0.80699999999999994</v>
      </c>
      <c r="J5" s="7">
        <f>AVERAGE(G5:G6)</f>
        <v>0</v>
      </c>
      <c r="K5" s="7">
        <f>STDEV(E5:E6)</f>
        <v>0.16546298679765212</v>
      </c>
      <c r="L5" s="7">
        <f>STDEV(F5:F6)</f>
        <v>7.4953318805774022E-2</v>
      </c>
      <c r="M5" s="7">
        <f>STDEV(G5:G6)</f>
        <v>0</v>
      </c>
      <c r="N5" s="5">
        <f t="shared" si="0"/>
        <v>70.669830260996534</v>
      </c>
      <c r="O5" s="5">
        <f t="shared" si="0"/>
        <v>15.696294944332907</v>
      </c>
      <c r="P5" s="5">
        <f t="shared" si="0"/>
        <v>0</v>
      </c>
      <c r="Q5" s="6">
        <f>AVERAGE(N5:N6)</f>
        <v>72.805256433655771</v>
      </c>
      <c r="R5" s="6">
        <f>AVERAGE(O5:O6)</f>
        <v>14.72896513962402</v>
      </c>
      <c r="S5" s="6">
        <f>AVERAGE(P5:P6)</f>
        <v>0</v>
      </c>
      <c r="T5" s="6">
        <f>STDEV(N5:N6)</f>
        <v>3.0199486548211634</v>
      </c>
      <c r="U5" s="6">
        <f>STDEV(O5:O6)</f>
        <v>1.3680109291070259</v>
      </c>
      <c r="V5" s="6">
        <f>STDEV(P5:P6)</f>
        <v>0</v>
      </c>
    </row>
    <row r="6" spans="1:22" ht="15" thickBot="1" x14ac:dyDescent="0.35">
      <c r="A6" s="8" t="s">
        <v>13</v>
      </c>
      <c r="B6" s="8">
        <v>2.0529999999999999</v>
      </c>
      <c r="C6" s="8">
        <v>0.377</v>
      </c>
      <c r="D6" s="9">
        <v>0</v>
      </c>
      <c r="E6" s="8">
        <f t="shared" si="1"/>
        <v>4.1059999999999999</v>
      </c>
      <c r="F6" s="8">
        <f t="shared" si="1"/>
        <v>0.754</v>
      </c>
      <c r="G6" s="8">
        <f t="shared" si="1"/>
        <v>0</v>
      </c>
      <c r="H6" s="11"/>
      <c r="I6" s="11"/>
      <c r="J6" s="11"/>
      <c r="K6" s="11"/>
      <c r="L6" s="11"/>
      <c r="M6" s="11"/>
      <c r="N6" s="9">
        <f>(E6*100)/$H$3</f>
        <v>74.940682606315008</v>
      </c>
      <c r="O6" s="9">
        <f t="shared" si="0"/>
        <v>13.761635334915132</v>
      </c>
      <c r="P6" s="9">
        <f t="shared" si="0"/>
        <v>0</v>
      </c>
      <c r="Q6" s="10"/>
      <c r="R6" s="10"/>
      <c r="S6" s="10"/>
      <c r="T6" s="10"/>
      <c r="U6" s="10"/>
      <c r="V6" s="10"/>
    </row>
    <row r="7" spans="1:22" ht="15" thickTop="1" x14ac:dyDescent="0.3">
      <c r="A7" s="1" t="s">
        <v>14</v>
      </c>
      <c r="B7">
        <v>1.4790000000000001</v>
      </c>
      <c r="C7">
        <v>0.48299999999999998</v>
      </c>
      <c r="D7" s="5">
        <v>0.222</v>
      </c>
      <c r="E7" s="5">
        <f t="shared" si="1"/>
        <v>2.9580000000000002</v>
      </c>
      <c r="F7" s="5">
        <f t="shared" si="1"/>
        <v>0.96599999999999997</v>
      </c>
      <c r="G7" s="5">
        <f>D7*2</f>
        <v>0.44400000000000001</v>
      </c>
      <c r="N7" s="5">
        <f t="shared" ref="N7:P26" si="2">(E7*100)/$H$3</f>
        <v>53.987954006205513</v>
      </c>
      <c r="O7" s="5">
        <f>(F7*100)/$H$3</f>
        <v>17.630954553750684</v>
      </c>
      <c r="P7" s="5">
        <f>(G7*100)/$H$3</f>
        <v>8.1036685526555932</v>
      </c>
    </row>
    <row r="8" spans="1:22" x14ac:dyDescent="0.3">
      <c r="A8" t="s">
        <v>15</v>
      </c>
      <c r="B8">
        <v>1.113</v>
      </c>
      <c r="C8">
        <v>0.40100000000000002</v>
      </c>
      <c r="D8" s="5">
        <v>0.29299999999999998</v>
      </c>
      <c r="E8" s="5">
        <f t="shared" si="1"/>
        <v>2.226</v>
      </c>
      <c r="F8" s="5">
        <f t="shared" si="1"/>
        <v>0.80200000000000005</v>
      </c>
      <c r="G8" s="5">
        <f t="shared" si="1"/>
        <v>0.58599999999999997</v>
      </c>
      <c r="N8" s="5">
        <f t="shared" si="2"/>
        <v>40.627851797773317</v>
      </c>
      <c r="O8" s="5">
        <f t="shared" si="2"/>
        <v>14.637707610877898</v>
      </c>
      <c r="P8" s="5">
        <f t="shared" si="2"/>
        <v>10.695382369045445</v>
      </c>
    </row>
    <row r="9" spans="1:22" x14ac:dyDescent="0.3">
      <c r="A9" s="13" t="s">
        <v>16</v>
      </c>
      <c r="B9" s="13">
        <v>0.91600000000000004</v>
      </c>
      <c r="C9" s="13">
        <v>0.21099999999999999</v>
      </c>
      <c r="D9" s="14">
        <v>0.29599999999999999</v>
      </c>
      <c r="E9" s="14">
        <f t="shared" si="1"/>
        <v>1.8320000000000001</v>
      </c>
      <c r="F9" s="14">
        <f t="shared" si="1"/>
        <v>0.42199999999999999</v>
      </c>
      <c r="G9" s="14">
        <f t="shared" si="1"/>
        <v>0.59199999999999997</v>
      </c>
      <c r="H9" s="13"/>
      <c r="I9" s="13"/>
      <c r="J9" s="13"/>
      <c r="K9" s="13"/>
      <c r="L9" s="13"/>
      <c r="M9" s="13"/>
      <c r="N9" s="14">
        <f t="shared" si="2"/>
        <v>33.436758532578942</v>
      </c>
      <c r="O9" s="14">
        <f t="shared" si="2"/>
        <v>7.7021354261726582</v>
      </c>
      <c r="P9" s="14">
        <f t="shared" si="2"/>
        <v>10.804891403540791</v>
      </c>
    </row>
    <row r="10" spans="1:22" x14ac:dyDescent="0.3">
      <c r="A10" t="s">
        <v>17</v>
      </c>
      <c r="B10">
        <v>1.165</v>
      </c>
      <c r="C10">
        <v>0.42099999999999999</v>
      </c>
      <c r="D10" s="5">
        <v>0.25600000000000001</v>
      </c>
      <c r="E10" s="5">
        <f t="shared" si="1"/>
        <v>2.33</v>
      </c>
      <c r="F10" s="5">
        <f t="shared" si="1"/>
        <v>0.84199999999999997</v>
      </c>
      <c r="G10" s="5">
        <f t="shared" si="1"/>
        <v>0.51200000000000001</v>
      </c>
      <c r="N10" s="5">
        <f t="shared" si="2"/>
        <v>42.526008395692642</v>
      </c>
      <c r="O10" s="5">
        <f t="shared" si="2"/>
        <v>15.36776784084687</v>
      </c>
      <c r="P10" s="5">
        <f t="shared" si="2"/>
        <v>9.3447709436028479</v>
      </c>
    </row>
    <row r="11" spans="1:22" x14ac:dyDescent="0.3">
      <c r="A11" t="s">
        <v>18</v>
      </c>
      <c r="B11">
        <v>1.0569999999999999</v>
      </c>
      <c r="C11">
        <v>0.2</v>
      </c>
      <c r="D11" s="5">
        <v>8.7999999999999995E-2</v>
      </c>
      <c r="E11" s="5">
        <f t="shared" si="1"/>
        <v>2.1139999999999999</v>
      </c>
      <c r="F11" s="5">
        <f t="shared" si="1"/>
        <v>0.4</v>
      </c>
      <c r="G11" s="5">
        <f t="shared" si="1"/>
        <v>0.17599999999999999</v>
      </c>
      <c r="N11" s="5">
        <f t="shared" si="2"/>
        <v>38.583683153860186</v>
      </c>
      <c r="O11" s="5">
        <f t="shared" si="2"/>
        <v>7.3006022996897242</v>
      </c>
      <c r="P11" s="5">
        <f t="shared" si="2"/>
        <v>3.2122650118634781</v>
      </c>
    </row>
    <row r="12" spans="1:22" x14ac:dyDescent="0.3">
      <c r="A12" t="s">
        <v>19</v>
      </c>
      <c r="B12">
        <v>1.3440000000000001</v>
      </c>
      <c r="C12">
        <v>0.44</v>
      </c>
      <c r="D12" s="5">
        <v>0.25700000000000001</v>
      </c>
      <c r="E12" s="5">
        <f t="shared" si="1"/>
        <v>2.6880000000000002</v>
      </c>
      <c r="F12" s="5">
        <f t="shared" si="1"/>
        <v>0.88</v>
      </c>
      <c r="G12" s="5">
        <f t="shared" si="1"/>
        <v>0.51400000000000001</v>
      </c>
      <c r="N12" s="5">
        <f t="shared" si="2"/>
        <v>49.060047453914947</v>
      </c>
      <c r="O12" s="5">
        <f t="shared" si="2"/>
        <v>16.061325059317394</v>
      </c>
      <c r="P12" s="5">
        <f t="shared" si="2"/>
        <v>9.381273955101296</v>
      </c>
    </row>
    <row r="13" spans="1:22" x14ac:dyDescent="0.3">
      <c r="A13" t="s">
        <v>20</v>
      </c>
      <c r="B13">
        <v>1.1259999999999999</v>
      </c>
      <c r="C13">
        <v>0.48</v>
      </c>
      <c r="D13" s="5">
        <v>0.22800000000000001</v>
      </c>
      <c r="E13" s="5">
        <f t="shared" si="1"/>
        <v>2.2519999999999998</v>
      </c>
      <c r="F13" s="5">
        <f t="shared" si="1"/>
        <v>0.96</v>
      </c>
      <c r="G13" s="5">
        <f t="shared" si="1"/>
        <v>0.45600000000000002</v>
      </c>
      <c r="N13" s="5">
        <f t="shared" si="2"/>
        <v>41.102390947253149</v>
      </c>
      <c r="O13" s="5">
        <f t="shared" si="2"/>
        <v>17.521445519255337</v>
      </c>
      <c r="P13" s="5">
        <f t="shared" si="2"/>
        <v>8.3226866216462856</v>
      </c>
    </row>
    <row r="14" spans="1:22" x14ac:dyDescent="0.3">
      <c r="A14" t="s">
        <v>21</v>
      </c>
      <c r="B14">
        <v>1.244</v>
      </c>
      <c r="C14">
        <v>0.39900000000000002</v>
      </c>
      <c r="D14" s="5">
        <v>0.30399999999999999</v>
      </c>
      <c r="E14" s="5">
        <f t="shared" si="1"/>
        <v>2.488</v>
      </c>
      <c r="F14" s="5">
        <f t="shared" si="1"/>
        <v>0.79800000000000004</v>
      </c>
      <c r="G14" s="5">
        <f t="shared" si="1"/>
        <v>0.60799999999999998</v>
      </c>
      <c r="N14" s="5">
        <f t="shared" si="2"/>
        <v>45.40974630407009</v>
      </c>
      <c r="O14" s="5">
        <f t="shared" si="2"/>
        <v>14.564701587881002</v>
      </c>
      <c r="P14" s="5">
        <f t="shared" si="2"/>
        <v>11.09691549552838</v>
      </c>
    </row>
    <row r="15" spans="1:22" x14ac:dyDescent="0.3">
      <c r="A15" t="s">
        <v>22</v>
      </c>
      <c r="B15">
        <v>1.127</v>
      </c>
      <c r="C15">
        <v>0.35399999999999998</v>
      </c>
      <c r="D15" s="5">
        <v>0.25600000000000001</v>
      </c>
      <c r="E15" s="5">
        <f t="shared" si="1"/>
        <v>2.254</v>
      </c>
      <c r="F15" s="5">
        <f t="shared" si="1"/>
        <v>0.70799999999999996</v>
      </c>
      <c r="G15" s="5">
        <f t="shared" si="1"/>
        <v>0.51200000000000001</v>
      </c>
      <c r="N15" s="5">
        <f t="shared" si="2"/>
        <v>41.138893958751595</v>
      </c>
      <c r="O15" s="5">
        <f t="shared" si="2"/>
        <v>12.922066070450811</v>
      </c>
      <c r="P15" s="5">
        <f t="shared" si="2"/>
        <v>9.3447709436028479</v>
      </c>
    </row>
    <row r="16" spans="1:22" x14ac:dyDescent="0.3">
      <c r="A16" s="15" t="s">
        <v>23</v>
      </c>
      <c r="B16" s="15">
        <v>1.1140000000000001</v>
      </c>
      <c r="C16" s="15">
        <v>0.27300000000000002</v>
      </c>
      <c r="D16" s="16">
        <v>0.32600000000000001</v>
      </c>
      <c r="E16" s="16">
        <f t="shared" si="1"/>
        <v>2.2280000000000002</v>
      </c>
      <c r="F16" s="16">
        <f t="shared" si="1"/>
        <v>0.54600000000000004</v>
      </c>
      <c r="G16" s="16">
        <f t="shared" si="1"/>
        <v>0.65200000000000002</v>
      </c>
      <c r="H16" s="15"/>
      <c r="I16" s="15"/>
      <c r="J16" s="15"/>
      <c r="K16" s="15"/>
      <c r="L16" s="15"/>
      <c r="M16" s="15"/>
      <c r="N16" s="16">
        <f t="shared" si="2"/>
        <v>40.664354809271764</v>
      </c>
      <c r="O16" s="16">
        <f t="shared" si="2"/>
        <v>9.9653221390764735</v>
      </c>
      <c r="P16" s="16">
        <f t="shared" si="2"/>
        <v>11.899981748494252</v>
      </c>
    </row>
    <row r="17" spans="1:22" x14ac:dyDescent="0.3">
      <c r="A17" s="13" t="s">
        <v>24</v>
      </c>
      <c r="B17" s="13">
        <v>0.84</v>
      </c>
      <c r="C17" s="13">
        <v>0.63200000000000001</v>
      </c>
      <c r="D17" s="13">
        <v>0.35399999999999998</v>
      </c>
      <c r="E17" s="14">
        <f t="shared" si="1"/>
        <v>1.68</v>
      </c>
      <c r="F17" s="14">
        <f t="shared" si="1"/>
        <v>1.264</v>
      </c>
      <c r="G17" s="14">
        <f t="shared" si="1"/>
        <v>0.70799999999999996</v>
      </c>
      <c r="H17" s="13"/>
      <c r="I17" s="13"/>
      <c r="J17" s="13"/>
      <c r="K17" s="13"/>
      <c r="L17" s="13"/>
      <c r="M17" s="13"/>
      <c r="N17" s="14">
        <f t="shared" si="2"/>
        <v>30.66252965869684</v>
      </c>
      <c r="O17" s="14">
        <f t="shared" si="2"/>
        <v>23.06990326701953</v>
      </c>
      <c r="P17" s="14">
        <f t="shared" si="2"/>
        <v>12.922066070450811</v>
      </c>
    </row>
    <row r="18" spans="1:22" x14ac:dyDescent="0.3">
      <c r="A18" s="13" t="s">
        <v>25</v>
      </c>
      <c r="B18" s="13">
        <v>0.92600000000000005</v>
      </c>
      <c r="C18" s="13">
        <v>0.27700000000000002</v>
      </c>
      <c r="D18" s="13">
        <v>0.184</v>
      </c>
      <c r="E18" s="14">
        <f t="shared" si="1"/>
        <v>1.8520000000000001</v>
      </c>
      <c r="F18" s="14">
        <f t="shared" si="1"/>
        <v>0.55400000000000005</v>
      </c>
      <c r="G18" s="14">
        <f t="shared" si="1"/>
        <v>0.36799999999999999</v>
      </c>
      <c r="H18" s="13"/>
      <c r="I18" s="13"/>
      <c r="J18" s="13"/>
      <c r="K18" s="13"/>
      <c r="L18" s="13"/>
      <c r="M18" s="13"/>
      <c r="N18" s="14">
        <f t="shared" si="2"/>
        <v>33.801788647563427</v>
      </c>
      <c r="O18" s="14">
        <f t="shared" si="2"/>
        <v>10.11133418507027</v>
      </c>
      <c r="P18" s="14">
        <f t="shared" si="2"/>
        <v>6.7165541157145459</v>
      </c>
    </row>
    <row r="19" spans="1:22" x14ac:dyDescent="0.3">
      <c r="A19" s="15" t="s">
        <v>26</v>
      </c>
      <c r="B19" s="15">
        <v>0.997</v>
      </c>
      <c r="C19" s="15">
        <v>0.52400000000000002</v>
      </c>
      <c r="D19" s="15">
        <v>0.32</v>
      </c>
      <c r="E19" s="16">
        <f t="shared" si="1"/>
        <v>1.994</v>
      </c>
      <c r="F19" s="16">
        <f t="shared" si="1"/>
        <v>1.048</v>
      </c>
      <c r="G19" s="16">
        <f t="shared" si="1"/>
        <v>0.64</v>
      </c>
      <c r="H19" s="15"/>
      <c r="I19" s="15"/>
      <c r="J19" s="15"/>
      <c r="K19" s="15"/>
      <c r="L19" s="15"/>
      <c r="M19" s="15"/>
      <c r="N19" s="16">
        <f t="shared" si="2"/>
        <v>36.393502463953276</v>
      </c>
      <c r="O19" s="16">
        <f t="shared" si="2"/>
        <v>19.127578025187081</v>
      </c>
      <c r="P19" s="16">
        <f t="shared" si="2"/>
        <v>11.680963679503559</v>
      </c>
    </row>
    <row r="20" spans="1:22" x14ac:dyDescent="0.3">
      <c r="A20" t="s">
        <v>27</v>
      </c>
      <c r="B20">
        <v>1.3260000000000001</v>
      </c>
      <c r="C20">
        <v>0.39400000000000002</v>
      </c>
      <c r="D20">
        <v>0.104</v>
      </c>
      <c r="E20" s="5">
        <f t="shared" ref="E20:G26" si="3">B20*2</f>
        <v>2.6520000000000001</v>
      </c>
      <c r="F20" s="5">
        <f t="shared" si="3"/>
        <v>0.78800000000000003</v>
      </c>
      <c r="G20" s="5">
        <f t="shared" si="3"/>
        <v>0.20799999999999999</v>
      </c>
      <c r="N20" s="5">
        <f t="shared" si="2"/>
        <v>48.40299324694287</v>
      </c>
      <c r="O20" s="5">
        <f t="shared" si="2"/>
        <v>14.382186530388756</v>
      </c>
      <c r="P20" s="5">
        <f t="shared" si="2"/>
        <v>3.7963131958386569</v>
      </c>
    </row>
    <row r="21" spans="1:22" x14ac:dyDescent="0.3">
      <c r="A21" t="s">
        <v>28</v>
      </c>
      <c r="B21">
        <v>1.5640000000000001</v>
      </c>
      <c r="C21">
        <v>0.25600000000000001</v>
      </c>
      <c r="D21">
        <v>0.155</v>
      </c>
      <c r="E21" s="5">
        <f t="shared" si="3"/>
        <v>3.1280000000000001</v>
      </c>
      <c r="F21" s="5">
        <f t="shared" si="3"/>
        <v>0.51200000000000001</v>
      </c>
      <c r="G21" s="5">
        <f t="shared" si="3"/>
        <v>0.31</v>
      </c>
      <c r="N21" s="5">
        <f t="shared" si="2"/>
        <v>57.090709983573646</v>
      </c>
      <c r="O21" s="5">
        <f t="shared" si="2"/>
        <v>9.3447709436028479</v>
      </c>
      <c r="P21" s="5">
        <f t="shared" si="2"/>
        <v>5.6579667822595363</v>
      </c>
    </row>
    <row r="22" spans="1:22" x14ac:dyDescent="0.3">
      <c r="A22" t="s">
        <v>29</v>
      </c>
      <c r="B22">
        <v>1.7310000000000001</v>
      </c>
      <c r="C22">
        <v>0.35699999999999998</v>
      </c>
      <c r="D22">
        <v>0.183</v>
      </c>
      <c r="E22" s="5">
        <f t="shared" si="3"/>
        <v>3.4620000000000002</v>
      </c>
      <c r="F22" s="5">
        <f t="shared" si="3"/>
        <v>0.71399999999999997</v>
      </c>
      <c r="G22" s="5">
        <f t="shared" si="3"/>
        <v>0.36599999999999999</v>
      </c>
      <c r="N22" s="5">
        <f t="shared" si="2"/>
        <v>63.186712903814573</v>
      </c>
      <c r="O22" s="5">
        <f t="shared" si="2"/>
        <v>13.031575104946157</v>
      </c>
      <c r="P22" s="5">
        <f t="shared" si="2"/>
        <v>6.6800511042160977</v>
      </c>
    </row>
    <row r="23" spans="1:22" x14ac:dyDescent="0.3">
      <c r="A23" t="s">
        <v>30</v>
      </c>
      <c r="B23">
        <v>1.4890000000000001</v>
      </c>
      <c r="C23">
        <v>0.43</v>
      </c>
      <c r="D23">
        <v>0.189</v>
      </c>
      <c r="E23" s="5">
        <f t="shared" si="3"/>
        <v>2.9780000000000002</v>
      </c>
      <c r="F23" s="5">
        <f t="shared" si="3"/>
        <v>0.86</v>
      </c>
      <c r="G23" s="5">
        <f t="shared" si="3"/>
        <v>0.378</v>
      </c>
      <c r="N23" s="5">
        <f t="shared" si="2"/>
        <v>54.352984121189998</v>
      </c>
      <c r="O23" s="5">
        <f t="shared" si="2"/>
        <v>15.696294944332907</v>
      </c>
      <c r="P23" s="5">
        <f t="shared" si="2"/>
        <v>6.8990691732067893</v>
      </c>
    </row>
    <row r="24" spans="1:22" x14ac:dyDescent="0.3">
      <c r="A24" t="s">
        <v>31</v>
      </c>
      <c r="B24">
        <v>1.1990000000000001</v>
      </c>
      <c r="C24">
        <v>0.47399999999999998</v>
      </c>
      <c r="D24">
        <v>0.33</v>
      </c>
      <c r="E24" s="5">
        <f t="shared" si="3"/>
        <v>2.3980000000000001</v>
      </c>
      <c r="F24" s="5">
        <f t="shared" si="3"/>
        <v>0.94799999999999995</v>
      </c>
      <c r="G24" s="5">
        <f t="shared" si="3"/>
        <v>0.66</v>
      </c>
      <c r="N24" s="5">
        <f t="shared" si="2"/>
        <v>43.767110786639897</v>
      </c>
      <c r="O24" s="5">
        <f t="shared" si="2"/>
        <v>17.302427450264645</v>
      </c>
      <c r="P24" s="5">
        <f t="shared" si="2"/>
        <v>12.045993794488044</v>
      </c>
    </row>
    <row r="25" spans="1:22" x14ac:dyDescent="0.3">
      <c r="A25" t="s">
        <v>32</v>
      </c>
      <c r="B25">
        <v>1.325</v>
      </c>
      <c r="C25">
        <v>0.47499999999999998</v>
      </c>
      <c r="D25">
        <v>0.24199999999999999</v>
      </c>
      <c r="E25" s="5">
        <f t="shared" si="3"/>
        <v>2.65</v>
      </c>
      <c r="F25" s="5">
        <f t="shared" si="3"/>
        <v>0.95</v>
      </c>
      <c r="G25" s="5">
        <f t="shared" si="3"/>
        <v>0.48399999999999999</v>
      </c>
      <c r="N25" s="5">
        <f t="shared" si="2"/>
        <v>48.366490235444424</v>
      </c>
      <c r="O25" s="5">
        <f t="shared" si="2"/>
        <v>17.338930461763095</v>
      </c>
      <c r="P25" s="5">
        <f t="shared" si="2"/>
        <v>8.8337287826245667</v>
      </c>
    </row>
    <row r="26" spans="1:22" x14ac:dyDescent="0.3">
      <c r="A26" s="17" t="s">
        <v>33</v>
      </c>
      <c r="B26" s="17">
        <v>1.2949999999999999</v>
      </c>
      <c r="C26" s="17">
        <v>0.56599999999999995</v>
      </c>
      <c r="D26" s="17">
        <v>0.24</v>
      </c>
      <c r="E26" s="18">
        <f t="shared" si="3"/>
        <v>2.59</v>
      </c>
      <c r="F26" s="18">
        <f t="shared" si="3"/>
        <v>1.1319999999999999</v>
      </c>
      <c r="G26" s="18">
        <f t="shared" si="3"/>
        <v>0.48</v>
      </c>
      <c r="H26" s="17"/>
      <c r="I26" s="17"/>
      <c r="J26" s="17"/>
      <c r="K26" s="17"/>
      <c r="L26" s="17"/>
      <c r="M26" s="17"/>
      <c r="N26" s="18">
        <f t="shared" si="2"/>
        <v>47.271399890490962</v>
      </c>
      <c r="O26" s="18">
        <f t="shared" si="2"/>
        <v>20.660704508121917</v>
      </c>
      <c r="P26" s="18">
        <f t="shared" si="2"/>
        <v>8.7607227596276687</v>
      </c>
      <c r="Q26" s="17"/>
      <c r="R26" s="17"/>
      <c r="S26" s="17"/>
      <c r="T26" s="17"/>
      <c r="U26" s="17"/>
      <c r="V26" s="17"/>
    </row>
  </sheetData>
  <mergeCells count="24">
    <mergeCell ref="Q5:Q6"/>
    <mergeCell ref="R5:R6"/>
    <mergeCell ref="S5:S6"/>
    <mergeCell ref="T5:T6"/>
    <mergeCell ref="U5:U6"/>
    <mergeCell ref="V5:V6"/>
    <mergeCell ref="H5:H6"/>
    <mergeCell ref="I5:I6"/>
    <mergeCell ref="J5:J6"/>
    <mergeCell ref="K5:K6"/>
    <mergeCell ref="L5:L6"/>
    <mergeCell ref="M5:M6"/>
    <mergeCell ref="Q3:Q4"/>
    <mergeCell ref="R3:R4"/>
    <mergeCell ref="S3:S4"/>
    <mergeCell ref="T3:T4"/>
    <mergeCell ref="U3:U4"/>
    <mergeCell ref="V3:V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B4F5-E0A8-46E1-91C8-359E9F61636D}">
  <dimension ref="A1:V12"/>
  <sheetViews>
    <sheetView tabSelected="1" workbookViewId="0">
      <selection activeCell="P21" sqref="P21"/>
    </sheetView>
  </sheetViews>
  <sheetFormatPr defaultRowHeight="14.4" x14ac:dyDescent="0.3"/>
  <cols>
    <col min="1" max="1" width="17.44140625" customWidth="1"/>
  </cols>
  <sheetData>
    <row r="1" spans="1:22" x14ac:dyDescent="0.3">
      <c r="B1" s="1" t="s">
        <v>0</v>
      </c>
      <c r="C1" t="s">
        <v>1</v>
      </c>
      <c r="D1" t="s">
        <v>2</v>
      </c>
      <c r="E1" s="1" t="s">
        <v>0</v>
      </c>
      <c r="F1" t="s">
        <v>1</v>
      </c>
      <c r="G1" t="s">
        <v>2</v>
      </c>
      <c r="H1" s="1" t="s">
        <v>0</v>
      </c>
      <c r="I1" t="s">
        <v>1</v>
      </c>
      <c r="J1" t="s">
        <v>2</v>
      </c>
      <c r="K1" s="1" t="s">
        <v>0</v>
      </c>
      <c r="L1" t="s">
        <v>1</v>
      </c>
      <c r="M1" t="s">
        <v>2</v>
      </c>
      <c r="N1" s="1" t="s">
        <v>0</v>
      </c>
      <c r="O1" t="s">
        <v>1</v>
      </c>
      <c r="P1" t="s">
        <v>2</v>
      </c>
      <c r="Q1" s="1" t="s">
        <v>0</v>
      </c>
      <c r="R1" t="s">
        <v>1</v>
      </c>
      <c r="S1" t="s">
        <v>2</v>
      </c>
      <c r="T1" s="1" t="s">
        <v>0</v>
      </c>
      <c r="U1" t="s">
        <v>1</v>
      </c>
      <c r="V1" t="s">
        <v>2</v>
      </c>
    </row>
    <row r="2" spans="1:22" ht="43.8" thickBot="1" x14ac:dyDescent="0.35">
      <c r="A2" s="2" t="s">
        <v>3</v>
      </c>
      <c r="B2" s="3" t="s">
        <v>4</v>
      </c>
      <c r="C2" s="3" t="s">
        <v>4</v>
      </c>
      <c r="D2" s="3" t="s">
        <v>4</v>
      </c>
      <c r="E2" s="4" t="s">
        <v>5</v>
      </c>
      <c r="F2" s="4" t="s">
        <v>5</v>
      </c>
      <c r="G2" s="4" t="s">
        <v>5</v>
      </c>
      <c r="H2" s="2" t="s">
        <v>6</v>
      </c>
      <c r="I2" s="2" t="s">
        <v>6</v>
      </c>
      <c r="J2" s="2" t="s">
        <v>6</v>
      </c>
      <c r="K2" s="2" t="s">
        <v>7</v>
      </c>
      <c r="L2" s="2" t="s">
        <v>7</v>
      </c>
      <c r="M2" s="2" t="s">
        <v>7</v>
      </c>
      <c r="N2" s="2" t="s">
        <v>8</v>
      </c>
      <c r="O2" s="2" t="s">
        <v>8</v>
      </c>
      <c r="P2" s="2" t="s">
        <v>8</v>
      </c>
      <c r="Q2" s="2" t="s">
        <v>9</v>
      </c>
      <c r="R2" s="2" t="s">
        <v>9</v>
      </c>
      <c r="S2" s="2" t="s">
        <v>9</v>
      </c>
      <c r="T2" s="19" t="s">
        <v>7</v>
      </c>
      <c r="U2" s="19" t="s">
        <v>7</v>
      </c>
      <c r="V2" s="19" t="s">
        <v>7</v>
      </c>
    </row>
    <row r="3" spans="1:22" x14ac:dyDescent="0.3">
      <c r="A3" t="s">
        <v>38</v>
      </c>
      <c r="B3">
        <v>2.585</v>
      </c>
      <c r="C3" s="5">
        <v>0</v>
      </c>
      <c r="D3" s="5">
        <v>0</v>
      </c>
      <c r="E3">
        <f>B3*2</f>
        <v>5.17</v>
      </c>
      <c r="F3" s="5">
        <f>C3*2</f>
        <v>0</v>
      </c>
      <c r="G3" s="5">
        <v>0</v>
      </c>
      <c r="H3" s="6">
        <f>AVERAGE(E3:E4)</f>
        <v>5.2389999999999999</v>
      </c>
      <c r="I3" s="7">
        <f>AVERAGE(F3:F4)</f>
        <v>0</v>
      </c>
      <c r="J3" s="7">
        <f>AVERAGE(G3:G4)</f>
        <v>0</v>
      </c>
      <c r="K3" s="6">
        <f>STDEV(E3:E4)</f>
        <v>9.758073580374349E-2</v>
      </c>
      <c r="L3" s="7">
        <f>STDEV(F3:F4)</f>
        <v>0</v>
      </c>
      <c r="M3" s="7">
        <f>STDEV(G3:G4)</f>
        <v>0</v>
      </c>
      <c r="N3" s="5">
        <f t="shared" ref="N3:P11" si="0">(E3*100)/$H$3</f>
        <v>98.68295476235923</v>
      </c>
      <c r="O3">
        <f t="shared" si="0"/>
        <v>0</v>
      </c>
      <c r="P3">
        <f t="shared" si="0"/>
        <v>0</v>
      </c>
      <c r="Q3" s="7">
        <f>AVERAGE(N3:N4)</f>
        <v>100</v>
      </c>
      <c r="R3" s="7">
        <f>AVERAGE(O3:O4)</f>
        <v>0</v>
      </c>
      <c r="S3" s="7">
        <f>AVERAGE(P3:P4)</f>
        <v>0</v>
      </c>
      <c r="T3" s="6">
        <f>STDEV(N3:N4)</f>
        <v>1.8625832373304723</v>
      </c>
      <c r="U3" s="7">
        <f>STDEV(O3:O4)</f>
        <v>0</v>
      </c>
      <c r="V3" s="7">
        <f>STDEV(P3:P4)</f>
        <v>0</v>
      </c>
    </row>
    <row r="4" spans="1:22" ht="15" thickBot="1" x14ac:dyDescent="0.35">
      <c r="A4" s="8" t="s">
        <v>39</v>
      </c>
      <c r="B4" s="8">
        <v>2.6539999999999999</v>
      </c>
      <c r="C4" s="9">
        <v>0</v>
      </c>
      <c r="D4" s="9">
        <v>0</v>
      </c>
      <c r="E4" s="8">
        <f>B4*2</f>
        <v>5.3079999999999998</v>
      </c>
      <c r="F4" s="9">
        <f>C4*2</f>
        <v>0</v>
      </c>
      <c r="G4" s="9">
        <v>0</v>
      </c>
      <c r="H4" s="10"/>
      <c r="I4" s="11"/>
      <c r="J4" s="11"/>
      <c r="K4" s="10"/>
      <c r="L4" s="11"/>
      <c r="M4" s="11"/>
      <c r="N4" s="9">
        <f t="shared" si="0"/>
        <v>101.31704523764077</v>
      </c>
      <c r="O4" s="8">
        <f t="shared" si="0"/>
        <v>0</v>
      </c>
      <c r="P4" s="8">
        <f t="shared" si="0"/>
        <v>0</v>
      </c>
      <c r="Q4" s="11"/>
      <c r="R4" s="11"/>
      <c r="S4" s="11"/>
      <c r="T4" s="10"/>
      <c r="U4" s="11"/>
      <c r="V4" s="11"/>
    </row>
    <row r="5" spans="1:22" ht="15" thickTop="1" x14ac:dyDescent="0.3">
      <c r="A5" t="s">
        <v>41</v>
      </c>
      <c r="B5">
        <v>2.1920000000000002</v>
      </c>
      <c r="C5">
        <v>0.49299999999999999</v>
      </c>
      <c r="D5" s="5">
        <v>0</v>
      </c>
      <c r="E5" s="5">
        <f t="shared" ref="E5:G11" si="1">B5*2</f>
        <v>4.3840000000000003</v>
      </c>
      <c r="F5" s="5">
        <f t="shared" si="1"/>
        <v>0.98599999999999999</v>
      </c>
      <c r="G5" s="5">
        <v>0</v>
      </c>
      <c r="H5" s="7">
        <f>AVERAGE(E5:E6)</f>
        <v>4.3120000000000003</v>
      </c>
      <c r="I5" s="7">
        <f>AVERAGE(F5:F6)</f>
        <v>0.97699999999999998</v>
      </c>
      <c r="J5" s="7">
        <f>AVERAGE(G5:G6)</f>
        <v>0</v>
      </c>
      <c r="K5" s="7">
        <f>STDEV(E5:E6)</f>
        <v>0.10182337649086293</v>
      </c>
      <c r="L5" s="7">
        <f>STDEV(F5:F6)</f>
        <v>1.2727922061357866E-2</v>
      </c>
      <c r="M5" s="7">
        <f>STDEV(G5:G6)</f>
        <v>0</v>
      </c>
      <c r="N5" s="5">
        <f t="shared" si="0"/>
        <v>83.680091620538278</v>
      </c>
      <c r="O5" s="5">
        <f t="shared" si="0"/>
        <v>18.820385569765222</v>
      </c>
      <c r="P5" s="5">
        <f t="shared" si="0"/>
        <v>0</v>
      </c>
      <c r="Q5" s="20">
        <f>AVERAGE(N5:N6)</f>
        <v>82.305783546478338</v>
      </c>
      <c r="R5" s="6">
        <f>AVERAGE(O5:O6)</f>
        <v>18.648597060507733</v>
      </c>
      <c r="S5" s="6">
        <f>AVERAGE(P5:P6)</f>
        <v>0</v>
      </c>
      <c r="T5" s="6">
        <f>STDEV(N5:N6)</f>
        <v>1.9435651172144144</v>
      </c>
      <c r="U5" s="6">
        <f>STDEV(O5:O6)</f>
        <v>0.2429456396517993</v>
      </c>
      <c r="V5" s="6">
        <f>STDEV(P5:P6)</f>
        <v>0</v>
      </c>
    </row>
    <row r="6" spans="1:22" ht="15" thickBot="1" x14ac:dyDescent="0.35">
      <c r="A6" s="8" t="s">
        <v>40</v>
      </c>
      <c r="B6" s="8">
        <v>2.12</v>
      </c>
      <c r="C6" s="8">
        <v>0.48399999999999999</v>
      </c>
      <c r="D6" s="9">
        <v>0</v>
      </c>
      <c r="E6" s="9">
        <f t="shared" si="1"/>
        <v>4.24</v>
      </c>
      <c r="F6" s="9">
        <f t="shared" si="1"/>
        <v>0.96799999999999997</v>
      </c>
      <c r="G6" s="9">
        <v>0</v>
      </c>
      <c r="H6" s="11"/>
      <c r="I6" s="11"/>
      <c r="J6" s="11"/>
      <c r="K6" s="11"/>
      <c r="L6" s="11"/>
      <c r="M6" s="11"/>
      <c r="N6" s="9">
        <f t="shared" si="0"/>
        <v>80.931475472418398</v>
      </c>
      <c r="O6" s="9">
        <f t="shared" si="0"/>
        <v>18.47680855125024</v>
      </c>
      <c r="P6" s="9">
        <f t="shared" si="0"/>
        <v>0</v>
      </c>
      <c r="Q6" s="21"/>
      <c r="R6" s="10"/>
      <c r="S6" s="10"/>
      <c r="T6" s="10"/>
      <c r="U6" s="10"/>
      <c r="V6" s="10"/>
    </row>
    <row r="7" spans="1:22" ht="15" thickTop="1" x14ac:dyDescent="0.3">
      <c r="A7" s="15" t="s">
        <v>42</v>
      </c>
      <c r="B7" s="15">
        <v>0.99399999999999999</v>
      </c>
      <c r="C7" s="15">
        <v>0.26400000000000001</v>
      </c>
      <c r="D7" s="16">
        <v>2.5000000000000001E-2</v>
      </c>
      <c r="E7" s="16">
        <f t="shared" si="1"/>
        <v>1.988</v>
      </c>
      <c r="F7" s="16">
        <f t="shared" si="1"/>
        <v>0.52800000000000002</v>
      </c>
      <c r="G7" s="16">
        <f>D7*2</f>
        <v>0.05</v>
      </c>
      <c r="H7" s="15"/>
      <c r="I7" s="15"/>
      <c r="J7" s="15"/>
      <c r="K7" s="15"/>
      <c r="L7" s="15"/>
      <c r="M7" s="15"/>
      <c r="N7" s="24">
        <f t="shared" si="0"/>
        <v>37.946172933765986</v>
      </c>
      <c r="O7" s="16">
        <f t="shared" si="0"/>
        <v>10.078259209772858</v>
      </c>
      <c r="P7" s="16">
        <f t="shared" si="0"/>
        <v>0.95438060698606608</v>
      </c>
      <c r="Q7" s="15"/>
      <c r="R7" s="15"/>
      <c r="S7" s="15"/>
      <c r="T7" s="15"/>
      <c r="U7" s="15"/>
      <c r="V7" s="15"/>
    </row>
    <row r="8" spans="1:22" x14ac:dyDescent="0.3">
      <c r="A8" s="26" t="s">
        <v>34</v>
      </c>
      <c r="B8" s="26">
        <v>1.591</v>
      </c>
      <c r="C8" s="26">
        <v>0.372</v>
      </c>
      <c r="D8" s="27">
        <v>2.9000000000000001E-2</v>
      </c>
      <c r="E8" s="27">
        <f t="shared" si="1"/>
        <v>3.1819999999999999</v>
      </c>
      <c r="F8" s="27">
        <f t="shared" si="1"/>
        <v>0.74399999999999999</v>
      </c>
      <c r="G8" s="27">
        <f t="shared" si="1"/>
        <v>5.8000000000000003E-2</v>
      </c>
      <c r="H8" s="26"/>
      <c r="I8" s="26"/>
      <c r="J8" s="26"/>
      <c r="K8" s="26"/>
      <c r="L8" s="26"/>
      <c r="M8" s="26"/>
      <c r="N8" s="27">
        <f t="shared" si="0"/>
        <v>60.736781828593244</v>
      </c>
      <c r="O8" s="27">
        <f t="shared" si="0"/>
        <v>14.201183431952664</v>
      </c>
      <c r="P8" s="27">
        <f t="shared" si="0"/>
        <v>1.1070815041038369</v>
      </c>
      <c r="Q8" s="26"/>
      <c r="R8" s="26"/>
      <c r="S8" s="26"/>
      <c r="T8" s="26"/>
      <c r="U8" s="26"/>
      <c r="V8" s="26"/>
    </row>
    <row r="9" spans="1:22" x14ac:dyDescent="0.3">
      <c r="A9" s="26" t="s">
        <v>35</v>
      </c>
      <c r="B9" s="26">
        <v>2.1030000000000002</v>
      </c>
      <c r="C9" s="26">
        <v>0.32200000000000001</v>
      </c>
      <c r="D9" s="27">
        <v>4.2000000000000003E-2</v>
      </c>
      <c r="E9" s="27">
        <f t="shared" si="1"/>
        <v>4.2060000000000004</v>
      </c>
      <c r="F9" s="27">
        <f t="shared" si="1"/>
        <v>0.64400000000000002</v>
      </c>
      <c r="G9" s="27">
        <f t="shared" si="1"/>
        <v>8.4000000000000005E-2</v>
      </c>
      <c r="H9" s="26"/>
      <c r="I9" s="26"/>
      <c r="J9" s="26"/>
      <c r="K9" s="26"/>
      <c r="L9" s="26"/>
      <c r="M9" s="26"/>
      <c r="N9" s="27">
        <f t="shared" si="0"/>
        <v>80.282496659667885</v>
      </c>
      <c r="O9" s="27">
        <f t="shared" si="0"/>
        <v>12.292422217980532</v>
      </c>
      <c r="P9" s="27">
        <f t="shared" si="0"/>
        <v>1.603359419736591</v>
      </c>
      <c r="Q9" s="26"/>
      <c r="R9" s="26"/>
      <c r="S9" s="26"/>
      <c r="T9" s="26"/>
      <c r="U9" s="26"/>
      <c r="V9" s="26"/>
    </row>
    <row r="10" spans="1:22" x14ac:dyDescent="0.3">
      <c r="A10" s="26" t="s">
        <v>36</v>
      </c>
      <c r="B10" s="26">
        <v>2.1379999999999999</v>
      </c>
      <c r="C10" s="26">
        <v>0.28100000000000003</v>
      </c>
      <c r="D10" s="27">
        <v>0.02</v>
      </c>
      <c r="E10" s="27">
        <f t="shared" si="1"/>
        <v>4.2759999999999998</v>
      </c>
      <c r="F10" s="27">
        <f t="shared" si="1"/>
        <v>0.56200000000000006</v>
      </c>
      <c r="G10" s="27">
        <f t="shared" si="1"/>
        <v>0.04</v>
      </c>
      <c r="H10" s="26"/>
      <c r="I10" s="26"/>
      <c r="J10" s="26"/>
      <c r="K10" s="26"/>
      <c r="L10" s="26"/>
      <c r="M10" s="26"/>
      <c r="N10" s="27">
        <f t="shared" si="0"/>
        <v>81.618629509448368</v>
      </c>
      <c r="O10" s="27">
        <f t="shared" si="0"/>
        <v>10.727238022523384</v>
      </c>
      <c r="P10" s="27">
        <f t="shared" si="0"/>
        <v>0.76350448558885287</v>
      </c>
      <c r="Q10" s="26"/>
      <c r="R10" s="26"/>
      <c r="S10" s="26"/>
      <c r="T10" s="26"/>
      <c r="U10" s="26"/>
      <c r="V10" s="26"/>
    </row>
    <row r="11" spans="1:22" ht="15" thickBot="1" x14ac:dyDescent="0.35">
      <c r="A11" s="22" t="s">
        <v>37</v>
      </c>
      <c r="B11" s="22">
        <v>0.72499999999999998</v>
      </c>
      <c r="C11" s="22">
        <v>0.28100000000000003</v>
      </c>
      <c r="D11" s="22">
        <v>3.5000000000000003E-2</v>
      </c>
      <c r="E11" s="23">
        <f t="shared" si="1"/>
        <v>1.45</v>
      </c>
      <c r="F11" s="23">
        <f t="shared" si="1"/>
        <v>0.56200000000000006</v>
      </c>
      <c r="G11" s="23">
        <f t="shared" si="1"/>
        <v>7.0000000000000007E-2</v>
      </c>
      <c r="H11" s="22"/>
      <c r="I11" s="22"/>
      <c r="J11" s="22"/>
      <c r="K11" s="22"/>
      <c r="L11" s="22"/>
      <c r="M11" s="22"/>
      <c r="N11" s="25">
        <f t="shared" si="0"/>
        <v>27.677037602595917</v>
      </c>
      <c r="O11" s="23">
        <f t="shared" si="0"/>
        <v>10.727238022523384</v>
      </c>
      <c r="P11" s="23">
        <f t="shared" si="0"/>
        <v>1.3361328497804927</v>
      </c>
      <c r="Q11" s="22"/>
      <c r="R11" s="22"/>
      <c r="S11" s="22"/>
      <c r="T11" s="22"/>
      <c r="U11" s="22"/>
      <c r="V11" s="22"/>
    </row>
    <row r="12" spans="1:22" ht="15" thickTop="1" x14ac:dyDescent="0.3"/>
  </sheetData>
  <mergeCells count="24">
    <mergeCell ref="Q5:Q6"/>
    <mergeCell ref="R5:R6"/>
    <mergeCell ref="S5:S6"/>
    <mergeCell ref="T5:T6"/>
    <mergeCell ref="U5:U6"/>
    <mergeCell ref="V5:V6"/>
    <mergeCell ref="H5:H6"/>
    <mergeCell ref="I5:I6"/>
    <mergeCell ref="J5:J6"/>
    <mergeCell ref="K5:K6"/>
    <mergeCell ref="L5:L6"/>
    <mergeCell ref="M5:M6"/>
    <mergeCell ref="Q3:Q4"/>
    <mergeCell ref="R3:R4"/>
    <mergeCell ref="S3:S4"/>
    <mergeCell ref="T3:T4"/>
    <mergeCell ref="U3:U4"/>
    <mergeCell ref="V3:V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1st cultivation</vt:lpstr>
      <vt:lpstr>2nd cultivation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2023-03-29T07:32:22Z</dcterms:created>
  <dcterms:modified xsi:type="dcterms:W3CDTF">2023-03-29T08:05:36Z</dcterms:modified>
</cp:coreProperties>
</file>