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dmin\Desktop\PeerJ 8 May 23\Revision\"/>
    </mc:Choice>
  </mc:AlternateContent>
  <bookViews>
    <workbookView xWindow="0" yWindow="0" windowWidth="20490" windowHeight="7650" tabRatio="697" activeTab="2"/>
  </bookViews>
  <sheets>
    <sheet name="Table 3" sheetId="2" r:id="rId1"/>
    <sheet name=" Table 6" sheetId="3" r:id="rId2"/>
    <sheet name="Fig 5" sheetId="22" r:id="rId3"/>
    <sheet name="Fig 6" sheetId="17" r:id="rId4"/>
    <sheet name="Fig 7" sheetId="12" r:id="rId5"/>
    <sheet name="Fig 8" sheetId="16" r:id="rId6"/>
    <sheet name="Fig 9" sheetId="1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6" i="22" l="1"/>
  <c r="AI6" i="22"/>
  <c r="AH7" i="22"/>
  <c r="AH6" i="22"/>
  <c r="BC72" i="22"/>
  <c r="BB72" i="22"/>
  <c r="BA72" i="22"/>
  <c r="AZ72" i="22"/>
  <c r="AY72" i="22"/>
  <c r="AX72" i="22"/>
  <c r="AW72" i="22"/>
  <c r="AV72" i="22"/>
  <c r="AU72" i="22"/>
  <c r="AT72" i="22"/>
  <c r="AQ72" i="22"/>
  <c r="AP72" i="22"/>
  <c r="AO72" i="22"/>
  <c r="AN72" i="22"/>
  <c r="AM72" i="22"/>
  <c r="AL72" i="22"/>
  <c r="AK72" i="22"/>
  <c r="AJ72" i="22"/>
  <c r="AI72" i="22"/>
  <c r="AH72" i="22"/>
  <c r="BC71" i="22"/>
  <c r="BB71" i="22"/>
  <c r="BA71" i="22"/>
  <c r="AZ71" i="22"/>
  <c r="AY71" i="22"/>
  <c r="AX71" i="22"/>
  <c r="AW71" i="22"/>
  <c r="AV71" i="22"/>
  <c r="AU71" i="22"/>
  <c r="AT71" i="22"/>
  <c r="AQ71" i="22"/>
  <c r="AP71" i="22"/>
  <c r="AO71" i="22"/>
  <c r="AN71" i="22"/>
  <c r="AM71" i="22"/>
  <c r="AL71" i="22"/>
  <c r="AK71" i="22"/>
  <c r="AJ71" i="22"/>
  <c r="AI71" i="22"/>
  <c r="AH71" i="22"/>
  <c r="BC70" i="22"/>
  <c r="BB70" i="22"/>
  <c r="BA70" i="22"/>
  <c r="AZ70" i="22"/>
  <c r="AY70" i="22"/>
  <c r="AX70" i="22"/>
  <c r="AW70" i="22"/>
  <c r="AV70" i="22"/>
  <c r="AU70" i="22"/>
  <c r="AT70" i="22"/>
  <c r="AQ70" i="22"/>
  <c r="AP70" i="22"/>
  <c r="AO70" i="22"/>
  <c r="AN70" i="22"/>
  <c r="AM70" i="22"/>
  <c r="AL70" i="22"/>
  <c r="AK70" i="22"/>
  <c r="AJ70" i="22"/>
  <c r="AI70" i="22"/>
  <c r="AH70" i="22"/>
  <c r="BC69" i="22"/>
  <c r="BB69" i="22"/>
  <c r="BA69" i="22"/>
  <c r="AZ69" i="22"/>
  <c r="AY69" i="22"/>
  <c r="AX69" i="22"/>
  <c r="AW69" i="22"/>
  <c r="AV69" i="22"/>
  <c r="AU69" i="22"/>
  <c r="AT69" i="22"/>
  <c r="AQ69" i="22"/>
  <c r="AP69" i="22"/>
  <c r="AO69" i="22"/>
  <c r="AN69" i="22"/>
  <c r="AM69" i="22"/>
  <c r="AL69" i="22"/>
  <c r="AK69" i="22"/>
  <c r="AJ69" i="22"/>
  <c r="AI69" i="22"/>
  <c r="AH69" i="22"/>
  <c r="BC68" i="22"/>
  <c r="BB68" i="22"/>
  <c r="BA68" i="22"/>
  <c r="AZ68" i="22"/>
  <c r="AY68" i="22"/>
  <c r="AX68" i="22"/>
  <c r="AW68" i="22"/>
  <c r="AV68" i="22"/>
  <c r="AU68" i="22"/>
  <c r="AT68" i="22"/>
  <c r="AQ68" i="22"/>
  <c r="AP68" i="22"/>
  <c r="AO68" i="22"/>
  <c r="AN68" i="22"/>
  <c r="AM68" i="22"/>
  <c r="AL68" i="22"/>
  <c r="AK68" i="22"/>
  <c r="AJ68" i="22"/>
  <c r="AI68" i="22"/>
  <c r="AH68" i="22"/>
  <c r="BC67" i="22"/>
  <c r="BB67" i="22"/>
  <c r="BA67" i="22"/>
  <c r="AZ67" i="22"/>
  <c r="AY67" i="22"/>
  <c r="AX67" i="22"/>
  <c r="AW67" i="22"/>
  <c r="AV67" i="22"/>
  <c r="AU67" i="22"/>
  <c r="AT67" i="22"/>
  <c r="AQ67" i="22"/>
  <c r="AP67" i="22"/>
  <c r="AO67" i="22"/>
  <c r="AN67" i="22"/>
  <c r="AM67" i="22"/>
  <c r="AL67" i="22"/>
  <c r="AK67" i="22"/>
  <c r="AJ67" i="22"/>
  <c r="AI67" i="22"/>
  <c r="AH67" i="22"/>
  <c r="BC66" i="22"/>
  <c r="BB66" i="22"/>
  <c r="BA66" i="22"/>
  <c r="AZ66" i="22"/>
  <c r="AY66" i="22"/>
  <c r="AX66" i="22"/>
  <c r="AW66" i="22"/>
  <c r="AV66" i="22"/>
  <c r="AU66" i="22"/>
  <c r="AT66" i="22"/>
  <c r="AQ66" i="22"/>
  <c r="AP66" i="22"/>
  <c r="AO66" i="22"/>
  <c r="AN66" i="22"/>
  <c r="AM66" i="22"/>
  <c r="AL66" i="22"/>
  <c r="AK66" i="22"/>
  <c r="AJ66" i="22"/>
  <c r="AI66" i="22"/>
  <c r="AH66" i="22"/>
  <c r="BC65" i="22"/>
  <c r="BB65" i="22"/>
  <c r="BA65" i="22"/>
  <c r="AZ65" i="22"/>
  <c r="AY65" i="22"/>
  <c r="AX65" i="22"/>
  <c r="AW65" i="22"/>
  <c r="AV65" i="22"/>
  <c r="AU65" i="22"/>
  <c r="AT65" i="22"/>
  <c r="AQ65" i="22"/>
  <c r="AP65" i="22"/>
  <c r="AO65" i="22"/>
  <c r="AN65" i="22"/>
  <c r="AM65" i="22"/>
  <c r="AL65" i="22"/>
  <c r="AK65" i="22"/>
  <c r="AJ65" i="22"/>
  <c r="AI65" i="22"/>
  <c r="AH65" i="22"/>
  <c r="BC64" i="22"/>
  <c r="BB64" i="22"/>
  <c r="BA64" i="22"/>
  <c r="AZ64" i="22"/>
  <c r="AY64" i="22"/>
  <c r="AX64" i="22"/>
  <c r="AW64" i="22"/>
  <c r="AV64" i="22"/>
  <c r="AU64" i="22"/>
  <c r="AT64" i="22"/>
  <c r="AQ64" i="22"/>
  <c r="AP64" i="22"/>
  <c r="AO64" i="22"/>
  <c r="AN64" i="22"/>
  <c r="AM64" i="22"/>
  <c r="AL64" i="22"/>
  <c r="AK64" i="22"/>
  <c r="AJ64" i="22"/>
  <c r="AI64" i="22"/>
  <c r="AH64" i="22"/>
  <c r="BC63" i="22"/>
  <c r="BB63" i="22"/>
  <c r="BA63" i="22"/>
  <c r="AZ63" i="22"/>
  <c r="AY63" i="22"/>
  <c r="AX63" i="22"/>
  <c r="AW63" i="22"/>
  <c r="AV63" i="22"/>
  <c r="AU63" i="22"/>
  <c r="AT63" i="22"/>
  <c r="AQ63" i="22"/>
  <c r="AP63" i="22"/>
  <c r="AO63" i="22"/>
  <c r="AN63" i="22"/>
  <c r="AM63" i="22"/>
  <c r="AL63" i="22"/>
  <c r="AK63" i="22"/>
  <c r="AJ63" i="22"/>
  <c r="AI63" i="22"/>
  <c r="AH63" i="22"/>
  <c r="BC62" i="22"/>
  <c r="BB62" i="22"/>
  <c r="BA62" i="22"/>
  <c r="AZ62" i="22"/>
  <c r="AY62" i="22"/>
  <c r="AX62" i="22"/>
  <c r="AW62" i="22"/>
  <c r="AV62" i="22"/>
  <c r="AU62" i="22"/>
  <c r="AT62" i="22"/>
  <c r="AQ62" i="22"/>
  <c r="AP62" i="22"/>
  <c r="AO62" i="22"/>
  <c r="AN62" i="22"/>
  <c r="AM62" i="22"/>
  <c r="AL62" i="22"/>
  <c r="AK62" i="22"/>
  <c r="AJ62" i="22"/>
  <c r="AI62" i="22"/>
  <c r="AH62" i="22"/>
  <c r="BC61" i="22"/>
  <c r="BB61" i="22"/>
  <c r="BA61" i="22"/>
  <c r="AZ61" i="22"/>
  <c r="AY61" i="22"/>
  <c r="AX61" i="22"/>
  <c r="AW61" i="22"/>
  <c r="AV61" i="22"/>
  <c r="AU61" i="22"/>
  <c r="AT61" i="22"/>
  <c r="AQ61" i="22"/>
  <c r="AP61" i="22"/>
  <c r="AO61" i="22"/>
  <c r="AN61" i="22"/>
  <c r="AM61" i="22"/>
  <c r="AL61" i="22"/>
  <c r="AK61" i="22"/>
  <c r="AJ61" i="22"/>
  <c r="AI61" i="22"/>
  <c r="AH61" i="22"/>
  <c r="BC60" i="22"/>
  <c r="BB60" i="22"/>
  <c r="BA60" i="22"/>
  <c r="AZ60" i="22"/>
  <c r="AY60" i="22"/>
  <c r="AX60" i="22"/>
  <c r="AW60" i="22"/>
  <c r="AV60" i="22"/>
  <c r="AU60" i="22"/>
  <c r="AT60" i="22"/>
  <c r="AQ60" i="22"/>
  <c r="AP60" i="22"/>
  <c r="AO60" i="22"/>
  <c r="AN60" i="22"/>
  <c r="AM60" i="22"/>
  <c r="AL60" i="22"/>
  <c r="AK60" i="22"/>
  <c r="AJ60" i="22"/>
  <c r="AI60" i="22"/>
  <c r="AH60" i="22"/>
  <c r="BC59" i="22"/>
  <c r="BB59" i="22"/>
  <c r="BA59" i="22"/>
  <c r="AZ59" i="22"/>
  <c r="AY59" i="22"/>
  <c r="AX59" i="22"/>
  <c r="AW59" i="22"/>
  <c r="AV59" i="22"/>
  <c r="AU59" i="22"/>
  <c r="AT59" i="22"/>
  <c r="AQ59" i="22"/>
  <c r="AP59" i="22"/>
  <c r="AO59" i="22"/>
  <c r="AN59" i="22"/>
  <c r="AM59" i="22"/>
  <c r="AL59" i="22"/>
  <c r="AK59" i="22"/>
  <c r="AJ59" i="22"/>
  <c r="AI59" i="22"/>
  <c r="AH59" i="22"/>
  <c r="BC58" i="22"/>
  <c r="BB58" i="22"/>
  <c r="BA58" i="22"/>
  <c r="AZ58" i="22"/>
  <c r="AY58" i="22"/>
  <c r="AX58" i="22"/>
  <c r="AW58" i="22"/>
  <c r="AV58" i="22"/>
  <c r="AU58" i="22"/>
  <c r="AT58" i="22"/>
  <c r="AQ58" i="22"/>
  <c r="AP58" i="22"/>
  <c r="AO58" i="22"/>
  <c r="AN58" i="22"/>
  <c r="AM58" i="22"/>
  <c r="AL58" i="22"/>
  <c r="AK58" i="22"/>
  <c r="AJ58" i="22"/>
  <c r="AI58" i="22"/>
  <c r="AH58" i="22"/>
  <c r="BC57" i="22"/>
  <c r="BB57" i="22"/>
  <c r="BA57" i="22"/>
  <c r="AZ57" i="22"/>
  <c r="AY57" i="22"/>
  <c r="AX57" i="22"/>
  <c r="AW57" i="22"/>
  <c r="AV57" i="22"/>
  <c r="AU57" i="22"/>
  <c r="AT57" i="22"/>
  <c r="AQ57" i="22"/>
  <c r="AP57" i="22"/>
  <c r="AO57" i="22"/>
  <c r="AN57" i="22"/>
  <c r="AM57" i="22"/>
  <c r="AL57" i="22"/>
  <c r="AK57" i="22"/>
  <c r="AJ57" i="22"/>
  <c r="AI57" i="22"/>
  <c r="AH57" i="22"/>
  <c r="BC56" i="22"/>
  <c r="BB56" i="22"/>
  <c r="BA56" i="22"/>
  <c r="AZ56" i="22"/>
  <c r="AY56" i="22"/>
  <c r="AX56" i="22"/>
  <c r="AW56" i="22"/>
  <c r="AV56" i="22"/>
  <c r="AU56" i="22"/>
  <c r="AT56" i="22"/>
  <c r="AQ56" i="22"/>
  <c r="AP56" i="22"/>
  <c r="AO56" i="22"/>
  <c r="AN56" i="22"/>
  <c r="AM56" i="22"/>
  <c r="AL56" i="22"/>
  <c r="AK56" i="22"/>
  <c r="AJ56" i="22"/>
  <c r="AI56" i="22"/>
  <c r="AH56" i="22"/>
  <c r="BC55" i="22"/>
  <c r="BB55" i="22"/>
  <c r="BA55" i="22"/>
  <c r="AZ55" i="22"/>
  <c r="AY55" i="22"/>
  <c r="AX55" i="22"/>
  <c r="AW55" i="22"/>
  <c r="AV55" i="22"/>
  <c r="AU55" i="22"/>
  <c r="AT55" i="22"/>
  <c r="AQ55" i="22"/>
  <c r="AP55" i="22"/>
  <c r="AO55" i="22"/>
  <c r="AN55" i="22"/>
  <c r="AM55" i="22"/>
  <c r="AL55" i="22"/>
  <c r="AK55" i="22"/>
  <c r="AJ55" i="22"/>
  <c r="AI55" i="22"/>
  <c r="AH55" i="22"/>
  <c r="BC54" i="22"/>
  <c r="BB54" i="22"/>
  <c r="BA54" i="22"/>
  <c r="AZ54" i="22"/>
  <c r="AY54" i="22"/>
  <c r="AX54" i="22"/>
  <c r="AW54" i="22"/>
  <c r="AV54" i="22"/>
  <c r="AU54" i="22"/>
  <c r="AT54" i="22"/>
  <c r="AQ54" i="22"/>
  <c r="AP54" i="22"/>
  <c r="AO54" i="22"/>
  <c r="AN54" i="22"/>
  <c r="AM54" i="22"/>
  <c r="AL54" i="22"/>
  <c r="AK54" i="22"/>
  <c r="AJ54" i="22"/>
  <c r="AI54" i="22"/>
  <c r="AH54" i="22"/>
  <c r="BC53" i="22"/>
  <c r="BB53" i="22"/>
  <c r="BA53" i="22"/>
  <c r="AZ53" i="22"/>
  <c r="AY53" i="22"/>
  <c r="AX53" i="22"/>
  <c r="AW53" i="22"/>
  <c r="AV53" i="22"/>
  <c r="AU53" i="22"/>
  <c r="AT53" i="22"/>
  <c r="AQ53" i="22"/>
  <c r="AP53" i="22"/>
  <c r="AO53" i="22"/>
  <c r="AN53" i="22"/>
  <c r="AM53" i="22"/>
  <c r="AL53" i="22"/>
  <c r="AK53" i="22"/>
  <c r="AJ53" i="22"/>
  <c r="AI53" i="22"/>
  <c r="AH53" i="22"/>
  <c r="BC52" i="22"/>
  <c r="BB52" i="22"/>
  <c r="BA52" i="22"/>
  <c r="AZ52" i="22"/>
  <c r="AY52" i="22"/>
  <c r="AX52" i="22"/>
  <c r="AW52" i="22"/>
  <c r="AV52" i="22"/>
  <c r="AU52" i="22"/>
  <c r="AT52" i="22"/>
  <c r="AQ52" i="22"/>
  <c r="AP52" i="22"/>
  <c r="AO52" i="22"/>
  <c r="AN52" i="22"/>
  <c r="AM52" i="22"/>
  <c r="AL52" i="22"/>
  <c r="AK52" i="22"/>
  <c r="AJ52" i="22"/>
  <c r="AI52" i="22"/>
  <c r="AH52" i="22"/>
  <c r="BC51" i="22"/>
  <c r="BB51" i="22"/>
  <c r="BA51" i="22"/>
  <c r="AZ51" i="22"/>
  <c r="AY51" i="22"/>
  <c r="AX51" i="22"/>
  <c r="AW51" i="22"/>
  <c r="AV51" i="22"/>
  <c r="AU51" i="22"/>
  <c r="AT51" i="22"/>
  <c r="AQ51" i="22"/>
  <c r="AP51" i="22"/>
  <c r="AO51" i="22"/>
  <c r="AN51" i="22"/>
  <c r="AM51" i="22"/>
  <c r="AL51" i="22"/>
  <c r="AK51" i="22"/>
  <c r="AJ51" i="22"/>
  <c r="AI51" i="22"/>
  <c r="AH51" i="22"/>
  <c r="BC50" i="22"/>
  <c r="BB50" i="22"/>
  <c r="BA50" i="22"/>
  <c r="AZ50" i="22"/>
  <c r="AY50" i="22"/>
  <c r="AX50" i="22"/>
  <c r="AW50" i="22"/>
  <c r="AV50" i="22"/>
  <c r="AU50" i="22"/>
  <c r="AT50" i="22"/>
  <c r="AQ50" i="22"/>
  <c r="AP50" i="22"/>
  <c r="AO50" i="22"/>
  <c r="AN50" i="22"/>
  <c r="AM50" i="22"/>
  <c r="AL50" i="22"/>
  <c r="AK50" i="22"/>
  <c r="AJ50" i="22"/>
  <c r="AI50" i="22"/>
  <c r="AH50" i="22"/>
  <c r="BC49" i="22"/>
  <c r="BB49" i="22"/>
  <c r="BA49" i="22"/>
  <c r="AZ49" i="22"/>
  <c r="AY49" i="22"/>
  <c r="AX49" i="22"/>
  <c r="AW49" i="22"/>
  <c r="AV49" i="22"/>
  <c r="AU49" i="22"/>
  <c r="AT49" i="22"/>
  <c r="AQ49" i="22"/>
  <c r="AP49" i="22"/>
  <c r="AO49" i="22"/>
  <c r="AN49" i="22"/>
  <c r="AM49" i="22"/>
  <c r="AL49" i="22"/>
  <c r="AK49" i="22"/>
  <c r="AJ49" i="22"/>
  <c r="AI49" i="22"/>
  <c r="AH49" i="22"/>
  <c r="BC48" i="22"/>
  <c r="BB48" i="22"/>
  <c r="BA48" i="22"/>
  <c r="AZ48" i="22"/>
  <c r="AY48" i="22"/>
  <c r="AX48" i="22"/>
  <c r="AW48" i="22"/>
  <c r="AV48" i="22"/>
  <c r="AU48" i="22"/>
  <c r="AT48" i="22"/>
  <c r="AQ48" i="22"/>
  <c r="AP48" i="22"/>
  <c r="AO48" i="22"/>
  <c r="AN48" i="22"/>
  <c r="AM48" i="22"/>
  <c r="AL48" i="22"/>
  <c r="AK48" i="22"/>
  <c r="AJ48" i="22"/>
  <c r="AI48" i="22"/>
  <c r="AH48" i="22"/>
  <c r="BC47" i="22"/>
  <c r="BB47" i="22"/>
  <c r="BA47" i="22"/>
  <c r="AZ47" i="22"/>
  <c r="AY47" i="22"/>
  <c r="AX47" i="22"/>
  <c r="AW47" i="22"/>
  <c r="AV47" i="22"/>
  <c r="AU47" i="22"/>
  <c r="AT47" i="22"/>
  <c r="AQ47" i="22"/>
  <c r="AP47" i="22"/>
  <c r="AO47" i="22"/>
  <c r="AN47" i="22"/>
  <c r="AM47" i="22"/>
  <c r="AL47" i="22"/>
  <c r="AK47" i="22"/>
  <c r="AJ47" i="22"/>
  <c r="AI47" i="22"/>
  <c r="AH47" i="22"/>
  <c r="BC46" i="22"/>
  <c r="BB46" i="22"/>
  <c r="BA46" i="22"/>
  <c r="AZ46" i="22"/>
  <c r="AY46" i="22"/>
  <c r="AX46" i="22"/>
  <c r="AW46" i="22"/>
  <c r="AV46" i="22"/>
  <c r="AU46" i="22"/>
  <c r="AT46" i="22"/>
  <c r="AQ46" i="22"/>
  <c r="AP46" i="22"/>
  <c r="AO46" i="22"/>
  <c r="AN46" i="22"/>
  <c r="AM46" i="22"/>
  <c r="AL46" i="22"/>
  <c r="AK46" i="22"/>
  <c r="AJ46" i="22"/>
  <c r="AI46" i="22"/>
  <c r="AH46" i="22"/>
  <c r="BC45" i="22"/>
  <c r="BB45" i="22"/>
  <c r="BA45" i="22"/>
  <c r="AZ45" i="22"/>
  <c r="AY45" i="22"/>
  <c r="AX45" i="22"/>
  <c r="AW45" i="22"/>
  <c r="AV45" i="22"/>
  <c r="AU45" i="22"/>
  <c r="AT45" i="22"/>
  <c r="AQ45" i="22"/>
  <c r="AP45" i="22"/>
  <c r="AO45" i="22"/>
  <c r="AN45" i="22"/>
  <c r="AM45" i="22"/>
  <c r="AL45" i="22"/>
  <c r="AK45" i="22"/>
  <c r="AJ45" i="22"/>
  <c r="AI45" i="22"/>
  <c r="AH45" i="22"/>
  <c r="BC44" i="22"/>
  <c r="BB44" i="22"/>
  <c r="BA44" i="22"/>
  <c r="AZ44" i="22"/>
  <c r="AY44" i="22"/>
  <c r="AX44" i="22"/>
  <c r="AW44" i="22"/>
  <c r="AV44" i="22"/>
  <c r="AU44" i="22"/>
  <c r="AT44" i="22"/>
  <c r="AQ44" i="22"/>
  <c r="AP44" i="22"/>
  <c r="AO44" i="22"/>
  <c r="AN44" i="22"/>
  <c r="AM44" i="22"/>
  <c r="AL44" i="22"/>
  <c r="AK44" i="22"/>
  <c r="AJ44" i="22"/>
  <c r="AI44" i="22"/>
  <c r="AH44" i="22"/>
  <c r="BC43" i="22"/>
  <c r="BB43" i="22"/>
  <c r="BA43" i="22"/>
  <c r="AZ43" i="22"/>
  <c r="AY43" i="22"/>
  <c r="AX43" i="22"/>
  <c r="AW43" i="22"/>
  <c r="AV43" i="22"/>
  <c r="AU43" i="22"/>
  <c r="AT43" i="22"/>
  <c r="AQ43" i="22"/>
  <c r="AP43" i="22"/>
  <c r="AO43" i="22"/>
  <c r="AN43" i="22"/>
  <c r="AM43" i="22"/>
  <c r="AL43" i="22"/>
  <c r="AK43" i="22"/>
  <c r="AJ43" i="22"/>
  <c r="AI43" i="22"/>
  <c r="AH43" i="22"/>
  <c r="BC42" i="22"/>
  <c r="BB42" i="22"/>
  <c r="BA42" i="22"/>
  <c r="AZ42" i="22"/>
  <c r="AY42" i="22"/>
  <c r="AX42" i="22"/>
  <c r="AW42" i="22"/>
  <c r="AV42" i="22"/>
  <c r="AU42" i="22"/>
  <c r="AT42" i="22"/>
  <c r="AQ42" i="22"/>
  <c r="AP42" i="22"/>
  <c r="AO42" i="22"/>
  <c r="AN42" i="22"/>
  <c r="AM42" i="22"/>
  <c r="AL42" i="22"/>
  <c r="AK42" i="22"/>
  <c r="AJ42" i="22"/>
  <c r="AI42" i="22"/>
  <c r="AH42" i="22"/>
  <c r="BC36" i="22"/>
  <c r="BB36" i="22"/>
  <c r="BA36" i="22"/>
  <c r="AZ36" i="22"/>
  <c r="AY36" i="22"/>
  <c r="AX36" i="22"/>
  <c r="AW36" i="22"/>
  <c r="AV36" i="22"/>
  <c r="AU36" i="22"/>
  <c r="AT36" i="22"/>
  <c r="AQ36" i="22"/>
  <c r="AP36" i="22"/>
  <c r="AO36" i="22"/>
  <c r="AN36" i="22"/>
  <c r="AM36" i="22"/>
  <c r="AL36" i="22"/>
  <c r="AK36" i="22"/>
  <c r="AJ36" i="22"/>
  <c r="AI36" i="22"/>
  <c r="AH36" i="22"/>
  <c r="BC35" i="22"/>
  <c r="BB35" i="22"/>
  <c r="BA35" i="22"/>
  <c r="AZ35" i="22"/>
  <c r="AY35" i="22"/>
  <c r="AX35" i="22"/>
  <c r="AW35" i="22"/>
  <c r="AV35" i="22"/>
  <c r="AU35" i="22"/>
  <c r="AT35" i="22"/>
  <c r="AQ35" i="22"/>
  <c r="AP35" i="22"/>
  <c r="AO35" i="22"/>
  <c r="AN35" i="22"/>
  <c r="AM35" i="22"/>
  <c r="AL35" i="22"/>
  <c r="AK35" i="22"/>
  <c r="AJ35" i="22"/>
  <c r="AI35" i="22"/>
  <c r="AH35" i="22"/>
  <c r="BC34" i="22"/>
  <c r="BB34" i="22"/>
  <c r="BA34" i="22"/>
  <c r="AZ34" i="22"/>
  <c r="AY34" i="22"/>
  <c r="AX34" i="22"/>
  <c r="AW34" i="22"/>
  <c r="AV34" i="22"/>
  <c r="AU34" i="22"/>
  <c r="AT34" i="22"/>
  <c r="AQ34" i="22"/>
  <c r="AP34" i="22"/>
  <c r="AO34" i="22"/>
  <c r="AN34" i="22"/>
  <c r="AM34" i="22"/>
  <c r="AL34" i="22"/>
  <c r="AK34" i="22"/>
  <c r="AJ34" i="22"/>
  <c r="AI34" i="22"/>
  <c r="AH34" i="22"/>
  <c r="BC33" i="22"/>
  <c r="BB33" i="22"/>
  <c r="BA33" i="22"/>
  <c r="AZ33" i="22"/>
  <c r="AY33" i="22"/>
  <c r="AX33" i="22"/>
  <c r="AW33" i="22"/>
  <c r="AV33" i="22"/>
  <c r="AU33" i="22"/>
  <c r="AT33" i="22"/>
  <c r="AQ33" i="22"/>
  <c r="AP33" i="22"/>
  <c r="AO33" i="22"/>
  <c r="AN33" i="22"/>
  <c r="AM33" i="22"/>
  <c r="AL33" i="22"/>
  <c r="AK33" i="22"/>
  <c r="AJ33" i="22"/>
  <c r="AI33" i="22"/>
  <c r="AH33" i="22"/>
  <c r="BC32" i="22"/>
  <c r="BB32" i="22"/>
  <c r="BA32" i="22"/>
  <c r="AZ32" i="22"/>
  <c r="AY32" i="22"/>
  <c r="AX32" i="22"/>
  <c r="AW32" i="22"/>
  <c r="AV32" i="22"/>
  <c r="AU32" i="22"/>
  <c r="AT32" i="22"/>
  <c r="AQ32" i="22"/>
  <c r="AP32" i="22"/>
  <c r="AO32" i="22"/>
  <c r="AN32" i="22"/>
  <c r="AM32" i="22"/>
  <c r="AL32" i="22"/>
  <c r="AK32" i="22"/>
  <c r="AJ32" i="22"/>
  <c r="AI32" i="22"/>
  <c r="AH32" i="22"/>
  <c r="BC31" i="22"/>
  <c r="BB31" i="22"/>
  <c r="BA31" i="22"/>
  <c r="AZ31" i="22"/>
  <c r="AY31" i="22"/>
  <c r="AX31" i="22"/>
  <c r="AW31" i="22"/>
  <c r="AV31" i="22"/>
  <c r="AU31" i="22"/>
  <c r="AT31" i="22"/>
  <c r="AQ31" i="22"/>
  <c r="AP31" i="22"/>
  <c r="AO31" i="22"/>
  <c r="AN31" i="22"/>
  <c r="AM31" i="22"/>
  <c r="AL31" i="22"/>
  <c r="AK31" i="22"/>
  <c r="AJ31" i="22"/>
  <c r="AI31" i="22"/>
  <c r="AH31" i="22"/>
  <c r="BC30" i="22"/>
  <c r="BB30" i="22"/>
  <c r="BA30" i="22"/>
  <c r="AZ30" i="22"/>
  <c r="AY30" i="22"/>
  <c r="AX30" i="22"/>
  <c r="AW30" i="22"/>
  <c r="AV30" i="22"/>
  <c r="AU30" i="22"/>
  <c r="AT30" i="22"/>
  <c r="AQ30" i="22"/>
  <c r="AP30" i="22"/>
  <c r="AO30" i="22"/>
  <c r="AN30" i="22"/>
  <c r="AM30" i="22"/>
  <c r="AL30" i="22"/>
  <c r="AK30" i="22"/>
  <c r="AJ30" i="22"/>
  <c r="AI30" i="22"/>
  <c r="AH30" i="22"/>
  <c r="BC29" i="22"/>
  <c r="BB29" i="22"/>
  <c r="BA29" i="22"/>
  <c r="AZ29" i="22"/>
  <c r="AY29" i="22"/>
  <c r="AX29" i="22"/>
  <c r="AW29" i="22"/>
  <c r="AV29" i="22"/>
  <c r="AU29" i="22"/>
  <c r="AT29" i="22"/>
  <c r="AQ29" i="22"/>
  <c r="AP29" i="22"/>
  <c r="AO29" i="22"/>
  <c r="AN29" i="22"/>
  <c r="AM29" i="22"/>
  <c r="AL29" i="22"/>
  <c r="AK29" i="22"/>
  <c r="AJ29" i="22"/>
  <c r="AI29" i="22"/>
  <c r="AH29" i="22"/>
  <c r="BC28" i="22"/>
  <c r="BB28" i="22"/>
  <c r="BA28" i="22"/>
  <c r="AZ28" i="22"/>
  <c r="AY28" i="22"/>
  <c r="AX28" i="22"/>
  <c r="AW28" i="22"/>
  <c r="AV28" i="22"/>
  <c r="AU28" i="22"/>
  <c r="AT28" i="22"/>
  <c r="AQ28" i="22"/>
  <c r="AP28" i="22"/>
  <c r="AO28" i="22"/>
  <c r="AN28" i="22"/>
  <c r="AM28" i="22"/>
  <c r="AL28" i="22"/>
  <c r="AK28" i="22"/>
  <c r="AJ28" i="22"/>
  <c r="AI28" i="22"/>
  <c r="AH28" i="22"/>
  <c r="BC27" i="22"/>
  <c r="BB27" i="22"/>
  <c r="BA27" i="22"/>
  <c r="AZ27" i="22"/>
  <c r="AY27" i="22"/>
  <c r="AX27" i="22"/>
  <c r="AW27" i="22"/>
  <c r="AV27" i="22"/>
  <c r="AU27" i="22"/>
  <c r="AT27" i="22"/>
  <c r="AQ27" i="22"/>
  <c r="AP27" i="22"/>
  <c r="AO27" i="22"/>
  <c r="AN27" i="22"/>
  <c r="AM27" i="22"/>
  <c r="AL27" i="22"/>
  <c r="AK27" i="22"/>
  <c r="AJ27" i="22"/>
  <c r="AI27" i="22"/>
  <c r="AH27" i="22"/>
  <c r="BC26" i="22"/>
  <c r="BB26" i="22"/>
  <c r="BA26" i="22"/>
  <c r="AZ26" i="22"/>
  <c r="AY26" i="22"/>
  <c r="AX26" i="22"/>
  <c r="AW26" i="22"/>
  <c r="AV26" i="22"/>
  <c r="AU26" i="22"/>
  <c r="AT26" i="22"/>
  <c r="AQ26" i="22"/>
  <c r="AP26" i="22"/>
  <c r="AO26" i="22"/>
  <c r="AN26" i="22"/>
  <c r="AM26" i="22"/>
  <c r="AL26" i="22"/>
  <c r="AK26" i="22"/>
  <c r="AJ26" i="22"/>
  <c r="AI26" i="22"/>
  <c r="AH26" i="22"/>
  <c r="BC25" i="22"/>
  <c r="BB25" i="22"/>
  <c r="BA25" i="22"/>
  <c r="AZ25" i="22"/>
  <c r="AY25" i="22"/>
  <c r="AX25" i="22"/>
  <c r="AW25" i="22"/>
  <c r="AV25" i="22"/>
  <c r="AU25" i="22"/>
  <c r="AT25" i="22"/>
  <c r="AQ25" i="22"/>
  <c r="AP25" i="22"/>
  <c r="AO25" i="22"/>
  <c r="AN25" i="22"/>
  <c r="AM25" i="22"/>
  <c r="AL25" i="22"/>
  <c r="AK25" i="22"/>
  <c r="AJ25" i="22"/>
  <c r="AI25" i="22"/>
  <c r="AH25" i="22"/>
  <c r="BC24" i="22"/>
  <c r="BB24" i="22"/>
  <c r="BA24" i="22"/>
  <c r="AZ24" i="22"/>
  <c r="AY24" i="22"/>
  <c r="AX24" i="22"/>
  <c r="AW24" i="22"/>
  <c r="AV24" i="22"/>
  <c r="AU24" i="22"/>
  <c r="AT24" i="22"/>
  <c r="AQ24" i="22"/>
  <c r="AP24" i="22"/>
  <c r="AO24" i="22"/>
  <c r="AN24" i="22"/>
  <c r="AM24" i="22"/>
  <c r="AL24" i="22"/>
  <c r="AK24" i="22"/>
  <c r="AJ24" i="22"/>
  <c r="AI24" i="22"/>
  <c r="AH24" i="22"/>
  <c r="BC23" i="22"/>
  <c r="BB23" i="22"/>
  <c r="BA23" i="22"/>
  <c r="AZ23" i="22"/>
  <c r="AY23" i="22"/>
  <c r="AX23" i="22"/>
  <c r="AW23" i="22"/>
  <c r="AV23" i="22"/>
  <c r="AU23" i="22"/>
  <c r="AT23" i="22"/>
  <c r="AQ23" i="22"/>
  <c r="AP23" i="22"/>
  <c r="AO23" i="22"/>
  <c r="AN23" i="22"/>
  <c r="AM23" i="22"/>
  <c r="AL23" i="22"/>
  <c r="AK23" i="22"/>
  <c r="AJ23" i="22"/>
  <c r="AI23" i="22"/>
  <c r="AH23" i="22"/>
  <c r="BC22" i="22"/>
  <c r="BB22" i="22"/>
  <c r="BA22" i="22"/>
  <c r="AZ22" i="22"/>
  <c r="AY22" i="22"/>
  <c r="AX22" i="22"/>
  <c r="AW22" i="22"/>
  <c r="AV22" i="22"/>
  <c r="AU22" i="22"/>
  <c r="AT22" i="22"/>
  <c r="AQ22" i="22"/>
  <c r="AP22" i="22"/>
  <c r="AO22" i="22"/>
  <c r="AN22" i="22"/>
  <c r="AM22" i="22"/>
  <c r="AL22" i="22"/>
  <c r="AK22" i="22"/>
  <c r="AJ22" i="22"/>
  <c r="AI22" i="22"/>
  <c r="AH22" i="22"/>
  <c r="BC21" i="22"/>
  <c r="BB21" i="22"/>
  <c r="BA21" i="22"/>
  <c r="AZ21" i="22"/>
  <c r="AY21" i="22"/>
  <c r="AX21" i="22"/>
  <c r="AW21" i="22"/>
  <c r="AV21" i="22"/>
  <c r="AU21" i="22"/>
  <c r="AT21" i="22"/>
  <c r="AQ21" i="22"/>
  <c r="AP21" i="22"/>
  <c r="AO21" i="22"/>
  <c r="AN21" i="22"/>
  <c r="AM21" i="22"/>
  <c r="AL21" i="22"/>
  <c r="AK21" i="22"/>
  <c r="AJ21" i="22"/>
  <c r="AI21" i="22"/>
  <c r="AH21" i="22"/>
  <c r="BC20" i="22"/>
  <c r="BB20" i="22"/>
  <c r="BA20" i="22"/>
  <c r="AZ20" i="22"/>
  <c r="AY20" i="22"/>
  <c r="AX20" i="22"/>
  <c r="AW20" i="22"/>
  <c r="AV20" i="22"/>
  <c r="AU20" i="22"/>
  <c r="AT20" i="22"/>
  <c r="AQ20" i="22"/>
  <c r="AP20" i="22"/>
  <c r="AO20" i="22"/>
  <c r="AN20" i="22"/>
  <c r="AM20" i="22"/>
  <c r="AL20" i="22"/>
  <c r="AK20" i="22"/>
  <c r="AJ20" i="22"/>
  <c r="AI20" i="22"/>
  <c r="AH20" i="22"/>
  <c r="BC19" i="22"/>
  <c r="BB19" i="22"/>
  <c r="BA19" i="22"/>
  <c r="AZ19" i="22"/>
  <c r="AY19" i="22"/>
  <c r="AX19" i="22"/>
  <c r="AW19" i="22"/>
  <c r="AV19" i="22"/>
  <c r="AU19" i="22"/>
  <c r="AT19" i="22"/>
  <c r="AQ19" i="22"/>
  <c r="AP19" i="22"/>
  <c r="AO19" i="22"/>
  <c r="AN19" i="22"/>
  <c r="AM19" i="22"/>
  <c r="AL19" i="22"/>
  <c r="AK19" i="22"/>
  <c r="AJ19" i="22"/>
  <c r="AI19" i="22"/>
  <c r="AH19" i="22"/>
  <c r="BC18" i="22"/>
  <c r="BB18" i="22"/>
  <c r="BA18" i="22"/>
  <c r="AZ18" i="22"/>
  <c r="AY18" i="22"/>
  <c r="AX18" i="22"/>
  <c r="AW18" i="22"/>
  <c r="AV18" i="22"/>
  <c r="AU18" i="22"/>
  <c r="AT18" i="22"/>
  <c r="AQ18" i="22"/>
  <c r="AP18" i="22"/>
  <c r="AO18" i="22"/>
  <c r="AN18" i="22"/>
  <c r="AM18" i="22"/>
  <c r="AL18" i="22"/>
  <c r="AK18" i="22"/>
  <c r="AJ18" i="22"/>
  <c r="AI18" i="22"/>
  <c r="AH18" i="22"/>
  <c r="BC17" i="22"/>
  <c r="BB17" i="22"/>
  <c r="BA17" i="22"/>
  <c r="AZ17" i="22"/>
  <c r="AY17" i="22"/>
  <c r="AX17" i="22"/>
  <c r="AW17" i="22"/>
  <c r="AV17" i="22"/>
  <c r="AU17" i="22"/>
  <c r="AT17" i="22"/>
  <c r="AQ17" i="22"/>
  <c r="AP17" i="22"/>
  <c r="AO17" i="22"/>
  <c r="AN17" i="22"/>
  <c r="AM17" i="22"/>
  <c r="AL17" i="22"/>
  <c r="AK17" i="22"/>
  <c r="AJ17" i="22"/>
  <c r="AI17" i="22"/>
  <c r="AH17" i="22"/>
  <c r="BC16" i="22"/>
  <c r="BB16" i="22"/>
  <c r="BA16" i="22"/>
  <c r="AZ16" i="22"/>
  <c r="AY16" i="22"/>
  <c r="AX16" i="22"/>
  <c r="AW16" i="22"/>
  <c r="AV16" i="22"/>
  <c r="AU16" i="22"/>
  <c r="AT16" i="22"/>
  <c r="AQ16" i="22"/>
  <c r="AP16" i="22"/>
  <c r="AO16" i="22"/>
  <c r="AN16" i="22"/>
  <c r="AM16" i="22"/>
  <c r="AL16" i="22"/>
  <c r="AK16" i="22"/>
  <c r="AJ16" i="22"/>
  <c r="AI16" i="22"/>
  <c r="AH16" i="22"/>
  <c r="BC15" i="22"/>
  <c r="BB15" i="22"/>
  <c r="BA15" i="22"/>
  <c r="AZ15" i="22"/>
  <c r="AY15" i="22"/>
  <c r="AX15" i="22"/>
  <c r="AW15" i="22"/>
  <c r="AV15" i="22"/>
  <c r="AU15" i="22"/>
  <c r="AT15" i="22"/>
  <c r="AQ15" i="22"/>
  <c r="AP15" i="22"/>
  <c r="AO15" i="22"/>
  <c r="AN15" i="22"/>
  <c r="AM15" i="22"/>
  <c r="AL15" i="22"/>
  <c r="AK15" i="22"/>
  <c r="AJ15" i="22"/>
  <c r="AI15" i="22"/>
  <c r="AH15" i="22"/>
  <c r="BC14" i="22"/>
  <c r="BB14" i="22"/>
  <c r="BA14" i="22"/>
  <c r="AZ14" i="22"/>
  <c r="AY14" i="22"/>
  <c r="AX14" i="22"/>
  <c r="AW14" i="22"/>
  <c r="AV14" i="22"/>
  <c r="AU14" i="22"/>
  <c r="AT14" i="22"/>
  <c r="AQ14" i="22"/>
  <c r="AP14" i="22"/>
  <c r="AO14" i="22"/>
  <c r="AN14" i="22"/>
  <c r="AM14" i="22"/>
  <c r="AL14" i="22"/>
  <c r="AK14" i="22"/>
  <c r="AJ14" i="22"/>
  <c r="AI14" i="22"/>
  <c r="AH14" i="22"/>
  <c r="BC13" i="22"/>
  <c r="BB13" i="22"/>
  <c r="BA13" i="22"/>
  <c r="AZ13" i="22"/>
  <c r="AY13" i="22"/>
  <c r="AX13" i="22"/>
  <c r="AW13" i="22"/>
  <c r="AV13" i="22"/>
  <c r="AU13" i="22"/>
  <c r="AT13" i="22"/>
  <c r="AQ13" i="22"/>
  <c r="AP13" i="22"/>
  <c r="AO13" i="22"/>
  <c r="AN13" i="22"/>
  <c r="AM13" i="22"/>
  <c r="AL13" i="22"/>
  <c r="AK13" i="22"/>
  <c r="AJ13" i="22"/>
  <c r="AI13" i="22"/>
  <c r="AH13" i="22"/>
  <c r="BC12" i="22"/>
  <c r="BB12" i="22"/>
  <c r="BA12" i="22"/>
  <c r="AZ12" i="22"/>
  <c r="AY12" i="22"/>
  <c r="AX12" i="22"/>
  <c r="AW12" i="22"/>
  <c r="AV12" i="22"/>
  <c r="AU12" i="22"/>
  <c r="AT12" i="22"/>
  <c r="AQ12" i="22"/>
  <c r="AP12" i="22"/>
  <c r="AO12" i="22"/>
  <c r="AN12" i="22"/>
  <c r="AM12" i="22"/>
  <c r="AL12" i="22"/>
  <c r="AK12" i="22"/>
  <c r="AJ12" i="22"/>
  <c r="AI12" i="22"/>
  <c r="AH12" i="22"/>
  <c r="BC11" i="22"/>
  <c r="BB11" i="22"/>
  <c r="BA11" i="22"/>
  <c r="AZ11" i="22"/>
  <c r="AY11" i="22"/>
  <c r="AX11" i="22"/>
  <c r="AW11" i="22"/>
  <c r="AV11" i="22"/>
  <c r="AU11" i="22"/>
  <c r="AT11" i="22"/>
  <c r="AQ11" i="22"/>
  <c r="AP11" i="22"/>
  <c r="AO11" i="22"/>
  <c r="AN11" i="22"/>
  <c r="AM11" i="22"/>
  <c r="AL11" i="22"/>
  <c r="AK11" i="22"/>
  <c r="AJ11" i="22"/>
  <c r="AI11" i="22"/>
  <c r="AH11" i="22"/>
  <c r="BC10" i="22"/>
  <c r="BB10" i="22"/>
  <c r="BA10" i="22"/>
  <c r="AZ10" i="22"/>
  <c r="AY10" i="22"/>
  <c r="AX10" i="22"/>
  <c r="AW10" i="22"/>
  <c r="AV10" i="22"/>
  <c r="AU10" i="22"/>
  <c r="AT10" i="22"/>
  <c r="AQ10" i="22"/>
  <c r="AP10" i="22"/>
  <c r="AO10" i="22"/>
  <c r="AN10" i="22"/>
  <c r="AM10" i="22"/>
  <c r="AL10" i="22"/>
  <c r="AK10" i="22"/>
  <c r="AJ10" i="22"/>
  <c r="AI10" i="22"/>
  <c r="AH10" i="22"/>
  <c r="BC9" i="22"/>
  <c r="BB9" i="22"/>
  <c r="BA9" i="22"/>
  <c r="AZ9" i="22"/>
  <c r="AY9" i="22"/>
  <c r="AX9" i="22"/>
  <c r="AW9" i="22"/>
  <c r="AV9" i="22"/>
  <c r="AU9" i="22"/>
  <c r="AT9" i="22"/>
  <c r="AQ9" i="22"/>
  <c r="AP9" i="22"/>
  <c r="AO9" i="22"/>
  <c r="AN9" i="22"/>
  <c r="AM9" i="22"/>
  <c r="AL9" i="22"/>
  <c r="AK9" i="22"/>
  <c r="AJ9" i="22"/>
  <c r="AI9" i="22"/>
  <c r="AH9" i="22"/>
  <c r="BC8" i="22"/>
  <c r="BB8" i="22"/>
  <c r="BA8" i="22"/>
  <c r="AZ8" i="22"/>
  <c r="AY8" i="22"/>
  <c r="AX8" i="22"/>
  <c r="AW8" i="22"/>
  <c r="AV8" i="22"/>
  <c r="AU8" i="22"/>
  <c r="AT8" i="22"/>
  <c r="AQ8" i="22"/>
  <c r="AP8" i="22"/>
  <c r="AO8" i="22"/>
  <c r="AN8" i="22"/>
  <c r="AM8" i="22"/>
  <c r="AL8" i="22"/>
  <c r="AK8" i="22"/>
  <c r="AJ8" i="22"/>
  <c r="AI8" i="22"/>
  <c r="AH8" i="22"/>
  <c r="BC7" i="22"/>
  <c r="BB7" i="22"/>
  <c r="BA7" i="22"/>
  <c r="AZ7" i="22"/>
  <c r="AY7" i="22"/>
  <c r="AX7" i="22"/>
  <c r="AW7" i="22"/>
  <c r="AV7" i="22"/>
  <c r="AU7" i="22"/>
  <c r="AT7" i="22"/>
  <c r="AQ7" i="22"/>
  <c r="AP7" i="22"/>
  <c r="AO7" i="22"/>
  <c r="AN7" i="22"/>
  <c r="AM7" i="22"/>
  <c r="AL7" i="22"/>
  <c r="AK7" i="22"/>
  <c r="AJ7" i="22"/>
  <c r="AI7" i="22"/>
  <c r="BC6" i="22"/>
  <c r="BB6" i="22"/>
  <c r="BA6" i="22"/>
  <c r="AZ6" i="22"/>
  <c r="AY6" i="22"/>
  <c r="AX6" i="22"/>
  <c r="AW6" i="22"/>
  <c r="AV6" i="22"/>
  <c r="AT6" i="22"/>
  <c r="AQ6" i="22"/>
  <c r="AP6" i="22"/>
  <c r="AO6" i="22"/>
  <c r="AN6" i="22"/>
  <c r="AM6" i="22"/>
  <c r="AL6" i="22"/>
  <c r="AK6" i="22"/>
  <c r="AJ6" i="22"/>
  <c r="AO13" i="12" l="1"/>
  <c r="AF13" i="12"/>
  <c r="AF5" i="12"/>
  <c r="AH6" i="17" l="1"/>
  <c r="AI25" i="17"/>
  <c r="AH25" i="17"/>
  <c r="AI24" i="17"/>
  <c r="AH24" i="17"/>
  <c r="AI23" i="17"/>
  <c r="AH23" i="17"/>
  <c r="AI22" i="17"/>
  <c r="AH22" i="17"/>
  <c r="AI21" i="17"/>
  <c r="AH21" i="17"/>
  <c r="AI20" i="17"/>
  <c r="AH20" i="17"/>
  <c r="AI19" i="17"/>
  <c r="AH19" i="17"/>
  <c r="AI18" i="17"/>
  <c r="AH18" i="17"/>
  <c r="AI13" i="17"/>
  <c r="AH13" i="17"/>
  <c r="AI12" i="17"/>
  <c r="AH12" i="17"/>
  <c r="AI11" i="17"/>
  <c r="AH11" i="17"/>
  <c r="AI10" i="17"/>
  <c r="AH10" i="17"/>
  <c r="AI9" i="17"/>
  <c r="AH9" i="17"/>
  <c r="AI8" i="17"/>
  <c r="AH8" i="17"/>
  <c r="AI7" i="17"/>
  <c r="AH7" i="17"/>
  <c r="AI6" i="17"/>
  <c r="AC6" i="17"/>
  <c r="AD13" i="17"/>
  <c r="AC13" i="17"/>
  <c r="AD12" i="17"/>
  <c r="AC12" i="17"/>
  <c r="AD11" i="17"/>
  <c r="AC11" i="17"/>
  <c r="AD10" i="17"/>
  <c r="AC10" i="17"/>
  <c r="AD9" i="17"/>
  <c r="AC9" i="17"/>
  <c r="AD8" i="17"/>
  <c r="AC8" i="17"/>
  <c r="AD7" i="17"/>
  <c r="AC7" i="17"/>
  <c r="AD6" i="17"/>
  <c r="AD25" i="17"/>
  <c r="AC25" i="17"/>
  <c r="AD24" i="17"/>
  <c r="AC24" i="17"/>
  <c r="AD23" i="17"/>
  <c r="AC23" i="17"/>
  <c r="AD22" i="17"/>
  <c r="AC22" i="17"/>
  <c r="AD21" i="17"/>
  <c r="AC21" i="17"/>
  <c r="AD20" i="17"/>
  <c r="AC20" i="17"/>
  <c r="AD19" i="17"/>
  <c r="AC19" i="17"/>
  <c r="AD18" i="17"/>
  <c r="AC18" i="17"/>
  <c r="Y6" i="17"/>
  <c r="X6" i="17"/>
  <c r="Y25" i="17"/>
  <c r="X25" i="17"/>
  <c r="Y24" i="17"/>
  <c r="X24" i="17"/>
  <c r="Y23" i="17"/>
  <c r="X23" i="17"/>
  <c r="Y22" i="17"/>
  <c r="X22" i="17"/>
  <c r="Y21" i="17"/>
  <c r="X21" i="17"/>
  <c r="Y20" i="17"/>
  <c r="X20" i="17"/>
  <c r="Y19" i="17"/>
  <c r="X19" i="17"/>
  <c r="Y18" i="17"/>
  <c r="X18" i="17"/>
  <c r="Y13" i="17"/>
  <c r="X13" i="17"/>
  <c r="Y12" i="17"/>
  <c r="X12" i="17"/>
  <c r="Y11" i="17"/>
  <c r="X11" i="17"/>
  <c r="Y10" i="17"/>
  <c r="X10" i="17"/>
  <c r="Y9" i="17"/>
  <c r="X9" i="17"/>
  <c r="Y8" i="17"/>
  <c r="X8" i="17"/>
  <c r="Y7" i="17"/>
  <c r="X7" i="17"/>
  <c r="Q18" i="17"/>
  <c r="T18" i="17" s="1"/>
  <c r="R18" i="17"/>
  <c r="U18" i="17"/>
  <c r="V18" i="17"/>
  <c r="W18" i="17"/>
  <c r="Z18" i="17"/>
  <c r="AA18" i="17"/>
  <c r="AB18" i="17"/>
  <c r="AE18" i="17"/>
  <c r="AF18" i="17"/>
  <c r="AG18" i="17"/>
  <c r="Q19" i="17"/>
  <c r="T19" i="17" s="1"/>
  <c r="R19" i="17"/>
  <c r="U19" i="17"/>
  <c r="V19" i="17"/>
  <c r="W19" i="17"/>
  <c r="Z19" i="17"/>
  <c r="AA19" i="17"/>
  <c r="AB19" i="17"/>
  <c r="AE19" i="17"/>
  <c r="AF19" i="17"/>
  <c r="AG19" i="17"/>
  <c r="Q20" i="17"/>
  <c r="T20" i="17" s="1"/>
  <c r="R20" i="17"/>
  <c r="U20" i="17"/>
  <c r="V20" i="17"/>
  <c r="W20" i="17"/>
  <c r="Z20" i="17"/>
  <c r="AA20" i="17"/>
  <c r="AB20" i="17"/>
  <c r="AE20" i="17"/>
  <c r="AF20" i="17"/>
  <c r="AG20" i="17"/>
  <c r="Q21" i="17"/>
  <c r="T21" i="17" s="1"/>
  <c r="R21" i="17"/>
  <c r="U21" i="17"/>
  <c r="V21" i="17"/>
  <c r="W21" i="17"/>
  <c r="Z21" i="17"/>
  <c r="AA21" i="17"/>
  <c r="AB21" i="17"/>
  <c r="AE21" i="17"/>
  <c r="AF21" i="17"/>
  <c r="AG21" i="17"/>
  <c r="Q22" i="17"/>
  <c r="T22" i="17" s="1"/>
  <c r="R22" i="17"/>
  <c r="U22" i="17"/>
  <c r="V22" i="17"/>
  <c r="W22" i="17"/>
  <c r="Z22" i="17"/>
  <c r="AA22" i="17"/>
  <c r="AB22" i="17"/>
  <c r="AE22" i="17"/>
  <c r="AF22" i="17"/>
  <c r="AG22" i="17"/>
  <c r="Q23" i="17"/>
  <c r="T23" i="17" s="1"/>
  <c r="R23" i="17"/>
  <c r="U23" i="17"/>
  <c r="V23" i="17"/>
  <c r="W23" i="17"/>
  <c r="Z23" i="17"/>
  <c r="AA23" i="17"/>
  <c r="AB23" i="17"/>
  <c r="Q24" i="17"/>
  <c r="T24" i="17" s="1"/>
  <c r="R24" i="17"/>
  <c r="U24" i="17"/>
  <c r="V24" i="17"/>
  <c r="W24" i="17"/>
  <c r="Q25" i="17"/>
  <c r="T25" i="17" s="1"/>
  <c r="R25" i="17"/>
  <c r="U25" i="17"/>
  <c r="V25" i="17"/>
  <c r="W25" i="17"/>
  <c r="P19" i="17"/>
  <c r="P20" i="17"/>
  <c r="P21" i="17"/>
  <c r="P22" i="17"/>
  <c r="P23" i="17"/>
  <c r="P24" i="17"/>
  <c r="P25" i="17"/>
  <c r="P18" i="17"/>
  <c r="Q6" i="17"/>
  <c r="T6" i="17" s="1"/>
  <c r="R6" i="17"/>
  <c r="U6" i="17"/>
  <c r="V6" i="17"/>
  <c r="W6" i="17"/>
  <c r="Z6" i="17"/>
  <c r="AA6" i="17"/>
  <c r="AB6" i="17"/>
  <c r="AE6" i="17"/>
  <c r="AF6" i="17"/>
  <c r="AG6" i="17"/>
  <c r="Q7" i="17"/>
  <c r="T7" i="17" s="1"/>
  <c r="R7" i="17"/>
  <c r="U7" i="17"/>
  <c r="V7" i="17"/>
  <c r="W7" i="17"/>
  <c r="Z7" i="17"/>
  <c r="AA7" i="17"/>
  <c r="AB7" i="17"/>
  <c r="AE7" i="17"/>
  <c r="AF7" i="17"/>
  <c r="AG7" i="17"/>
  <c r="Q8" i="17"/>
  <c r="T8" i="17" s="1"/>
  <c r="R8" i="17"/>
  <c r="U8" i="17"/>
  <c r="V8" i="17"/>
  <c r="W8" i="17"/>
  <c r="Z8" i="17"/>
  <c r="AA8" i="17"/>
  <c r="AB8" i="17"/>
  <c r="AE8" i="17"/>
  <c r="AF8" i="17"/>
  <c r="AG8" i="17"/>
  <c r="Q9" i="17"/>
  <c r="T9" i="17" s="1"/>
  <c r="R9" i="17"/>
  <c r="U9" i="17"/>
  <c r="V9" i="17"/>
  <c r="W9" i="17"/>
  <c r="Z9" i="17"/>
  <c r="AA9" i="17"/>
  <c r="AB9" i="17"/>
  <c r="AE9" i="17"/>
  <c r="AF9" i="17"/>
  <c r="AG9" i="17"/>
  <c r="Q10" i="17"/>
  <c r="T10" i="17" s="1"/>
  <c r="R10" i="17"/>
  <c r="U10" i="17"/>
  <c r="V10" i="17"/>
  <c r="W10" i="17"/>
  <c r="Z10" i="17"/>
  <c r="AA10" i="17"/>
  <c r="AB10" i="17"/>
  <c r="AE10" i="17"/>
  <c r="AF10" i="17"/>
  <c r="AG10" i="17"/>
  <c r="Q11" i="17"/>
  <c r="T11" i="17" s="1"/>
  <c r="R11" i="17"/>
  <c r="U11" i="17"/>
  <c r="V11" i="17"/>
  <c r="W11" i="17"/>
  <c r="Z11" i="17"/>
  <c r="AA11" i="17"/>
  <c r="AB11" i="17"/>
  <c r="Q12" i="17"/>
  <c r="T12" i="17" s="1"/>
  <c r="R12" i="17"/>
  <c r="U12" i="17"/>
  <c r="V12" i="17"/>
  <c r="W12" i="17"/>
  <c r="Q13" i="17"/>
  <c r="T13" i="17" s="1"/>
  <c r="R13" i="17"/>
  <c r="U13" i="17"/>
  <c r="V13" i="17"/>
  <c r="W13" i="17"/>
  <c r="P7" i="17"/>
  <c r="P8" i="17"/>
  <c r="P9" i="17"/>
  <c r="P10" i="17"/>
  <c r="P11" i="17"/>
  <c r="P12" i="17"/>
  <c r="P13" i="17"/>
  <c r="P6" i="17"/>
  <c r="S6" i="17" l="1"/>
  <c r="S10" i="17"/>
  <c r="S18" i="17"/>
  <c r="S22" i="17"/>
  <c r="S13" i="17"/>
  <c r="S9" i="17"/>
  <c r="S25" i="17"/>
  <c r="S21" i="17"/>
  <c r="S12" i="17"/>
  <c r="S8" i="17"/>
  <c r="S24" i="17"/>
  <c r="S20" i="17"/>
  <c r="S11" i="17"/>
  <c r="S7" i="17"/>
  <c r="S23" i="17"/>
  <c r="S19" i="17"/>
  <c r="D38" i="16" l="1"/>
  <c r="E38" i="16"/>
  <c r="F38" i="16"/>
  <c r="G38" i="16"/>
  <c r="H38" i="16"/>
  <c r="I38" i="16"/>
  <c r="J38" i="16"/>
  <c r="K38" i="16"/>
  <c r="C38" i="16"/>
  <c r="D33" i="16"/>
  <c r="E33" i="16"/>
  <c r="F33" i="16"/>
  <c r="G33" i="16"/>
  <c r="H33" i="16"/>
  <c r="I33" i="16"/>
  <c r="J33" i="16"/>
  <c r="K33" i="16"/>
  <c r="C33" i="16"/>
  <c r="D28" i="16"/>
  <c r="E28" i="16"/>
  <c r="F28" i="16"/>
  <c r="G28" i="16"/>
  <c r="H28" i="16"/>
  <c r="I28" i="16"/>
  <c r="J28" i="16"/>
  <c r="K28" i="16"/>
  <c r="C28" i="16"/>
  <c r="C24" i="16"/>
  <c r="D23" i="16"/>
  <c r="E23" i="16"/>
  <c r="F23" i="16"/>
  <c r="G23" i="16"/>
  <c r="H23" i="16"/>
  <c r="I23" i="16"/>
  <c r="J23" i="16"/>
  <c r="K23" i="16"/>
  <c r="C23" i="16"/>
  <c r="L29" i="16"/>
  <c r="M29" i="16"/>
  <c r="L34" i="16"/>
  <c r="M34" i="16"/>
  <c r="L39" i="16"/>
  <c r="M39" i="16"/>
  <c r="K24" i="16"/>
  <c r="L24" i="16"/>
  <c r="M24" i="16"/>
  <c r="D20" i="16"/>
  <c r="E20" i="16"/>
  <c r="F20" i="16"/>
  <c r="G20" i="16"/>
  <c r="H20" i="16"/>
  <c r="I20" i="16"/>
  <c r="J20" i="16"/>
  <c r="K20" i="16"/>
  <c r="D21" i="16"/>
  <c r="E21" i="16"/>
  <c r="F21" i="16"/>
  <c r="G21" i="16"/>
  <c r="H21" i="16"/>
  <c r="I21" i="16"/>
  <c r="J21" i="16"/>
  <c r="K21" i="16"/>
  <c r="D22" i="16"/>
  <c r="E22" i="16"/>
  <c r="F22" i="16"/>
  <c r="G22" i="16"/>
  <c r="H22" i="16"/>
  <c r="I22" i="16"/>
  <c r="J22" i="16"/>
  <c r="K22" i="16"/>
  <c r="D25" i="16"/>
  <c r="E25" i="16"/>
  <c r="F25" i="16"/>
  <c r="G25" i="16"/>
  <c r="H25" i="16"/>
  <c r="I25" i="16"/>
  <c r="J25" i="16"/>
  <c r="K25" i="16"/>
  <c r="D26" i="16"/>
  <c r="E26" i="16"/>
  <c r="F26" i="16"/>
  <c r="G26" i="16"/>
  <c r="H26" i="16"/>
  <c r="I26" i="16"/>
  <c r="J26" i="16"/>
  <c r="K26" i="16"/>
  <c r="D27" i="16"/>
  <c r="E27" i="16"/>
  <c r="F27" i="16"/>
  <c r="G27" i="16"/>
  <c r="H27" i="16"/>
  <c r="I27" i="16"/>
  <c r="J27" i="16"/>
  <c r="K27" i="16"/>
  <c r="D30" i="16"/>
  <c r="E30" i="16"/>
  <c r="F30" i="16"/>
  <c r="G30" i="16"/>
  <c r="H30" i="16"/>
  <c r="I30" i="16"/>
  <c r="J30" i="16"/>
  <c r="K30" i="16"/>
  <c r="D31" i="16"/>
  <c r="E31" i="16"/>
  <c r="F31" i="16"/>
  <c r="G31" i="16"/>
  <c r="H31" i="16"/>
  <c r="I31" i="16"/>
  <c r="J31" i="16"/>
  <c r="K31" i="16"/>
  <c r="D32" i="16"/>
  <c r="E32" i="16"/>
  <c r="F32" i="16"/>
  <c r="G32" i="16"/>
  <c r="H32" i="16"/>
  <c r="I32" i="16"/>
  <c r="J32" i="16"/>
  <c r="K32" i="16"/>
  <c r="D35" i="16"/>
  <c r="E35" i="16"/>
  <c r="F35" i="16"/>
  <c r="G35" i="16"/>
  <c r="H35" i="16"/>
  <c r="I35" i="16"/>
  <c r="J35" i="16"/>
  <c r="K35" i="16"/>
  <c r="D36" i="16"/>
  <c r="E36" i="16"/>
  <c r="F36" i="16"/>
  <c r="G36" i="16"/>
  <c r="H36" i="16"/>
  <c r="I36" i="16"/>
  <c r="J36" i="16"/>
  <c r="K36" i="16"/>
  <c r="D37" i="16"/>
  <c r="E37" i="16"/>
  <c r="F37" i="16"/>
  <c r="G37" i="16"/>
  <c r="H37" i="16"/>
  <c r="I37" i="16"/>
  <c r="J37" i="16"/>
  <c r="K37" i="16"/>
  <c r="C21" i="16"/>
  <c r="C22" i="16"/>
  <c r="C25" i="16"/>
  <c r="C26" i="16"/>
  <c r="C27" i="16"/>
  <c r="C30" i="16"/>
  <c r="C31" i="16"/>
  <c r="C32" i="16"/>
  <c r="C35" i="16"/>
  <c r="C36" i="16"/>
  <c r="C37" i="16"/>
  <c r="C20" i="16"/>
  <c r="E24" i="16" l="1"/>
  <c r="I24" i="16"/>
  <c r="G24" i="16"/>
  <c r="J39" i="16"/>
  <c r="F39" i="16"/>
  <c r="J34" i="16"/>
  <c r="F34" i="16"/>
  <c r="J29" i="16"/>
  <c r="F29" i="16"/>
  <c r="J24" i="16"/>
  <c r="F24" i="16"/>
  <c r="I39" i="16"/>
  <c r="E39" i="16"/>
  <c r="I34" i="16"/>
  <c r="E34" i="16"/>
  <c r="I29" i="16"/>
  <c r="E29" i="16"/>
  <c r="C39" i="16"/>
  <c r="C29" i="16"/>
  <c r="H39" i="16"/>
  <c r="D39" i="16"/>
  <c r="H34" i="16"/>
  <c r="D34" i="16"/>
  <c r="H29" i="16"/>
  <c r="D29" i="16"/>
  <c r="H24" i="16"/>
  <c r="D24" i="16"/>
  <c r="C34" i="16"/>
  <c r="K39" i="16"/>
  <c r="G39" i="16"/>
  <c r="K34" i="16"/>
  <c r="G34" i="16"/>
  <c r="K29" i="16"/>
  <c r="G29" i="16"/>
  <c r="C13" i="14" l="1"/>
  <c r="L26" i="14"/>
  <c r="K26" i="14" s="1"/>
  <c r="J26" i="14" s="1"/>
  <c r="I26" i="14" s="1"/>
  <c r="H26" i="14" s="1"/>
  <c r="G26" i="14" s="1"/>
  <c r="F26" i="14" s="1"/>
  <c r="E26" i="14" s="1"/>
  <c r="D26" i="14" s="1"/>
  <c r="L16" i="14"/>
  <c r="K16" i="14" s="1"/>
  <c r="J16" i="14" s="1"/>
  <c r="I16" i="14" s="1"/>
  <c r="H16" i="14" s="1"/>
  <c r="G16" i="14" s="1"/>
  <c r="F16" i="14" s="1"/>
  <c r="E16" i="14" s="1"/>
  <c r="D16" i="14" s="1"/>
  <c r="D17" i="14" l="1"/>
  <c r="C18" i="14"/>
  <c r="C19" i="14"/>
  <c r="C17" i="14"/>
  <c r="C22" i="14"/>
  <c r="C20" i="14"/>
  <c r="C21" i="14"/>
  <c r="L19" i="14"/>
  <c r="H19" i="14"/>
  <c r="D19" i="14"/>
  <c r="K18" i="14"/>
  <c r="G18" i="14"/>
  <c r="J17" i="14"/>
  <c r="F17" i="14"/>
  <c r="M19" i="14"/>
  <c r="E19" i="14"/>
  <c r="H18" i="14"/>
  <c r="K17" i="14"/>
  <c r="K19" i="14"/>
  <c r="G19" i="14"/>
  <c r="J18" i="14"/>
  <c r="F18" i="14"/>
  <c r="M17" i="14"/>
  <c r="I17" i="14"/>
  <c r="E17" i="14"/>
  <c r="I19" i="14"/>
  <c r="L18" i="14"/>
  <c r="D18" i="14"/>
  <c r="G17" i="14"/>
  <c r="J19" i="14"/>
  <c r="F19" i="14"/>
  <c r="M18" i="14"/>
  <c r="I18" i="14"/>
  <c r="E18" i="14"/>
  <c r="L17" i="14"/>
  <c r="H17" i="14"/>
  <c r="L4" i="14"/>
  <c r="K4" i="14" s="1"/>
  <c r="J4" i="14" s="1"/>
  <c r="I4" i="14" s="1"/>
  <c r="H4" i="14" s="1"/>
  <c r="G4" i="14" s="1"/>
  <c r="F4" i="14" s="1"/>
  <c r="E4" i="14" s="1"/>
  <c r="D4" i="14" s="1"/>
  <c r="H27" i="14" l="1"/>
  <c r="J27" i="14"/>
  <c r="C23" i="14"/>
  <c r="E28" i="14" s="1"/>
  <c r="C27" i="14" l="1"/>
  <c r="E27" i="14"/>
  <c r="C28" i="14"/>
  <c r="C29" i="14"/>
  <c r="M27" i="14"/>
  <c r="G27" i="14"/>
  <c r="F27" i="14"/>
  <c r="D27" i="14"/>
  <c r="I27" i="14"/>
  <c r="K27" i="14"/>
  <c r="L27" i="14"/>
  <c r="G29" i="14"/>
  <c r="H29" i="14"/>
  <c r="G28" i="14"/>
  <c r="K29" i="14"/>
  <c r="L29" i="14"/>
  <c r="D28" i="14"/>
  <c r="J28" i="14"/>
  <c r="M29" i="14"/>
  <c r="D29" i="14"/>
  <c r="F28" i="14"/>
  <c r="I29" i="14"/>
  <c r="E29" i="14"/>
  <c r="M28" i="14"/>
  <c r="H28" i="14"/>
  <c r="H30" i="14" s="1"/>
  <c r="I28" i="14"/>
  <c r="I31" i="14" s="1"/>
  <c r="K28" i="14"/>
  <c r="L28" i="14"/>
  <c r="J29" i="14"/>
  <c r="F29" i="14"/>
  <c r="F30" i="14" s="1"/>
  <c r="C31" i="14" l="1"/>
  <c r="C30" i="14"/>
  <c r="J30" i="14"/>
  <c r="F31" i="14"/>
  <c r="L31" i="14"/>
  <c r="H31" i="14"/>
  <c r="I30" i="14"/>
  <c r="G30" i="14"/>
  <c r="J31" i="14"/>
  <c r="E30" i="14"/>
  <c r="D31" i="14"/>
  <c r="G31" i="14"/>
  <c r="E31" i="14"/>
  <c r="D30" i="14"/>
  <c r="M30" i="14"/>
  <c r="L30" i="14"/>
  <c r="M31" i="14"/>
  <c r="K30" i="14"/>
  <c r="K31" i="14"/>
  <c r="AF25" i="12" l="1"/>
  <c r="AH26" i="12"/>
  <c r="AL26" i="12"/>
  <c r="R17" i="12"/>
  <c r="AF20" i="12" s="1"/>
  <c r="S17" i="12"/>
  <c r="AG20" i="12" s="1"/>
  <c r="T17" i="12"/>
  <c r="AH20" i="12" s="1"/>
  <c r="U17" i="12"/>
  <c r="AI20" i="12" s="1"/>
  <c r="V17" i="12"/>
  <c r="AJ20" i="12" s="1"/>
  <c r="W17" i="12"/>
  <c r="AK20" i="12" s="1"/>
  <c r="X17" i="12"/>
  <c r="AL20" i="12" s="1"/>
  <c r="Y17" i="12"/>
  <c r="AM20" i="12" s="1"/>
  <c r="Z17" i="12"/>
  <c r="AN20" i="12" s="1"/>
  <c r="AA17" i="12"/>
  <c r="AO20" i="12" s="1"/>
  <c r="R18" i="12"/>
  <c r="S18" i="12"/>
  <c r="T18" i="12"/>
  <c r="U18" i="12"/>
  <c r="AI21" i="12" s="1"/>
  <c r="V18" i="12"/>
  <c r="W18" i="12"/>
  <c r="X18" i="12"/>
  <c r="Y18" i="12"/>
  <c r="AM21" i="12" s="1"/>
  <c r="Z18" i="12"/>
  <c r="AA18" i="12"/>
  <c r="R19" i="12"/>
  <c r="S19" i="12"/>
  <c r="T19" i="12"/>
  <c r="AH22" i="12" s="1"/>
  <c r="U19" i="12"/>
  <c r="V19" i="12"/>
  <c r="W19" i="12"/>
  <c r="X19" i="12"/>
  <c r="Y19" i="12"/>
  <c r="Z19" i="12"/>
  <c r="AA19" i="12"/>
  <c r="R20" i="12"/>
  <c r="S20" i="12"/>
  <c r="AG25" i="12" s="1"/>
  <c r="T20" i="12"/>
  <c r="AH25" i="12" s="1"/>
  <c r="U20" i="12"/>
  <c r="AI25" i="12" s="1"/>
  <c r="V20" i="12"/>
  <c r="AJ25" i="12" s="1"/>
  <c r="W20" i="12"/>
  <c r="AK25" i="12" s="1"/>
  <c r="X20" i="12"/>
  <c r="AL25" i="12" s="1"/>
  <c r="Y20" i="12"/>
  <c r="AM25" i="12" s="1"/>
  <c r="Z20" i="12"/>
  <c r="AN25" i="12" s="1"/>
  <c r="AA20" i="12"/>
  <c r="AO25" i="12" s="1"/>
  <c r="R21" i="12"/>
  <c r="AF26" i="12" s="1"/>
  <c r="S21" i="12"/>
  <c r="AG26" i="12" s="1"/>
  <c r="T21" i="12"/>
  <c r="U21" i="12"/>
  <c r="V21" i="12"/>
  <c r="AJ26" i="12" s="1"/>
  <c r="W21" i="12"/>
  <c r="AK26" i="12" s="1"/>
  <c r="X21" i="12"/>
  <c r="Y21" i="12"/>
  <c r="Z21" i="12"/>
  <c r="AN26" i="12" s="1"/>
  <c r="AA21" i="12"/>
  <c r="AO26" i="12" s="1"/>
  <c r="R22" i="12"/>
  <c r="S22" i="12"/>
  <c r="T22" i="12"/>
  <c r="U22" i="12"/>
  <c r="AI27" i="12" s="1"/>
  <c r="V22" i="12"/>
  <c r="W22" i="12"/>
  <c r="X22" i="12"/>
  <c r="Y22" i="12"/>
  <c r="AM27" i="12" s="1"/>
  <c r="Z22" i="12"/>
  <c r="AA22" i="12"/>
  <c r="Q18" i="12"/>
  <c r="AJ21" i="12" s="1"/>
  <c r="Q19" i="12"/>
  <c r="AE22" i="12" s="1"/>
  <c r="Q20" i="12"/>
  <c r="AE25" i="12" s="1"/>
  <c r="Q21" i="12"/>
  <c r="AE26" i="12" s="1"/>
  <c r="Q22" i="12"/>
  <c r="AF27" i="12" s="1"/>
  <c r="Q17" i="12"/>
  <c r="AE20" i="12" s="1"/>
  <c r="C13" i="12"/>
  <c r="U5" i="12" s="1"/>
  <c r="AK22" i="12" l="1"/>
  <c r="AL27" i="12"/>
  <c r="AJ22" i="12"/>
  <c r="AH21" i="12"/>
  <c r="AH23" i="12" s="1"/>
  <c r="AG27" i="12"/>
  <c r="AM22" i="12"/>
  <c r="AI22" i="12"/>
  <c r="AI23" i="12" s="1"/>
  <c r="AO21" i="12"/>
  <c r="AO24" i="12" s="1"/>
  <c r="AK21" i="12"/>
  <c r="AG21" i="12"/>
  <c r="AO22" i="12"/>
  <c r="AG22" i="12"/>
  <c r="AG24" i="12" s="1"/>
  <c r="AH27" i="12"/>
  <c r="AN22" i="12"/>
  <c r="AF22" i="12"/>
  <c r="AL21" i="12"/>
  <c r="AL23" i="12" s="1"/>
  <c r="AL22" i="12"/>
  <c r="AO27" i="12"/>
  <c r="AK27" i="12"/>
  <c r="AM26" i="12"/>
  <c r="AM28" i="12" s="1"/>
  <c r="AI26" i="12"/>
  <c r="AM29" i="12"/>
  <c r="AH29" i="12"/>
  <c r="AJ23" i="12"/>
  <c r="AI28" i="12"/>
  <c r="AI29" i="12"/>
  <c r="AG23" i="12"/>
  <c r="AF29" i="12"/>
  <c r="AO29" i="12"/>
  <c r="AO28" i="12"/>
  <c r="AG29" i="12"/>
  <c r="AG28" i="12"/>
  <c r="AI24" i="12"/>
  <c r="AK24" i="12"/>
  <c r="AK23" i="12"/>
  <c r="AL29" i="12"/>
  <c r="AK29" i="12"/>
  <c r="AK28" i="12"/>
  <c r="AM23" i="12"/>
  <c r="AM24" i="12"/>
  <c r="Q8" i="12"/>
  <c r="AE10" i="12" s="1"/>
  <c r="R10" i="12"/>
  <c r="T9" i="12"/>
  <c r="AH11" i="12" s="1"/>
  <c r="V8" i="12"/>
  <c r="T7" i="12"/>
  <c r="V6" i="12"/>
  <c r="T5" i="12"/>
  <c r="AH5" i="12" s="1"/>
  <c r="AE21" i="12"/>
  <c r="AE23" i="12" s="1"/>
  <c r="AE27" i="12"/>
  <c r="AE29" i="12" s="1"/>
  <c r="AN27" i="12"/>
  <c r="AN29" i="12" s="1"/>
  <c r="AF28" i="12"/>
  <c r="AN21" i="12"/>
  <c r="AN24" i="12" s="1"/>
  <c r="AF21" i="12"/>
  <c r="AF23" i="12" s="1"/>
  <c r="Q5" i="12"/>
  <c r="AE5" i="12" s="1"/>
  <c r="Q7" i="12"/>
  <c r="AE7" i="12" s="1"/>
  <c r="Y10" i="12"/>
  <c r="U10" i="12"/>
  <c r="AI12" i="12" s="1"/>
  <c r="AA9" i="12"/>
  <c r="W9" i="12"/>
  <c r="AK11" i="12" s="1"/>
  <c r="S9" i="12"/>
  <c r="Y8" i="12"/>
  <c r="AM10" i="12" s="1"/>
  <c r="U8" i="12"/>
  <c r="AA7" i="12"/>
  <c r="AO7" i="12" s="1"/>
  <c r="W7" i="12"/>
  <c r="S7" i="12"/>
  <c r="Y6" i="12"/>
  <c r="U6" i="12"/>
  <c r="AA5" i="12"/>
  <c r="AO5" i="12" s="1"/>
  <c r="W5" i="12"/>
  <c r="AK5" i="12" s="1"/>
  <c r="S5" i="12"/>
  <c r="AG5" i="12" s="1"/>
  <c r="V10" i="12"/>
  <c r="AJ12" i="12" s="1"/>
  <c r="Z8" i="12"/>
  <c r="X7" i="12"/>
  <c r="R6" i="12"/>
  <c r="AJ27" i="12"/>
  <c r="AJ29" i="12" s="1"/>
  <c r="Q10" i="12"/>
  <c r="AE12" i="12" s="1"/>
  <c r="Q6" i="12"/>
  <c r="AE6" i="12" s="1"/>
  <c r="X10" i="12"/>
  <c r="T10" i="12"/>
  <c r="AH12" i="12" s="1"/>
  <c r="Z9" i="12"/>
  <c r="V9" i="12"/>
  <c r="AJ11" i="12" s="1"/>
  <c r="R9" i="12"/>
  <c r="X8" i="12"/>
  <c r="AL10" i="12" s="1"/>
  <c r="T8" i="12"/>
  <c r="Z7" i="12"/>
  <c r="AN7" i="12" s="1"/>
  <c r="V7" i="12"/>
  <c r="R7" i="12"/>
  <c r="AF7" i="12" s="1"/>
  <c r="X6" i="12"/>
  <c r="T6" i="12"/>
  <c r="AH6" i="12" s="1"/>
  <c r="Z5" i="12"/>
  <c r="AN5" i="12" s="1"/>
  <c r="V5" i="12"/>
  <c r="AJ5" i="12" s="1"/>
  <c r="R5" i="12"/>
  <c r="Z10" i="12"/>
  <c r="AN12" i="12" s="1"/>
  <c r="X9" i="12"/>
  <c r="R8" i="12"/>
  <c r="AF10" i="12" s="1"/>
  <c r="Z6" i="12"/>
  <c r="X5" i="12"/>
  <c r="AL5" i="12" s="1"/>
  <c r="AJ28" i="12"/>
  <c r="Q9" i="12"/>
  <c r="AE11" i="12" s="1"/>
  <c r="AA10" i="12"/>
  <c r="AO12" i="12" s="1"/>
  <c r="W10" i="12"/>
  <c r="AK12" i="12" s="1"/>
  <c r="S10" i="12"/>
  <c r="AG12" i="12" s="1"/>
  <c r="Y9" i="12"/>
  <c r="AM11" i="12" s="1"/>
  <c r="U9" i="12"/>
  <c r="AI11" i="12" s="1"/>
  <c r="AA8" i="12"/>
  <c r="W8" i="12"/>
  <c r="AK10" i="12" s="1"/>
  <c r="AK14" i="12" s="1"/>
  <c r="S8" i="12"/>
  <c r="Y7" i="12"/>
  <c r="AM7" i="12" s="1"/>
  <c r="U7" i="12"/>
  <c r="AA6" i="12"/>
  <c r="W6" i="12"/>
  <c r="S6" i="12"/>
  <c r="AG6" i="12" s="1"/>
  <c r="Y5" i="12"/>
  <c r="AM5" i="12" s="1"/>
  <c r="AJ24" i="12"/>
  <c r="AL28" i="12"/>
  <c r="AH28" i="12"/>
  <c r="J27" i="3"/>
  <c r="M27" i="3" s="1"/>
  <c r="K27" i="3"/>
  <c r="L27" i="3"/>
  <c r="J28" i="3"/>
  <c r="N28" i="3" s="1"/>
  <c r="K28" i="3"/>
  <c r="L28" i="3"/>
  <c r="J29" i="3"/>
  <c r="M29" i="3" s="1"/>
  <c r="K29" i="3"/>
  <c r="L29" i="3"/>
  <c r="J30" i="3"/>
  <c r="M30" i="3" s="1"/>
  <c r="K30" i="3"/>
  <c r="L30" i="3"/>
  <c r="N30" i="3" s="1"/>
  <c r="J31" i="3"/>
  <c r="M31" i="3" s="1"/>
  <c r="K31" i="3"/>
  <c r="L31" i="3"/>
  <c r="J32" i="3"/>
  <c r="N32" i="3" s="1"/>
  <c r="K32" i="3"/>
  <c r="L32" i="3"/>
  <c r="J33" i="3"/>
  <c r="M33" i="3" s="1"/>
  <c r="K33" i="3"/>
  <c r="L33" i="3"/>
  <c r="J34" i="3"/>
  <c r="M34" i="3" s="1"/>
  <c r="K34" i="3"/>
  <c r="L34" i="3"/>
  <c r="N34" i="3" s="1"/>
  <c r="O27" i="3"/>
  <c r="R27" i="3" s="1"/>
  <c r="P27" i="3"/>
  <c r="Q27" i="3"/>
  <c r="O28" i="3"/>
  <c r="R28" i="3" s="1"/>
  <c r="P28" i="3"/>
  <c r="Q28" i="3"/>
  <c r="O29" i="3"/>
  <c r="R29" i="3" s="1"/>
  <c r="P29" i="3"/>
  <c r="Q29" i="3"/>
  <c r="O30" i="3"/>
  <c r="R30" i="3" s="1"/>
  <c r="P30" i="3"/>
  <c r="Q30" i="3"/>
  <c r="S30" i="3" s="1"/>
  <c r="O31" i="3"/>
  <c r="R31" i="3" s="1"/>
  <c r="P31" i="3"/>
  <c r="Q31" i="3"/>
  <c r="O32" i="3"/>
  <c r="S32" i="3" s="1"/>
  <c r="P32" i="3"/>
  <c r="Q32" i="3"/>
  <c r="O33" i="3"/>
  <c r="R33" i="3" s="1"/>
  <c r="P33" i="3"/>
  <c r="Q33" i="3"/>
  <c r="O34" i="3"/>
  <c r="R34" i="3" s="1"/>
  <c r="P34" i="3"/>
  <c r="Q34" i="3"/>
  <c r="S34" i="3" s="1"/>
  <c r="P26" i="3"/>
  <c r="Q26" i="3"/>
  <c r="O26" i="3"/>
  <c r="K26" i="3"/>
  <c r="L26" i="3"/>
  <c r="J26" i="3"/>
  <c r="M26" i="3" s="1"/>
  <c r="O18" i="3"/>
  <c r="P18" i="3"/>
  <c r="Q18" i="3"/>
  <c r="O19" i="3"/>
  <c r="P19" i="3"/>
  <c r="Q19" i="3"/>
  <c r="O20" i="3"/>
  <c r="P20" i="3"/>
  <c r="Q20" i="3"/>
  <c r="P17" i="3"/>
  <c r="Q17" i="3"/>
  <c r="R17" i="3" s="1"/>
  <c r="O17" i="3"/>
  <c r="J18" i="3"/>
  <c r="M18" i="3" s="1"/>
  <c r="K18" i="3"/>
  <c r="L18" i="3"/>
  <c r="J19" i="3"/>
  <c r="K19" i="3"/>
  <c r="L19" i="3"/>
  <c r="J20" i="3"/>
  <c r="K20" i="3"/>
  <c r="L20" i="3"/>
  <c r="K17" i="3"/>
  <c r="L17" i="3"/>
  <c r="M17" i="3" s="1"/>
  <c r="J17" i="3"/>
  <c r="R18" i="3"/>
  <c r="AO23" i="12" l="1"/>
  <c r="AE24" i="12"/>
  <c r="AN28" i="12"/>
  <c r="AH24" i="12"/>
  <c r="AF24" i="12"/>
  <c r="AL24" i="12"/>
  <c r="AG7" i="12"/>
  <c r="AH7" i="12"/>
  <c r="AO6" i="12"/>
  <c r="AO8" i="12" s="1"/>
  <c r="AL7" i="12"/>
  <c r="AI7" i="12"/>
  <c r="AL11" i="12"/>
  <c r="AL13" i="12" s="1"/>
  <c r="AJ7" i="12"/>
  <c r="AF11" i="12"/>
  <c r="AL12" i="12"/>
  <c r="AK7" i="12"/>
  <c r="AG11" i="12"/>
  <c r="AM12" i="12"/>
  <c r="AM13" i="12" s="1"/>
  <c r="AE14" i="12"/>
  <c r="AE13" i="12"/>
  <c r="AO10" i="12"/>
  <c r="AN10" i="12"/>
  <c r="AJ10" i="12"/>
  <c r="AJ13" i="12" s="1"/>
  <c r="AE28" i="12"/>
  <c r="AN23" i="12"/>
  <c r="AK13" i="12"/>
  <c r="AG8" i="12"/>
  <c r="AH8" i="12"/>
  <c r="AJ14" i="12"/>
  <c r="AI6" i="12"/>
  <c r="AH9" i="12"/>
  <c r="AK6" i="12"/>
  <c r="AG10" i="12"/>
  <c r="AM14" i="12"/>
  <c r="AN6" i="12"/>
  <c r="AN9" i="12" s="1"/>
  <c r="AL6" i="12"/>
  <c r="AL8" i="12" s="1"/>
  <c r="AH10" i="12"/>
  <c r="AN11" i="12"/>
  <c r="AF6" i="12"/>
  <c r="AF9" i="12" s="1"/>
  <c r="AG9" i="12"/>
  <c r="AM6" i="12"/>
  <c r="AM9" i="12" s="1"/>
  <c r="AI10" i="12"/>
  <c r="AI13" i="12" s="1"/>
  <c r="AO11" i="12"/>
  <c r="AE9" i="12"/>
  <c r="AE8" i="12"/>
  <c r="AJ6" i="12"/>
  <c r="AJ9" i="12" s="1"/>
  <c r="AF12" i="12"/>
  <c r="AF14" i="12" s="1"/>
  <c r="AI5" i="12"/>
  <c r="AK9" i="12"/>
  <c r="S28" i="3"/>
  <c r="M32" i="3"/>
  <c r="M28" i="3"/>
  <c r="R32" i="3"/>
  <c r="N33" i="3"/>
  <c r="N31" i="3"/>
  <c r="N29" i="3"/>
  <c r="N27" i="3"/>
  <c r="S33" i="3"/>
  <c r="S31" i="3"/>
  <c r="S29" i="3"/>
  <c r="S27" i="3"/>
  <c r="N18" i="3"/>
  <c r="R26" i="3"/>
  <c r="N17" i="3"/>
  <c r="M20" i="3"/>
  <c r="M19" i="3"/>
  <c r="R20" i="3"/>
  <c r="S26" i="3"/>
  <c r="N26" i="3"/>
  <c r="S20" i="3"/>
  <c r="N19" i="3"/>
  <c r="S18" i="3"/>
  <c r="R19" i="3"/>
  <c r="N20" i="3"/>
  <c r="S17" i="3"/>
  <c r="S19" i="3"/>
  <c r="AK8" i="12" l="1"/>
  <c r="AN14" i="12"/>
  <c r="AO9" i="12"/>
  <c r="AL14" i="12"/>
  <c r="AG14" i="12"/>
  <c r="AG13" i="12"/>
  <c r="AI14" i="12"/>
  <c r="AM8" i="12"/>
  <c r="AF8" i="12"/>
  <c r="AN8" i="12"/>
  <c r="AI8" i="12"/>
  <c r="AI9" i="12"/>
  <c r="AJ8" i="12"/>
  <c r="AO14" i="12"/>
  <c r="AH13" i="12"/>
  <c r="AH14" i="12"/>
  <c r="AL9" i="12"/>
  <c r="AN13" i="12"/>
  <c r="J8" i="3"/>
  <c r="K8" i="3"/>
  <c r="L8" i="3"/>
  <c r="O8" i="3"/>
  <c r="P8" i="3"/>
  <c r="Q8" i="3"/>
  <c r="J9" i="3"/>
  <c r="K9" i="3"/>
  <c r="L9" i="3"/>
  <c r="O9" i="3"/>
  <c r="P9" i="3"/>
  <c r="Q9" i="3"/>
  <c r="J10" i="3"/>
  <c r="K10" i="3"/>
  <c r="L10" i="3"/>
  <c r="O10" i="3"/>
  <c r="P10" i="3"/>
  <c r="Q10" i="3"/>
  <c r="J11" i="3"/>
  <c r="K11" i="3"/>
  <c r="L11" i="3"/>
  <c r="O11" i="3"/>
  <c r="P11" i="3"/>
  <c r="Q11" i="3"/>
  <c r="K7" i="3"/>
  <c r="L7" i="3"/>
  <c r="O7" i="3"/>
  <c r="S7" i="3" s="1"/>
  <c r="P7" i="3"/>
  <c r="Q7" i="3"/>
  <c r="J7" i="3"/>
  <c r="M7" i="3" l="1"/>
  <c r="S11" i="3"/>
  <c r="S9" i="3"/>
  <c r="N10" i="3"/>
  <c r="N8" i="3"/>
  <c r="R10" i="3"/>
  <c r="R8" i="3"/>
  <c r="N7" i="3"/>
  <c r="R11" i="3"/>
  <c r="M11" i="3"/>
  <c r="M10" i="3"/>
  <c r="R9" i="3"/>
  <c r="M9" i="3"/>
  <c r="M8" i="3"/>
  <c r="N11" i="3"/>
  <c r="N9" i="3"/>
  <c r="R7" i="3"/>
  <c r="S10" i="3"/>
  <c r="S8" i="3"/>
  <c r="K7" i="2" l="1"/>
  <c r="K8" i="2"/>
  <c r="K9" i="2"/>
  <c r="K10" i="2"/>
  <c r="K11" i="2"/>
  <c r="U11" i="2" l="1"/>
  <c r="T11" i="2"/>
  <c r="P11" i="2"/>
  <c r="O11" i="2"/>
  <c r="J11" i="2"/>
  <c r="F11" i="2"/>
  <c r="E11" i="2"/>
  <c r="U10" i="2"/>
  <c r="T10" i="2"/>
  <c r="P10" i="2"/>
  <c r="O10" i="2"/>
  <c r="J10" i="2"/>
  <c r="F10" i="2"/>
  <c r="E10" i="2"/>
  <c r="U9" i="2"/>
  <c r="T9" i="2"/>
  <c r="P9" i="2"/>
  <c r="O9" i="2"/>
  <c r="J9" i="2"/>
  <c r="F9" i="2"/>
  <c r="E9" i="2"/>
  <c r="U8" i="2"/>
  <c r="T8" i="2"/>
  <c r="P8" i="2"/>
  <c r="O8" i="2"/>
  <c r="J8" i="2"/>
  <c r="F8" i="2"/>
  <c r="E8" i="2"/>
  <c r="U7" i="2"/>
  <c r="T7" i="2"/>
  <c r="P7" i="2"/>
  <c r="O7" i="2"/>
  <c r="J7" i="2"/>
  <c r="F7" i="2"/>
  <c r="E7" i="2"/>
  <c r="U6" i="2"/>
  <c r="T6" i="2"/>
  <c r="P6" i="2"/>
  <c r="O6" i="2"/>
  <c r="K6" i="2"/>
  <c r="J6" i="2"/>
  <c r="F6" i="2"/>
  <c r="E6" i="2"/>
</calcChain>
</file>

<file path=xl/sharedStrings.xml><?xml version="1.0" encoding="utf-8"?>
<sst xmlns="http://schemas.openxmlformats.org/spreadsheetml/2006/main" count="557" uniqueCount="89">
  <si>
    <t>S. aureus TISTR 517</t>
  </si>
  <si>
    <t>Avg</t>
  </si>
  <si>
    <t>SD</t>
  </si>
  <si>
    <t>MRSA isolate 142</t>
  </si>
  <si>
    <t>MRSA isolate 1096</t>
  </si>
  <si>
    <t>MRSA isolate2468</t>
  </si>
  <si>
    <r>
      <t xml:space="preserve">Vancomycin (30 </t>
    </r>
    <r>
      <rPr>
        <sz val="14"/>
        <color rgb="FF000000"/>
        <rFont val="Symbol"/>
        <family val="1"/>
        <charset val="2"/>
      </rPr>
      <t>m</t>
    </r>
    <r>
      <rPr>
        <sz val="14"/>
        <color rgb="FF000000"/>
        <rFont val="Times New Roman"/>
        <family val="1"/>
      </rPr>
      <t>g)</t>
    </r>
  </si>
  <si>
    <t>N1</t>
  </si>
  <si>
    <t>N2</t>
  </si>
  <si>
    <t>N3</t>
  </si>
  <si>
    <t>Sample</t>
  </si>
  <si>
    <t>Inhibition zone (mm)</t>
  </si>
  <si>
    <t>Untreated</t>
  </si>
  <si>
    <t>Temperature</t>
  </si>
  <si>
    <t>50 °C</t>
  </si>
  <si>
    <t>75 °C</t>
  </si>
  <si>
    <t>100 °C</t>
  </si>
  <si>
    <t>25 °C</t>
  </si>
  <si>
    <t>Trypsin</t>
  </si>
  <si>
    <t>Protease</t>
  </si>
  <si>
    <t>Proteinase K</t>
  </si>
  <si>
    <r>
      <rPr>
        <sz val="14"/>
        <color theme="1"/>
        <rFont val="Symbol"/>
        <family val="1"/>
        <charset val="2"/>
      </rPr>
      <t>a</t>
    </r>
    <r>
      <rPr>
        <sz val="14"/>
        <color theme="1"/>
        <rFont val="Times New Roman"/>
        <family val="1"/>
      </rPr>
      <t xml:space="preserve">-Chymotrpsin </t>
    </r>
  </si>
  <si>
    <t>pH</t>
  </si>
  <si>
    <t>Blank</t>
  </si>
  <si>
    <t>Inhibition of biofilm formation</t>
  </si>
  <si>
    <t>Absorbance</t>
  </si>
  <si>
    <t>Sample concentration (µg/mL)</t>
  </si>
  <si>
    <t>P2</t>
  </si>
  <si>
    <t>Van</t>
  </si>
  <si>
    <t>Biofilm (%)</t>
  </si>
  <si>
    <t>Corrected Absorbance</t>
  </si>
  <si>
    <t>Residual activity (%)</t>
  </si>
  <si>
    <t>1%Triton X-100</t>
  </si>
  <si>
    <t>%Hemolysis</t>
  </si>
  <si>
    <t xml:space="preserve">Avg Blank </t>
  </si>
  <si>
    <t>P2-S.aureus TISTR 517</t>
  </si>
  <si>
    <t>Colony count</t>
  </si>
  <si>
    <t>Biofilm eradication</t>
  </si>
  <si>
    <t>P2-MRSA 2468</t>
  </si>
  <si>
    <t>Vanco-S.aureus TISTR 517</t>
  </si>
  <si>
    <t>Vanco-MRSA 2468</t>
  </si>
  <si>
    <t>Treatment</t>
  </si>
  <si>
    <t>Log (CFU/mL)</t>
  </si>
  <si>
    <t>Time-killing kinetics</t>
  </si>
  <si>
    <t>Time (h)</t>
  </si>
  <si>
    <t>Non-treatment</t>
  </si>
  <si>
    <t>1x MIC P2</t>
  </si>
  <si>
    <t>5x MIC P2</t>
  </si>
  <si>
    <t>10x MIC P2</t>
  </si>
  <si>
    <t>MRSA 2468</t>
  </si>
  <si>
    <t>Log (Colony count)</t>
  </si>
  <si>
    <t>Cell-permeability assay</t>
  </si>
  <si>
    <t>64x MIC</t>
  </si>
  <si>
    <t>32x MIC</t>
  </si>
  <si>
    <t>16x MIC</t>
  </si>
  <si>
    <t>8x MIC</t>
  </si>
  <si>
    <t>4x MIC</t>
  </si>
  <si>
    <t>2x MIC</t>
  </si>
  <si>
    <t>1x MIC</t>
  </si>
  <si>
    <t>Time (min)</t>
  </si>
  <si>
    <t>Hemolysis</t>
  </si>
  <si>
    <t>Agar well diffusion assay</t>
  </si>
  <si>
    <r>
      <t>1× MIC P2 (0</t>
    </r>
    <r>
      <rPr>
        <b/>
        <sz val="14"/>
        <color rgb="FF000000"/>
        <rFont val="Times New Roman"/>
        <family val="1"/>
      </rPr>
      <t>.</t>
    </r>
    <r>
      <rPr>
        <sz val="14"/>
        <color rgb="FF000000"/>
        <rFont val="Times New Roman"/>
        <family val="1"/>
      </rPr>
      <t xml:space="preserve">2 </t>
    </r>
    <r>
      <rPr>
        <sz val="14"/>
        <color rgb="FF000000"/>
        <rFont val="Symbol"/>
        <family val="1"/>
        <charset val="2"/>
      </rPr>
      <t>m</t>
    </r>
    <r>
      <rPr>
        <sz val="14"/>
        <color rgb="FF000000"/>
        <rFont val="Times New Roman"/>
        <family val="1"/>
      </rPr>
      <t>g)</t>
    </r>
  </si>
  <si>
    <r>
      <t>5× MIC P2 (1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Symbol"/>
        <family val="1"/>
        <charset val="2"/>
      </rPr>
      <t>m</t>
    </r>
    <r>
      <rPr>
        <sz val="14"/>
        <color rgb="FF000000"/>
        <rFont val="Times New Roman"/>
        <family val="1"/>
      </rPr>
      <t>g)</t>
    </r>
  </si>
  <si>
    <r>
      <t xml:space="preserve">10× MIC P2 (2 </t>
    </r>
    <r>
      <rPr>
        <sz val="14"/>
        <color rgb="FF000000"/>
        <rFont val="Symbol"/>
        <family val="1"/>
        <charset val="2"/>
      </rPr>
      <t>m</t>
    </r>
    <r>
      <rPr>
        <sz val="14"/>
        <color rgb="FF000000"/>
        <rFont val="Times New Roman"/>
        <family val="1"/>
      </rPr>
      <t>g)</t>
    </r>
  </si>
  <si>
    <r>
      <t>20× MIC P2 (4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Symbol"/>
        <family val="1"/>
        <charset val="2"/>
      </rPr>
      <t>m</t>
    </r>
    <r>
      <rPr>
        <sz val="14"/>
        <color rgb="FF000000"/>
        <rFont val="Times New Roman"/>
        <family val="1"/>
      </rPr>
      <t>g)</t>
    </r>
  </si>
  <si>
    <r>
      <t>40× MIC P2 (8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Symbol"/>
        <family val="1"/>
        <charset val="2"/>
      </rPr>
      <t>m</t>
    </r>
    <r>
      <rPr>
        <sz val="14"/>
        <color rgb="FF000000"/>
        <rFont val="Times New Roman"/>
        <family val="1"/>
      </rPr>
      <t>g)</t>
    </r>
  </si>
  <si>
    <t>Stabilility test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</si>
  <si>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</si>
  <si>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</si>
  <si>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</si>
  <si>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</si>
  <si>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</si>
  <si>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</si>
  <si>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</si>
  <si>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</si>
  <si>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</si>
  <si>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r>
      <rPr>
        <b/>
        <i/>
        <sz val="14"/>
        <color theme="1"/>
        <rFont val="Times New Roman"/>
        <family val="1"/>
      </rPr>
      <t>S. aureus</t>
    </r>
    <r>
      <rPr>
        <b/>
        <sz val="14"/>
        <color theme="1"/>
        <rFont val="Times New Roman"/>
        <family val="1"/>
      </rPr>
      <t xml:space="preserve"> TISTR 517</t>
    </r>
  </si>
  <si>
    <t>64x MIC P2</t>
  </si>
  <si>
    <t>32x MIC P2</t>
  </si>
  <si>
    <t>16x MIC P2</t>
  </si>
  <si>
    <t>8x MIC P2</t>
  </si>
  <si>
    <t>4x MIC P2</t>
  </si>
  <si>
    <t>2x MIC P2</t>
  </si>
  <si>
    <t>1% Triton X-100</t>
  </si>
  <si>
    <t>Dye + 64x MIC P2</t>
  </si>
  <si>
    <t>Mean</t>
  </si>
  <si>
    <t>MRSA isolate 2468</t>
  </si>
  <si>
    <t>Dye + 64x MIC peptide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</si>
</sst>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Symbol"/>
      <family val="1"/>
      <charset val="2"/>
    </font>
    <font>
      <sz val="14"/>
      <name val="Times New Roman"/>
      <family val="1"/>
    </font>
    <font>
      <sz val="14"/>
      <color theme="1"/>
      <name val="Symbol"/>
      <family val="1"/>
      <charset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1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8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6" fillId="0" borderId="1" xfId="0" applyFont="1" applyFill="1" applyBorder="1"/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2" fontId="0" fillId="0" borderId="0" xfId="0" applyNumberFormat="1"/>
    <xf numFmtId="0" fontId="3" fillId="0" borderId="1" xfId="0" applyFont="1" applyBorder="1" applyAlignment="1">
      <alignment vertical="center"/>
    </xf>
    <xf numFmtId="164" fontId="8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33CC"/>
      <color rgb="FF9D1DEB"/>
      <color rgb="FFF10D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Normal="100" workbookViewId="0">
      <selection activeCell="I15" sqref="I15"/>
    </sheetView>
  </sheetViews>
  <sheetFormatPr defaultRowHeight="18.75" x14ac:dyDescent="0.3"/>
  <cols>
    <col min="1" max="1" width="28.85546875" style="1" customWidth="1"/>
    <col min="2" max="16384" width="9.140625" style="1"/>
  </cols>
  <sheetData>
    <row r="1" spans="1:21" x14ac:dyDescent="0.3">
      <c r="A1" s="2" t="s">
        <v>61</v>
      </c>
    </row>
    <row r="3" spans="1:21" x14ac:dyDescent="0.3">
      <c r="A3" s="67" t="s">
        <v>10</v>
      </c>
      <c r="B3" s="66" t="s">
        <v>11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x14ac:dyDescent="0.3">
      <c r="A4" s="68"/>
      <c r="B4" s="66" t="s">
        <v>0</v>
      </c>
      <c r="C4" s="66"/>
      <c r="D4" s="66"/>
      <c r="E4" s="66"/>
      <c r="F4" s="66"/>
      <c r="G4" s="66" t="s">
        <v>3</v>
      </c>
      <c r="H4" s="66"/>
      <c r="I4" s="66"/>
      <c r="J4" s="66"/>
      <c r="K4" s="66"/>
      <c r="L4" s="66" t="s">
        <v>4</v>
      </c>
      <c r="M4" s="66"/>
      <c r="N4" s="66"/>
      <c r="O4" s="66"/>
      <c r="P4" s="66"/>
      <c r="Q4" s="66" t="s">
        <v>5</v>
      </c>
      <c r="R4" s="66"/>
      <c r="S4" s="66"/>
      <c r="T4" s="66"/>
      <c r="U4" s="66"/>
    </row>
    <row r="5" spans="1:21" x14ac:dyDescent="0.3">
      <c r="A5" s="69"/>
      <c r="B5" s="7" t="s">
        <v>7</v>
      </c>
      <c r="C5" s="7" t="s">
        <v>8</v>
      </c>
      <c r="D5" s="7" t="s">
        <v>9</v>
      </c>
      <c r="E5" s="7" t="s">
        <v>1</v>
      </c>
      <c r="F5" s="7" t="s">
        <v>2</v>
      </c>
      <c r="G5" s="7" t="s">
        <v>7</v>
      </c>
      <c r="H5" s="7" t="s">
        <v>8</v>
      </c>
      <c r="I5" s="7" t="s">
        <v>9</v>
      </c>
      <c r="J5" s="7" t="s">
        <v>1</v>
      </c>
      <c r="K5" s="7" t="s">
        <v>2</v>
      </c>
      <c r="L5" s="7" t="s">
        <v>7</v>
      </c>
      <c r="M5" s="7" t="s">
        <v>8</v>
      </c>
      <c r="N5" s="7" t="s">
        <v>9</v>
      </c>
      <c r="O5" s="7" t="s">
        <v>1</v>
      </c>
      <c r="P5" s="7" t="s">
        <v>2</v>
      </c>
      <c r="Q5" s="7" t="s">
        <v>7</v>
      </c>
      <c r="R5" s="7" t="s">
        <v>8</v>
      </c>
      <c r="S5" s="7" t="s">
        <v>9</v>
      </c>
      <c r="T5" s="7" t="s">
        <v>1</v>
      </c>
      <c r="U5" s="7" t="s">
        <v>2</v>
      </c>
    </row>
    <row r="6" spans="1:21" x14ac:dyDescent="0.3">
      <c r="A6" s="3" t="s">
        <v>62</v>
      </c>
      <c r="B6" s="4">
        <v>0</v>
      </c>
      <c r="C6" s="4">
        <v>0</v>
      </c>
      <c r="D6" s="4">
        <v>0</v>
      </c>
      <c r="E6" s="4">
        <f>AVERAGE(B6:D6)</f>
        <v>0</v>
      </c>
      <c r="F6" s="4">
        <f t="shared" ref="F6:F11" si="0">_xlfn.STDEV.S(B6:D6)</f>
        <v>0</v>
      </c>
      <c r="G6" s="5">
        <v>0</v>
      </c>
      <c r="H6" s="5">
        <v>0</v>
      </c>
      <c r="I6" s="5">
        <v>0</v>
      </c>
      <c r="J6" s="4">
        <f t="shared" ref="J6:J11" si="1">AVERAGE(G6:I6)</f>
        <v>0</v>
      </c>
      <c r="K6" s="5">
        <f>_xlfn.STDEV.S(G6:I6)</f>
        <v>0</v>
      </c>
      <c r="L6" s="5">
        <v>0</v>
      </c>
      <c r="M6" s="5">
        <v>0</v>
      </c>
      <c r="N6" s="5">
        <v>0</v>
      </c>
      <c r="O6" s="5">
        <f t="shared" ref="O6:O11" si="2">AVERAGE(L6:N6)</f>
        <v>0</v>
      </c>
      <c r="P6" s="5">
        <f t="shared" ref="P6:P11" si="3">_xlfn.STDEV.S(L6:N6)</f>
        <v>0</v>
      </c>
      <c r="Q6" s="5">
        <v>0</v>
      </c>
      <c r="R6" s="5">
        <v>0</v>
      </c>
      <c r="S6" s="5">
        <v>0</v>
      </c>
      <c r="T6" s="5">
        <f t="shared" ref="T6:T11" si="4">AVERAGE(Q6:S6)</f>
        <v>0</v>
      </c>
      <c r="U6" s="5">
        <f t="shared" ref="U6:U11" si="5">_xlfn.STDEV.S(Q6:S6)</f>
        <v>0</v>
      </c>
    </row>
    <row r="7" spans="1:21" x14ac:dyDescent="0.3">
      <c r="A7" s="3" t="s">
        <v>63</v>
      </c>
      <c r="B7" s="4">
        <v>9.1</v>
      </c>
      <c r="C7" s="4">
        <v>10.1</v>
      </c>
      <c r="D7" s="4">
        <v>10.199999999999999</v>
      </c>
      <c r="E7" s="4">
        <f t="shared" ref="E7:E11" si="6">AVERAGE(B7:D7)</f>
        <v>9.7999999999999989</v>
      </c>
      <c r="F7" s="28">
        <f t="shared" si="0"/>
        <v>0.6082762530298218</v>
      </c>
      <c r="G7" s="29">
        <v>9.07</v>
      </c>
      <c r="H7" s="29">
        <v>11.6</v>
      </c>
      <c r="I7" s="29">
        <v>10.9</v>
      </c>
      <c r="J7" s="28">
        <f t="shared" si="1"/>
        <v>10.523333333333333</v>
      </c>
      <c r="K7" s="29">
        <f t="shared" ref="K7:K11" si="7">_xlfn.STDEV.S(G7:I7)</f>
        <v>1.3063817716629942</v>
      </c>
      <c r="L7" s="29">
        <v>11.2</v>
      </c>
      <c r="M7" s="5">
        <v>11</v>
      </c>
      <c r="N7" s="5">
        <v>11.3</v>
      </c>
      <c r="O7" s="5">
        <f t="shared" si="2"/>
        <v>11.166666666666666</v>
      </c>
      <c r="P7" s="5">
        <f t="shared" si="3"/>
        <v>0.15275252316519491</v>
      </c>
      <c r="Q7" s="5">
        <v>11.3</v>
      </c>
      <c r="R7" s="5">
        <v>11.6</v>
      </c>
      <c r="S7" s="5">
        <v>11.3</v>
      </c>
      <c r="T7" s="5">
        <f t="shared" si="4"/>
        <v>11.4</v>
      </c>
      <c r="U7" s="6">
        <f t="shared" si="5"/>
        <v>0.17320508075688709</v>
      </c>
    </row>
    <row r="8" spans="1:21" x14ac:dyDescent="0.3">
      <c r="A8" s="3" t="s">
        <v>64</v>
      </c>
      <c r="B8" s="4">
        <v>12</v>
      </c>
      <c r="C8" s="4">
        <v>13</v>
      </c>
      <c r="D8" s="4">
        <v>12.2</v>
      </c>
      <c r="E8" s="4">
        <f t="shared" si="6"/>
        <v>12.4</v>
      </c>
      <c r="F8" s="28">
        <f t="shared" si="0"/>
        <v>0.52915026221291828</v>
      </c>
      <c r="G8" s="29">
        <v>9.08</v>
      </c>
      <c r="H8" s="29">
        <v>14.3</v>
      </c>
      <c r="I8" s="29">
        <v>14.3</v>
      </c>
      <c r="J8" s="28">
        <f t="shared" si="1"/>
        <v>12.560000000000002</v>
      </c>
      <c r="K8" s="29">
        <f t="shared" si="7"/>
        <v>3.0137684051698308</v>
      </c>
      <c r="L8" s="29">
        <v>14.6</v>
      </c>
      <c r="M8" s="5">
        <v>15.2</v>
      </c>
      <c r="N8" s="5">
        <v>14.8</v>
      </c>
      <c r="O8" s="5">
        <f t="shared" si="2"/>
        <v>14.866666666666665</v>
      </c>
      <c r="P8" s="5">
        <f t="shared" si="3"/>
        <v>0.305505046330389</v>
      </c>
      <c r="Q8" s="5">
        <v>15.5</v>
      </c>
      <c r="R8" s="5">
        <v>14.2</v>
      </c>
      <c r="S8" s="5">
        <v>14.3</v>
      </c>
      <c r="T8" s="5">
        <f t="shared" si="4"/>
        <v>14.666666666666666</v>
      </c>
      <c r="U8" s="5">
        <f t="shared" si="5"/>
        <v>0.72341781380702352</v>
      </c>
    </row>
    <row r="9" spans="1:21" x14ac:dyDescent="0.3">
      <c r="A9" s="3" t="s">
        <v>65</v>
      </c>
      <c r="B9" s="4">
        <v>15.5</v>
      </c>
      <c r="C9" s="4">
        <v>14.6</v>
      </c>
      <c r="D9" s="4">
        <v>15</v>
      </c>
      <c r="E9" s="4">
        <f t="shared" si="6"/>
        <v>15.033333333333333</v>
      </c>
      <c r="F9" s="28">
        <f t="shared" si="0"/>
        <v>0.45092497528228964</v>
      </c>
      <c r="G9" s="29">
        <v>14.2</v>
      </c>
      <c r="H9" s="29">
        <v>16.600000000000001</v>
      </c>
      <c r="I9" s="29">
        <v>17.100000000000001</v>
      </c>
      <c r="J9" s="28">
        <f t="shared" si="1"/>
        <v>15.966666666666669</v>
      </c>
      <c r="K9" s="29">
        <f t="shared" si="7"/>
        <v>1.5502687938977993</v>
      </c>
      <c r="L9" s="29">
        <v>17.600000000000001</v>
      </c>
      <c r="M9" s="5">
        <v>18.399999999999999</v>
      </c>
      <c r="N9" s="5">
        <v>17.3</v>
      </c>
      <c r="O9" s="5">
        <f t="shared" si="2"/>
        <v>17.766666666666666</v>
      </c>
      <c r="P9" s="5">
        <f t="shared" si="3"/>
        <v>0.56862407030773143</v>
      </c>
      <c r="Q9" s="5">
        <v>18.8</v>
      </c>
      <c r="R9" s="5">
        <v>17.2</v>
      </c>
      <c r="S9" s="5">
        <v>17.100000000000001</v>
      </c>
      <c r="T9" s="5">
        <f t="shared" si="4"/>
        <v>17.7</v>
      </c>
      <c r="U9" s="5">
        <f t="shared" si="5"/>
        <v>0.95393920141694577</v>
      </c>
    </row>
    <row r="10" spans="1:21" x14ac:dyDescent="0.3">
      <c r="A10" s="3" t="s">
        <v>66</v>
      </c>
      <c r="B10" s="4">
        <v>17.899999999999999</v>
      </c>
      <c r="C10" s="4">
        <v>17.5</v>
      </c>
      <c r="D10" s="4">
        <v>17.7</v>
      </c>
      <c r="E10" s="4">
        <f t="shared" si="6"/>
        <v>17.7</v>
      </c>
      <c r="F10" s="28">
        <f t="shared" si="0"/>
        <v>0.19999999999999929</v>
      </c>
      <c r="G10" s="29">
        <v>19.5</v>
      </c>
      <c r="H10" s="29">
        <v>19.2</v>
      </c>
      <c r="I10" s="29">
        <v>18.899999999999999</v>
      </c>
      <c r="J10" s="28">
        <f t="shared" si="1"/>
        <v>19.2</v>
      </c>
      <c r="K10" s="29">
        <f t="shared" si="7"/>
        <v>0.30000000000000071</v>
      </c>
      <c r="L10" s="29">
        <v>19.899999999999999</v>
      </c>
      <c r="M10" s="5">
        <v>19.600000000000001</v>
      </c>
      <c r="N10" s="5">
        <v>19.600000000000001</v>
      </c>
      <c r="O10" s="5">
        <f t="shared" si="2"/>
        <v>19.7</v>
      </c>
      <c r="P10" s="5">
        <f t="shared" si="3"/>
        <v>0.17320508075688609</v>
      </c>
      <c r="Q10" s="5">
        <v>21.6</v>
      </c>
      <c r="R10" s="5">
        <v>20.2</v>
      </c>
      <c r="S10" s="5">
        <v>19.100000000000001</v>
      </c>
      <c r="T10" s="5">
        <f t="shared" si="4"/>
        <v>20.3</v>
      </c>
      <c r="U10" s="5">
        <f t="shared" si="5"/>
        <v>1.2529964086141669</v>
      </c>
    </row>
    <row r="11" spans="1:21" x14ac:dyDescent="0.3">
      <c r="A11" s="3" t="s">
        <v>6</v>
      </c>
      <c r="B11" s="4">
        <v>20.6</v>
      </c>
      <c r="C11" s="4">
        <v>21</v>
      </c>
      <c r="D11" s="4">
        <v>20.6</v>
      </c>
      <c r="E11" s="4">
        <f t="shared" si="6"/>
        <v>20.733333333333334</v>
      </c>
      <c r="F11" s="28">
        <f t="shared" si="0"/>
        <v>0.23094010767584949</v>
      </c>
      <c r="G11" s="29">
        <v>23.9</v>
      </c>
      <c r="H11" s="29">
        <v>22.8</v>
      </c>
      <c r="I11" s="29">
        <v>23.7</v>
      </c>
      <c r="J11" s="28">
        <f t="shared" si="1"/>
        <v>23.466666666666669</v>
      </c>
      <c r="K11" s="29">
        <f t="shared" si="7"/>
        <v>0.58594652770823041</v>
      </c>
      <c r="L11" s="29">
        <v>23</v>
      </c>
      <c r="M11" s="5">
        <v>22.8</v>
      </c>
      <c r="N11" s="5">
        <v>23.5</v>
      </c>
      <c r="O11" s="5">
        <f t="shared" si="2"/>
        <v>23.099999999999998</v>
      </c>
      <c r="P11" s="5">
        <f t="shared" si="3"/>
        <v>0.36055512754639862</v>
      </c>
      <c r="Q11" s="5">
        <v>23.8</v>
      </c>
      <c r="R11" s="5">
        <v>23.9</v>
      </c>
      <c r="S11" s="5">
        <v>24</v>
      </c>
      <c r="T11" s="5">
        <f t="shared" si="4"/>
        <v>23.900000000000002</v>
      </c>
      <c r="U11" s="5">
        <f t="shared" si="5"/>
        <v>9.9999999999999645E-2</v>
      </c>
    </row>
    <row r="12" spans="1:21" x14ac:dyDescent="0.3">
      <c r="A12" s="8"/>
      <c r="B12" s="9"/>
      <c r="C12" s="9"/>
      <c r="D12" s="9"/>
      <c r="E12" s="9"/>
      <c r="F12" s="9"/>
      <c r="G12" s="10"/>
      <c r="H12" s="10"/>
      <c r="I12" s="10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</sheetData>
  <mergeCells count="6">
    <mergeCell ref="Q4:U4"/>
    <mergeCell ref="B3:U3"/>
    <mergeCell ref="A3:A5"/>
    <mergeCell ref="B4:F4"/>
    <mergeCell ref="G4:K4"/>
    <mergeCell ref="L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I38" sqref="I38"/>
    </sheetView>
  </sheetViews>
  <sheetFormatPr defaultRowHeight="18.75" x14ac:dyDescent="0.3"/>
  <cols>
    <col min="1" max="1" width="19.5703125" style="34" customWidth="1"/>
    <col min="2" max="8" width="9.140625" style="34"/>
    <col min="9" max="9" width="19.5703125" style="34" customWidth="1"/>
    <col min="10" max="16384" width="9.140625" style="34"/>
  </cols>
  <sheetData>
    <row r="1" spans="1:19" x14ac:dyDescent="0.3">
      <c r="A1" s="41" t="s">
        <v>67</v>
      </c>
    </row>
    <row r="2" spans="1:19" x14ac:dyDescent="0.3">
      <c r="A2" s="41"/>
    </row>
    <row r="3" spans="1:19" x14ac:dyDescent="0.3">
      <c r="A3" s="41" t="s">
        <v>13</v>
      </c>
      <c r="I3" s="41" t="s">
        <v>13</v>
      </c>
    </row>
    <row r="4" spans="1:19" x14ac:dyDescent="0.3">
      <c r="A4" s="70" t="s">
        <v>10</v>
      </c>
      <c r="B4" s="71" t="s">
        <v>11</v>
      </c>
      <c r="C4" s="71"/>
      <c r="D4" s="71"/>
      <c r="E4" s="71"/>
      <c r="F4" s="71"/>
      <c r="G4" s="71"/>
      <c r="H4" s="42"/>
      <c r="I4" s="70" t="s">
        <v>10</v>
      </c>
      <c r="J4" s="71" t="s">
        <v>31</v>
      </c>
      <c r="K4" s="71"/>
      <c r="L4" s="71"/>
      <c r="M4" s="71"/>
      <c r="N4" s="71"/>
      <c r="O4" s="71"/>
      <c r="P4" s="71"/>
      <c r="Q4" s="71"/>
      <c r="R4" s="71"/>
      <c r="S4" s="71"/>
    </row>
    <row r="5" spans="1:19" x14ac:dyDescent="0.3">
      <c r="A5" s="70"/>
      <c r="B5" s="71" t="s">
        <v>0</v>
      </c>
      <c r="C5" s="71"/>
      <c r="D5" s="71"/>
      <c r="E5" s="71" t="s">
        <v>5</v>
      </c>
      <c r="F5" s="71"/>
      <c r="G5" s="71"/>
      <c r="H5" s="42"/>
      <c r="I5" s="70"/>
      <c r="J5" s="71" t="s">
        <v>0</v>
      </c>
      <c r="K5" s="71"/>
      <c r="L5" s="71"/>
      <c r="M5" s="37" t="s">
        <v>1</v>
      </c>
      <c r="N5" s="37" t="s">
        <v>2</v>
      </c>
      <c r="O5" s="71" t="s">
        <v>5</v>
      </c>
      <c r="P5" s="71"/>
      <c r="Q5" s="71"/>
      <c r="R5" s="37" t="s">
        <v>1</v>
      </c>
      <c r="S5" s="37" t="s">
        <v>2</v>
      </c>
    </row>
    <row r="6" spans="1:19" x14ac:dyDescent="0.3">
      <c r="A6" s="70"/>
      <c r="B6" s="37" t="s">
        <v>7</v>
      </c>
      <c r="C6" s="37" t="s">
        <v>8</v>
      </c>
      <c r="D6" s="37" t="s">
        <v>9</v>
      </c>
      <c r="E6" s="37" t="s">
        <v>7</v>
      </c>
      <c r="F6" s="37" t="s">
        <v>8</v>
      </c>
      <c r="G6" s="37" t="s">
        <v>9</v>
      </c>
      <c r="H6" s="42"/>
      <c r="I6" s="70"/>
      <c r="J6" s="37" t="s">
        <v>7</v>
      </c>
      <c r="K6" s="37" t="s">
        <v>8</v>
      </c>
      <c r="L6" s="37" t="s">
        <v>9</v>
      </c>
      <c r="M6" s="40"/>
      <c r="N6" s="40"/>
      <c r="O6" s="37" t="s">
        <v>7</v>
      </c>
      <c r="P6" s="37" t="s">
        <v>8</v>
      </c>
      <c r="Q6" s="37" t="s">
        <v>9</v>
      </c>
      <c r="R6" s="40"/>
      <c r="S6" s="40"/>
    </row>
    <row r="7" spans="1:19" x14ac:dyDescent="0.3">
      <c r="A7" s="38" t="s">
        <v>12</v>
      </c>
      <c r="B7" s="43">
        <v>19.3</v>
      </c>
      <c r="C7" s="43">
        <v>18.8</v>
      </c>
      <c r="D7" s="43">
        <v>18.5</v>
      </c>
      <c r="E7" s="43">
        <v>20.5</v>
      </c>
      <c r="F7" s="43">
        <v>19.7</v>
      </c>
      <c r="G7" s="43">
        <v>20</v>
      </c>
      <c r="H7" s="44"/>
      <c r="I7" s="38" t="s">
        <v>12</v>
      </c>
      <c r="J7" s="45">
        <f>B7/B$7*100</f>
        <v>100</v>
      </c>
      <c r="K7" s="45">
        <f>C7/C$7*100</f>
        <v>100</v>
      </c>
      <c r="L7" s="45">
        <f>D7/D$7*100</f>
        <v>100</v>
      </c>
      <c r="M7" s="46">
        <f>AVERAGE(J7:L7)</f>
        <v>100</v>
      </c>
      <c r="N7" s="46">
        <f>_xlfn.STDEV.S(J7:L7)</f>
        <v>0</v>
      </c>
      <c r="O7" s="45">
        <f>E7/E$7*100</f>
        <v>100</v>
      </c>
      <c r="P7" s="45">
        <f>F7/F$7*100</f>
        <v>100</v>
      </c>
      <c r="Q7" s="45">
        <f>G7/G$7*100</f>
        <v>100</v>
      </c>
      <c r="R7" s="45">
        <f>AVERAGE(O7:Q7)</f>
        <v>100</v>
      </c>
      <c r="S7" s="46">
        <f>_xlfn.STDEV.S(O7:Q7)</f>
        <v>0</v>
      </c>
    </row>
    <row r="8" spans="1:19" x14ac:dyDescent="0.3">
      <c r="A8" s="38" t="s">
        <v>17</v>
      </c>
      <c r="B8" s="43">
        <v>19.2</v>
      </c>
      <c r="C8" s="43">
        <v>19</v>
      </c>
      <c r="D8" s="43">
        <v>18.899999999999999</v>
      </c>
      <c r="E8" s="43">
        <v>20</v>
      </c>
      <c r="F8" s="43">
        <v>19.899999999999999</v>
      </c>
      <c r="G8" s="43">
        <v>19.8</v>
      </c>
      <c r="H8" s="44"/>
      <c r="I8" s="38" t="s">
        <v>17</v>
      </c>
      <c r="J8" s="45">
        <f t="shared" ref="J8:J11" si="0">B8/B$7*100</f>
        <v>99.481865284974091</v>
      </c>
      <c r="K8" s="45">
        <f t="shared" ref="K8:K11" si="1">C8/C$7*100</f>
        <v>101.06382978723406</v>
      </c>
      <c r="L8" s="45">
        <f t="shared" ref="L8:L11" si="2">D8/D$7*100</f>
        <v>102.16216216216216</v>
      </c>
      <c r="M8" s="46">
        <f t="shared" ref="M8:M11" si="3">AVERAGE(J8:L8)</f>
        <v>100.90261907812344</v>
      </c>
      <c r="N8" s="46">
        <f t="shared" ref="N8:N11" si="4">_xlfn.STDEV.S(J8:L8)</f>
        <v>1.3474010193758172</v>
      </c>
      <c r="O8" s="45">
        <f t="shared" ref="O8:O11" si="5">E8/E$7*100</f>
        <v>97.560975609756099</v>
      </c>
      <c r="P8" s="45">
        <f t="shared" ref="P8:P11" si="6">F8/F$7*100</f>
        <v>101.01522842639594</v>
      </c>
      <c r="Q8" s="45">
        <f t="shared" ref="Q8:Q11" si="7">G8/G$7*100</f>
        <v>99</v>
      </c>
      <c r="R8" s="45">
        <f t="shared" ref="R8:R11" si="8">AVERAGE(O8:Q8)</f>
        <v>99.192068012050683</v>
      </c>
      <c r="S8" s="45">
        <f t="shared" ref="S8:S11" si="9">_xlfn.STDEV.S(O8:Q8)</f>
        <v>1.7351176390250567</v>
      </c>
    </row>
    <row r="9" spans="1:19" x14ac:dyDescent="0.3">
      <c r="A9" s="38" t="s">
        <v>14</v>
      </c>
      <c r="B9" s="43">
        <v>19.2</v>
      </c>
      <c r="C9" s="43">
        <v>18.8</v>
      </c>
      <c r="D9" s="43">
        <v>18.899999999999999</v>
      </c>
      <c r="E9" s="43">
        <v>20</v>
      </c>
      <c r="F9" s="43">
        <v>20.5</v>
      </c>
      <c r="G9" s="43">
        <v>20.100000000000001</v>
      </c>
      <c r="H9" s="44"/>
      <c r="I9" s="38" t="s">
        <v>14</v>
      </c>
      <c r="J9" s="45">
        <f t="shared" si="0"/>
        <v>99.481865284974091</v>
      </c>
      <c r="K9" s="45">
        <f t="shared" si="1"/>
        <v>100</v>
      </c>
      <c r="L9" s="45">
        <f t="shared" si="2"/>
        <v>102.16216216216216</v>
      </c>
      <c r="M9" s="46">
        <f t="shared" si="3"/>
        <v>100.54800914904543</v>
      </c>
      <c r="N9" s="46">
        <f t="shared" si="4"/>
        <v>1.421700867990219</v>
      </c>
      <c r="O9" s="45">
        <f t="shared" si="5"/>
        <v>97.560975609756099</v>
      </c>
      <c r="P9" s="45">
        <f t="shared" si="6"/>
        <v>104.06091370558377</v>
      </c>
      <c r="Q9" s="45">
        <f t="shared" si="7"/>
        <v>100.50000000000001</v>
      </c>
      <c r="R9" s="45">
        <f t="shared" si="8"/>
        <v>100.70729643844663</v>
      </c>
      <c r="S9" s="45">
        <f t="shared" si="9"/>
        <v>3.2549236047014154</v>
      </c>
    </row>
    <row r="10" spans="1:19" x14ac:dyDescent="0.3">
      <c r="A10" s="38" t="s">
        <v>15</v>
      </c>
      <c r="B10" s="43">
        <v>19</v>
      </c>
      <c r="C10" s="43">
        <v>18.600000000000001</v>
      </c>
      <c r="D10" s="43">
        <v>18.100000000000001</v>
      </c>
      <c r="E10" s="43">
        <v>20.100000000000001</v>
      </c>
      <c r="F10" s="43">
        <v>19.899999999999999</v>
      </c>
      <c r="G10" s="43">
        <v>20.2</v>
      </c>
      <c r="H10" s="44"/>
      <c r="I10" s="38" t="s">
        <v>15</v>
      </c>
      <c r="J10" s="45">
        <f t="shared" si="0"/>
        <v>98.445595854922274</v>
      </c>
      <c r="K10" s="45">
        <f t="shared" si="1"/>
        <v>98.936170212765958</v>
      </c>
      <c r="L10" s="45">
        <f t="shared" si="2"/>
        <v>97.837837837837853</v>
      </c>
      <c r="M10" s="46">
        <f t="shared" si="3"/>
        <v>98.406534635175362</v>
      </c>
      <c r="N10" s="46">
        <f t="shared" si="4"/>
        <v>0.5502070843054373</v>
      </c>
      <c r="O10" s="45">
        <f t="shared" si="5"/>
        <v>98.048780487804891</v>
      </c>
      <c r="P10" s="45">
        <f t="shared" si="6"/>
        <v>101.01522842639594</v>
      </c>
      <c r="Q10" s="45">
        <f t="shared" si="7"/>
        <v>101</v>
      </c>
      <c r="R10" s="45">
        <f t="shared" si="8"/>
        <v>100.02133630473361</v>
      </c>
      <c r="S10" s="45">
        <f t="shared" si="9"/>
        <v>1.7083004169106546</v>
      </c>
    </row>
    <row r="11" spans="1:19" x14ac:dyDescent="0.3">
      <c r="A11" s="38" t="s">
        <v>16</v>
      </c>
      <c r="B11" s="43">
        <v>19</v>
      </c>
      <c r="C11" s="43">
        <v>18.8</v>
      </c>
      <c r="D11" s="43">
        <v>18.600000000000001</v>
      </c>
      <c r="E11" s="43">
        <v>20.9</v>
      </c>
      <c r="F11" s="43">
        <v>19</v>
      </c>
      <c r="G11" s="43">
        <v>19.7</v>
      </c>
      <c r="H11" s="44"/>
      <c r="I11" s="38" t="s">
        <v>16</v>
      </c>
      <c r="J11" s="45">
        <f t="shared" si="0"/>
        <v>98.445595854922274</v>
      </c>
      <c r="K11" s="45">
        <f t="shared" si="1"/>
        <v>100</v>
      </c>
      <c r="L11" s="45">
        <f t="shared" si="2"/>
        <v>100.54054054054056</v>
      </c>
      <c r="M11" s="46">
        <f t="shared" si="3"/>
        <v>99.662045465154279</v>
      </c>
      <c r="N11" s="46">
        <f t="shared" si="4"/>
        <v>1.0875928740421055</v>
      </c>
      <c r="O11" s="45">
        <f t="shared" si="5"/>
        <v>101.95121951219512</v>
      </c>
      <c r="P11" s="45">
        <f t="shared" si="6"/>
        <v>96.44670050761421</v>
      </c>
      <c r="Q11" s="45">
        <f t="shared" si="7"/>
        <v>98.5</v>
      </c>
      <c r="R11" s="45">
        <f t="shared" si="8"/>
        <v>98.965973339936454</v>
      </c>
      <c r="S11" s="45">
        <f t="shared" si="9"/>
        <v>2.7816866705466228</v>
      </c>
    </row>
    <row r="12" spans="1:19" x14ac:dyDescent="0.3">
      <c r="E12" s="47"/>
      <c r="F12" s="47"/>
    </row>
    <row r="13" spans="1:19" x14ac:dyDescent="0.3">
      <c r="A13" s="41" t="s">
        <v>19</v>
      </c>
      <c r="I13" s="41" t="s">
        <v>19</v>
      </c>
    </row>
    <row r="14" spans="1:19" x14ac:dyDescent="0.3">
      <c r="A14" s="70" t="s">
        <v>10</v>
      </c>
      <c r="B14" s="71" t="s">
        <v>11</v>
      </c>
      <c r="C14" s="71"/>
      <c r="D14" s="71"/>
      <c r="E14" s="71"/>
      <c r="F14" s="71"/>
      <c r="G14" s="71"/>
      <c r="H14" s="42"/>
      <c r="I14" s="70" t="s">
        <v>10</v>
      </c>
      <c r="J14" s="72" t="s">
        <v>31</v>
      </c>
      <c r="K14" s="72"/>
      <c r="L14" s="72"/>
      <c r="M14" s="72"/>
      <c r="N14" s="72"/>
      <c r="O14" s="72"/>
      <c r="P14" s="72"/>
      <c r="Q14" s="72"/>
      <c r="R14" s="72"/>
      <c r="S14" s="72"/>
    </row>
    <row r="15" spans="1:19" x14ac:dyDescent="0.3">
      <c r="A15" s="70"/>
      <c r="B15" s="71" t="s">
        <v>0</v>
      </c>
      <c r="C15" s="71"/>
      <c r="D15" s="71"/>
      <c r="E15" s="71" t="s">
        <v>5</v>
      </c>
      <c r="F15" s="71"/>
      <c r="G15" s="71"/>
      <c r="H15" s="42"/>
      <c r="I15" s="70"/>
      <c r="J15" s="72" t="s">
        <v>0</v>
      </c>
      <c r="K15" s="72"/>
      <c r="L15" s="72"/>
      <c r="M15" s="18" t="s">
        <v>1</v>
      </c>
      <c r="N15" s="18" t="s">
        <v>2</v>
      </c>
      <c r="O15" s="72" t="s">
        <v>5</v>
      </c>
      <c r="P15" s="72"/>
      <c r="Q15" s="72"/>
      <c r="R15" s="18" t="s">
        <v>1</v>
      </c>
      <c r="S15" s="18" t="s">
        <v>2</v>
      </c>
    </row>
    <row r="16" spans="1:19" x14ac:dyDescent="0.3">
      <c r="A16" s="70"/>
      <c r="B16" s="37" t="s">
        <v>7</v>
      </c>
      <c r="C16" s="37" t="s">
        <v>8</v>
      </c>
      <c r="D16" s="37" t="s">
        <v>9</v>
      </c>
      <c r="E16" s="37" t="s">
        <v>7</v>
      </c>
      <c r="F16" s="37" t="s">
        <v>8</v>
      </c>
      <c r="G16" s="37" t="s">
        <v>9</v>
      </c>
      <c r="H16" s="42"/>
      <c r="I16" s="70"/>
      <c r="J16" s="18" t="s">
        <v>7</v>
      </c>
      <c r="K16" s="18" t="s">
        <v>8</v>
      </c>
      <c r="L16" s="18" t="s">
        <v>9</v>
      </c>
      <c r="M16" s="48"/>
      <c r="N16" s="48"/>
      <c r="O16" s="18" t="s">
        <v>7</v>
      </c>
      <c r="P16" s="18" t="s">
        <v>8</v>
      </c>
      <c r="Q16" s="18" t="s">
        <v>9</v>
      </c>
      <c r="R16" s="48"/>
      <c r="S16" s="48"/>
    </row>
    <row r="17" spans="1:19" x14ac:dyDescent="0.3">
      <c r="A17" s="35" t="s">
        <v>12</v>
      </c>
      <c r="B17" s="45">
        <v>20.399999999999999</v>
      </c>
      <c r="C17" s="45">
        <v>20.5</v>
      </c>
      <c r="D17" s="45">
        <v>20</v>
      </c>
      <c r="E17" s="45">
        <v>20.9</v>
      </c>
      <c r="F17" s="45">
        <v>22</v>
      </c>
      <c r="G17" s="45">
        <v>21.8</v>
      </c>
      <c r="H17" s="49"/>
      <c r="I17" s="35" t="s">
        <v>12</v>
      </c>
      <c r="J17" s="46">
        <f>B17/B$17*100</f>
        <v>100</v>
      </c>
      <c r="K17" s="46">
        <f>C17/C$17*100</f>
        <v>100</v>
      </c>
      <c r="L17" s="46">
        <f>D17/D$17*100</f>
        <v>100</v>
      </c>
      <c r="M17" s="46">
        <f>AVERAGE(J17:L17)</f>
        <v>100</v>
      </c>
      <c r="N17" s="46">
        <f>_xlfn.STDEV.S(J17:L17)</f>
        <v>0</v>
      </c>
      <c r="O17" s="46">
        <f>E17/E$17*100</f>
        <v>100</v>
      </c>
      <c r="P17" s="46">
        <f>F17/F$17*100</f>
        <v>100</v>
      </c>
      <c r="Q17" s="46">
        <f>G17/G$17*100</f>
        <v>100</v>
      </c>
      <c r="R17" s="46">
        <f>AVERAGE(O17:Q17)</f>
        <v>100</v>
      </c>
      <c r="S17" s="46">
        <f>_xlfn.STDEV.S(O17:Q17)</f>
        <v>0</v>
      </c>
    </row>
    <row r="18" spans="1:19" x14ac:dyDescent="0.3">
      <c r="A18" s="35" t="s">
        <v>21</v>
      </c>
      <c r="B18" s="45">
        <v>20.3</v>
      </c>
      <c r="C18" s="45">
        <v>20.2</v>
      </c>
      <c r="D18" s="45">
        <v>19.5</v>
      </c>
      <c r="E18" s="45">
        <v>20.9</v>
      </c>
      <c r="F18" s="45">
        <v>21.2</v>
      </c>
      <c r="G18" s="45">
        <v>21.3</v>
      </c>
      <c r="H18" s="49"/>
      <c r="I18" s="35" t="s">
        <v>21</v>
      </c>
      <c r="J18" s="46">
        <f>B18/B$17*100</f>
        <v>99.509803921568647</v>
      </c>
      <c r="K18" s="46">
        <f t="shared" ref="K18:K20" si="10">C18/C$17*100</f>
        <v>98.536585365853654</v>
      </c>
      <c r="L18" s="46">
        <f t="shared" ref="L18:L20" si="11">D18/D$17*100</f>
        <v>97.5</v>
      </c>
      <c r="M18" s="46">
        <f t="shared" ref="M18:M20" si="12">AVERAGE(J18:L18)</f>
        <v>98.515463095807434</v>
      </c>
      <c r="N18" s="46">
        <f t="shared" ref="N18:N20" si="13">_xlfn.STDEV.S(J18:L18)</f>
        <v>1.0050684372255985</v>
      </c>
      <c r="O18" s="46">
        <f t="shared" ref="O18:O20" si="14">E18/E$17*100</f>
        <v>100</v>
      </c>
      <c r="P18" s="46">
        <f t="shared" ref="P18:P20" si="15">F18/F$17*100</f>
        <v>96.36363636363636</v>
      </c>
      <c r="Q18" s="46">
        <f t="shared" ref="Q18:Q20" si="16">G18/G$17*100</f>
        <v>97.706422018348633</v>
      </c>
      <c r="R18" s="46">
        <f t="shared" ref="R18:R20" si="17">AVERAGE(O18:Q18)</f>
        <v>98.023352793995002</v>
      </c>
      <c r="S18" s="46">
        <f t="shared" ref="S18:S20" si="18">_xlfn.STDEV.S(O18:Q18)</f>
        <v>1.8387819232798663</v>
      </c>
    </row>
    <row r="19" spans="1:19" x14ac:dyDescent="0.3">
      <c r="A19" s="35" t="s">
        <v>18</v>
      </c>
      <c r="B19" s="45">
        <v>20.2</v>
      </c>
      <c r="C19" s="45">
        <v>19</v>
      </c>
      <c r="D19" s="45">
        <v>20.2</v>
      </c>
      <c r="E19" s="45">
        <v>21.1</v>
      </c>
      <c r="F19" s="45">
        <v>21.1</v>
      </c>
      <c r="G19" s="45">
        <v>21.8</v>
      </c>
      <c r="H19" s="49"/>
      <c r="I19" s="35" t="s">
        <v>18</v>
      </c>
      <c r="J19" s="46">
        <f t="shared" ref="J19:J20" si="19">B19/B$17*100</f>
        <v>99.019607843137265</v>
      </c>
      <c r="K19" s="46">
        <f t="shared" si="10"/>
        <v>92.682926829268297</v>
      </c>
      <c r="L19" s="46">
        <f t="shared" si="11"/>
        <v>101</v>
      </c>
      <c r="M19" s="46">
        <f t="shared" si="12"/>
        <v>97.567511557468535</v>
      </c>
      <c r="N19" s="46">
        <f t="shared" si="13"/>
        <v>4.3445211760291835</v>
      </c>
      <c r="O19" s="46">
        <f t="shared" si="14"/>
        <v>100.95693779904306</v>
      </c>
      <c r="P19" s="46">
        <f t="shared" si="15"/>
        <v>95.909090909090907</v>
      </c>
      <c r="Q19" s="46">
        <f t="shared" si="16"/>
        <v>100</v>
      </c>
      <c r="R19" s="46">
        <f t="shared" si="17"/>
        <v>98.955342902711322</v>
      </c>
      <c r="S19" s="46">
        <f t="shared" si="18"/>
        <v>2.6811696877084477</v>
      </c>
    </row>
    <row r="20" spans="1:19" x14ac:dyDescent="0.3">
      <c r="A20" s="35" t="s">
        <v>20</v>
      </c>
      <c r="B20" s="45">
        <v>20</v>
      </c>
      <c r="C20" s="45">
        <v>19.899999999999999</v>
      </c>
      <c r="D20" s="45">
        <v>19.5</v>
      </c>
      <c r="E20" s="45">
        <v>21</v>
      </c>
      <c r="F20" s="45">
        <v>22.4</v>
      </c>
      <c r="G20" s="45">
        <v>21.6</v>
      </c>
      <c r="H20" s="49"/>
      <c r="I20" s="35" t="s">
        <v>20</v>
      </c>
      <c r="J20" s="46">
        <f t="shared" si="19"/>
        <v>98.039215686274517</v>
      </c>
      <c r="K20" s="46">
        <f t="shared" si="10"/>
        <v>97.073170731707307</v>
      </c>
      <c r="L20" s="46">
        <f t="shared" si="11"/>
        <v>97.5</v>
      </c>
      <c r="M20" s="46">
        <f t="shared" si="12"/>
        <v>97.537462139327275</v>
      </c>
      <c r="N20" s="46">
        <f t="shared" si="13"/>
        <v>0.48411080598704104</v>
      </c>
      <c r="O20" s="46">
        <f t="shared" si="14"/>
        <v>100.47846889952154</v>
      </c>
      <c r="P20" s="46">
        <f t="shared" si="15"/>
        <v>101.81818181818181</v>
      </c>
      <c r="Q20" s="46">
        <f t="shared" si="16"/>
        <v>99.082568807339456</v>
      </c>
      <c r="R20" s="46">
        <f t="shared" si="17"/>
        <v>100.45973984168093</v>
      </c>
      <c r="S20" s="46">
        <f t="shared" si="18"/>
        <v>1.367902671785604</v>
      </c>
    </row>
    <row r="21" spans="1:19" x14ac:dyDescent="0.3">
      <c r="A21" s="50"/>
      <c r="B21" s="50"/>
      <c r="C21" s="50"/>
      <c r="D21" s="50"/>
      <c r="I21" s="50"/>
    </row>
    <row r="22" spans="1:19" x14ac:dyDescent="0.3">
      <c r="A22" s="41" t="s">
        <v>22</v>
      </c>
      <c r="I22" s="41" t="s">
        <v>22</v>
      </c>
    </row>
    <row r="23" spans="1:19" x14ac:dyDescent="0.3">
      <c r="A23" s="70" t="s">
        <v>10</v>
      </c>
      <c r="B23" s="71" t="s">
        <v>11</v>
      </c>
      <c r="C23" s="71"/>
      <c r="D23" s="71"/>
      <c r="E23" s="71"/>
      <c r="F23" s="71"/>
      <c r="G23" s="71"/>
      <c r="H23" s="42"/>
      <c r="I23" s="70" t="s">
        <v>10</v>
      </c>
      <c r="J23" s="71" t="s">
        <v>31</v>
      </c>
      <c r="K23" s="71"/>
      <c r="L23" s="71"/>
      <c r="M23" s="71"/>
      <c r="N23" s="71"/>
      <c r="O23" s="71"/>
      <c r="P23" s="71"/>
      <c r="Q23" s="71"/>
      <c r="R23" s="71"/>
      <c r="S23" s="71"/>
    </row>
    <row r="24" spans="1:19" x14ac:dyDescent="0.3">
      <c r="A24" s="70"/>
      <c r="B24" s="71" t="s">
        <v>0</v>
      </c>
      <c r="C24" s="71"/>
      <c r="D24" s="71"/>
      <c r="E24" s="71" t="s">
        <v>5</v>
      </c>
      <c r="F24" s="71"/>
      <c r="G24" s="71"/>
      <c r="H24" s="42"/>
      <c r="I24" s="70"/>
      <c r="J24" s="71" t="s">
        <v>0</v>
      </c>
      <c r="K24" s="71"/>
      <c r="L24" s="71"/>
      <c r="M24" s="37" t="s">
        <v>1</v>
      </c>
      <c r="N24" s="37" t="s">
        <v>2</v>
      </c>
      <c r="O24" s="71" t="s">
        <v>5</v>
      </c>
      <c r="P24" s="71"/>
      <c r="Q24" s="71"/>
      <c r="R24" s="37" t="s">
        <v>1</v>
      </c>
      <c r="S24" s="37" t="s">
        <v>2</v>
      </c>
    </row>
    <row r="25" spans="1:19" x14ac:dyDescent="0.3">
      <c r="A25" s="70"/>
      <c r="B25" s="37" t="s">
        <v>7</v>
      </c>
      <c r="C25" s="37" t="s">
        <v>8</v>
      </c>
      <c r="D25" s="37" t="s">
        <v>9</v>
      </c>
      <c r="E25" s="37" t="s">
        <v>7</v>
      </c>
      <c r="F25" s="37" t="s">
        <v>8</v>
      </c>
      <c r="G25" s="37" t="s">
        <v>9</v>
      </c>
      <c r="H25" s="42"/>
      <c r="I25" s="70"/>
      <c r="J25" s="37" t="s">
        <v>7</v>
      </c>
      <c r="K25" s="37" t="s">
        <v>8</v>
      </c>
      <c r="L25" s="37" t="s">
        <v>9</v>
      </c>
      <c r="M25" s="40"/>
      <c r="N25" s="40"/>
      <c r="O25" s="37" t="s">
        <v>7</v>
      </c>
      <c r="P25" s="37" t="s">
        <v>8</v>
      </c>
      <c r="Q25" s="37" t="s">
        <v>9</v>
      </c>
      <c r="R25" s="40"/>
      <c r="S25" s="40"/>
    </row>
    <row r="26" spans="1:19" x14ac:dyDescent="0.3">
      <c r="A26" s="51" t="s">
        <v>12</v>
      </c>
      <c r="B26" s="52">
        <v>18.100000000000001</v>
      </c>
      <c r="C26" s="52">
        <v>18</v>
      </c>
      <c r="D26" s="52">
        <v>18.100000000000001</v>
      </c>
      <c r="E26" s="52">
        <v>18.3</v>
      </c>
      <c r="F26" s="52">
        <v>18.100000000000001</v>
      </c>
      <c r="G26" s="52">
        <v>18.7</v>
      </c>
      <c r="H26" s="53"/>
      <c r="I26" s="51" t="s">
        <v>12</v>
      </c>
      <c r="J26" s="45">
        <f>B26/B$26*100</f>
        <v>100</v>
      </c>
      <c r="K26" s="45">
        <f>C26/C$26*100</f>
        <v>100</v>
      </c>
      <c r="L26" s="45">
        <f>D26/D$26*100</f>
        <v>100</v>
      </c>
      <c r="M26" s="46">
        <f>AVERAGE(J26:L26)</f>
        <v>100</v>
      </c>
      <c r="N26" s="46">
        <f>_xlfn.STDEV.S(J26:L26)</f>
        <v>0</v>
      </c>
      <c r="O26" s="45">
        <f>E26/E$26*100</f>
        <v>100</v>
      </c>
      <c r="P26" s="45">
        <f>F26/F$26*100</f>
        <v>100</v>
      </c>
      <c r="Q26" s="45">
        <f>G26/G$26*100</f>
        <v>100</v>
      </c>
      <c r="R26" s="46">
        <f>AVERAGE(O26:Q26)</f>
        <v>100</v>
      </c>
      <c r="S26" s="46">
        <f>_xlfn.STDEV.S(O26:Q26)</f>
        <v>0</v>
      </c>
    </row>
    <row r="27" spans="1:19" x14ac:dyDescent="0.3">
      <c r="A27" s="51">
        <v>3</v>
      </c>
      <c r="B27" s="52">
        <v>16.5</v>
      </c>
      <c r="C27" s="52">
        <v>16.899999999999999</v>
      </c>
      <c r="D27" s="52">
        <v>16.8</v>
      </c>
      <c r="E27" s="52">
        <v>18</v>
      </c>
      <c r="F27" s="52">
        <v>17.8</v>
      </c>
      <c r="G27" s="52">
        <v>18.3</v>
      </c>
      <c r="H27" s="53"/>
      <c r="I27" s="51">
        <v>3</v>
      </c>
      <c r="J27" s="45">
        <f t="shared" ref="J27:J34" si="20">B27/B$26*100</f>
        <v>91.160220994475125</v>
      </c>
      <c r="K27" s="45">
        <f t="shared" ref="K27:K34" si="21">C27/C$26*100</f>
        <v>93.888888888888872</v>
      </c>
      <c r="L27" s="45">
        <f t="shared" ref="L27:L34" si="22">D27/D$26*100</f>
        <v>92.817679558011051</v>
      </c>
      <c r="M27" s="46">
        <f t="shared" ref="M27:M34" si="23">AVERAGE(J27:L27)</f>
        <v>92.622263147125011</v>
      </c>
      <c r="N27" s="46">
        <f t="shared" ref="N27:N34" si="24">_xlfn.STDEV.S(J27:L27)</f>
        <v>1.3747900929719314</v>
      </c>
      <c r="O27" s="46">
        <f t="shared" ref="O27:O34" si="25">E27/E$26*100</f>
        <v>98.360655737704917</v>
      </c>
      <c r="P27" s="46">
        <f t="shared" ref="P27:P34" si="26">F27/F$26*100</f>
        <v>98.342541436464074</v>
      </c>
      <c r="Q27" s="46">
        <f t="shared" ref="Q27:Q34" si="27">G27/G$26*100</f>
        <v>97.860962566844918</v>
      </c>
      <c r="R27" s="46">
        <f t="shared" ref="R27:R34" si="28">AVERAGE(O27:Q27)</f>
        <v>98.188053247004632</v>
      </c>
      <c r="S27" s="46">
        <f t="shared" ref="S27:S34" si="29">_xlfn.STDEV.S(O27:Q27)</f>
        <v>0.28341359664432358</v>
      </c>
    </row>
    <row r="28" spans="1:19" x14ac:dyDescent="0.3">
      <c r="A28" s="51">
        <v>4</v>
      </c>
      <c r="B28" s="52">
        <v>16.5</v>
      </c>
      <c r="C28" s="52">
        <v>16.899999999999999</v>
      </c>
      <c r="D28" s="52">
        <v>16.600000000000001</v>
      </c>
      <c r="E28" s="52">
        <v>17.5</v>
      </c>
      <c r="F28" s="52">
        <v>18.100000000000001</v>
      </c>
      <c r="G28" s="52">
        <v>17.8</v>
      </c>
      <c r="H28" s="53"/>
      <c r="I28" s="51">
        <v>4</v>
      </c>
      <c r="J28" s="45">
        <f t="shared" si="20"/>
        <v>91.160220994475125</v>
      </c>
      <c r="K28" s="45">
        <f t="shared" si="21"/>
        <v>93.888888888888872</v>
      </c>
      <c r="L28" s="45">
        <f t="shared" si="22"/>
        <v>91.712707182320443</v>
      </c>
      <c r="M28" s="46">
        <f t="shared" si="23"/>
        <v>92.253939021894823</v>
      </c>
      <c r="N28" s="46">
        <f t="shared" si="24"/>
        <v>1.4426039122461438</v>
      </c>
      <c r="O28" s="46">
        <f t="shared" si="25"/>
        <v>95.628415300546436</v>
      </c>
      <c r="P28" s="46">
        <f t="shared" si="26"/>
        <v>100</v>
      </c>
      <c r="Q28" s="46">
        <f t="shared" si="27"/>
        <v>95.18716577540107</v>
      </c>
      <c r="R28" s="46">
        <f t="shared" si="28"/>
        <v>96.93852702531585</v>
      </c>
      <c r="S28" s="46">
        <f t="shared" si="29"/>
        <v>2.6604769998820483</v>
      </c>
    </row>
    <row r="29" spans="1:19" x14ac:dyDescent="0.3">
      <c r="A29" s="51">
        <v>5</v>
      </c>
      <c r="B29" s="52">
        <v>17.899999999999999</v>
      </c>
      <c r="C29" s="52">
        <v>17.2</v>
      </c>
      <c r="D29" s="52">
        <v>17.899999999999999</v>
      </c>
      <c r="E29" s="52">
        <v>18.899999999999999</v>
      </c>
      <c r="F29" s="52">
        <v>17.3</v>
      </c>
      <c r="G29" s="52">
        <v>17.2</v>
      </c>
      <c r="H29" s="53"/>
      <c r="I29" s="51">
        <v>5</v>
      </c>
      <c r="J29" s="45">
        <f t="shared" si="20"/>
        <v>98.895027624309378</v>
      </c>
      <c r="K29" s="45">
        <f t="shared" si="21"/>
        <v>95.555555555555543</v>
      </c>
      <c r="L29" s="45">
        <f t="shared" si="22"/>
        <v>98.895027624309378</v>
      </c>
      <c r="M29" s="46">
        <f t="shared" si="23"/>
        <v>97.781870268058086</v>
      </c>
      <c r="N29" s="46">
        <f t="shared" si="24"/>
        <v>1.9280450978462631</v>
      </c>
      <c r="O29" s="46">
        <f t="shared" si="25"/>
        <v>103.27868852459015</v>
      </c>
      <c r="P29" s="46">
        <f t="shared" si="26"/>
        <v>95.58011049723757</v>
      </c>
      <c r="Q29" s="46">
        <f t="shared" si="27"/>
        <v>91.978609625668454</v>
      </c>
      <c r="R29" s="46">
        <f t="shared" si="28"/>
        <v>96.945802882498739</v>
      </c>
      <c r="S29" s="46">
        <f t="shared" si="29"/>
        <v>5.7725022779410029</v>
      </c>
    </row>
    <row r="30" spans="1:19" x14ac:dyDescent="0.3">
      <c r="A30" s="51">
        <v>6</v>
      </c>
      <c r="B30" s="52">
        <v>18.100000000000001</v>
      </c>
      <c r="C30" s="52">
        <v>18.2</v>
      </c>
      <c r="D30" s="52">
        <v>18.600000000000001</v>
      </c>
      <c r="E30" s="52">
        <v>18.3</v>
      </c>
      <c r="F30" s="52">
        <v>17.899999999999999</v>
      </c>
      <c r="G30" s="52">
        <v>18.399999999999999</v>
      </c>
      <c r="H30" s="53"/>
      <c r="I30" s="51">
        <v>6</v>
      </c>
      <c r="J30" s="45">
        <f t="shared" si="20"/>
        <v>100</v>
      </c>
      <c r="K30" s="45">
        <f t="shared" si="21"/>
        <v>101.11111111111111</v>
      </c>
      <c r="L30" s="45">
        <f t="shared" si="22"/>
        <v>102.76243093922652</v>
      </c>
      <c r="M30" s="46">
        <f t="shared" si="23"/>
        <v>101.29118068344587</v>
      </c>
      <c r="N30" s="46">
        <f t="shared" si="24"/>
        <v>1.3899909933735526</v>
      </c>
      <c r="O30" s="46">
        <f t="shared" si="25"/>
        <v>100</v>
      </c>
      <c r="P30" s="46">
        <f t="shared" si="26"/>
        <v>98.895027624309378</v>
      </c>
      <c r="Q30" s="46">
        <f t="shared" si="27"/>
        <v>98.395721925133685</v>
      </c>
      <c r="R30" s="46">
        <f t="shared" si="28"/>
        <v>99.096916516481016</v>
      </c>
      <c r="S30" s="46">
        <f t="shared" si="29"/>
        <v>0.82097282473959654</v>
      </c>
    </row>
    <row r="31" spans="1:19" x14ac:dyDescent="0.3">
      <c r="A31" s="51">
        <v>7</v>
      </c>
      <c r="B31" s="52">
        <v>17.600000000000001</v>
      </c>
      <c r="C31" s="52">
        <v>17.7</v>
      </c>
      <c r="D31" s="52">
        <v>18.8</v>
      </c>
      <c r="E31" s="52">
        <v>18.3</v>
      </c>
      <c r="F31" s="52">
        <v>19</v>
      </c>
      <c r="G31" s="52">
        <v>18.600000000000001</v>
      </c>
      <c r="H31" s="53"/>
      <c r="I31" s="51">
        <v>7</v>
      </c>
      <c r="J31" s="45">
        <f t="shared" si="20"/>
        <v>97.237569060773481</v>
      </c>
      <c r="K31" s="45">
        <f t="shared" si="21"/>
        <v>98.333333333333329</v>
      </c>
      <c r="L31" s="45">
        <f t="shared" si="22"/>
        <v>103.86740331491713</v>
      </c>
      <c r="M31" s="46">
        <f t="shared" si="23"/>
        <v>99.812768569674645</v>
      </c>
      <c r="N31" s="46">
        <f t="shared" si="24"/>
        <v>3.553902365463959</v>
      </c>
      <c r="O31" s="46">
        <f t="shared" si="25"/>
        <v>100</v>
      </c>
      <c r="P31" s="46">
        <f t="shared" si="26"/>
        <v>104.97237569060773</v>
      </c>
      <c r="Q31" s="46">
        <f t="shared" si="27"/>
        <v>99.465240641711233</v>
      </c>
      <c r="R31" s="46">
        <f t="shared" si="28"/>
        <v>101.47920544410631</v>
      </c>
      <c r="S31" s="46">
        <f t="shared" si="29"/>
        <v>3.0369673477173578</v>
      </c>
    </row>
    <row r="32" spans="1:19" x14ac:dyDescent="0.3">
      <c r="A32" s="51">
        <v>8</v>
      </c>
      <c r="B32" s="52">
        <v>17</v>
      </c>
      <c r="C32" s="52">
        <v>17.2</v>
      </c>
      <c r="D32" s="52">
        <v>17.7</v>
      </c>
      <c r="E32" s="52">
        <v>18.600000000000001</v>
      </c>
      <c r="F32" s="52">
        <v>18.5</v>
      </c>
      <c r="G32" s="52">
        <v>19</v>
      </c>
      <c r="H32" s="53"/>
      <c r="I32" s="51">
        <v>8</v>
      </c>
      <c r="J32" s="45">
        <f t="shared" si="20"/>
        <v>93.922651933701644</v>
      </c>
      <c r="K32" s="45">
        <f t="shared" si="21"/>
        <v>95.555555555555543</v>
      </c>
      <c r="L32" s="45">
        <f t="shared" si="22"/>
        <v>97.790055248618771</v>
      </c>
      <c r="M32" s="46">
        <f t="shared" si="23"/>
        <v>95.756087579291986</v>
      </c>
      <c r="N32" s="46">
        <f t="shared" si="24"/>
        <v>1.9414844628443126</v>
      </c>
      <c r="O32" s="46">
        <f t="shared" si="25"/>
        <v>101.63934426229508</v>
      </c>
      <c r="P32" s="46">
        <f t="shared" si="26"/>
        <v>102.20994475138122</v>
      </c>
      <c r="Q32" s="46">
        <f t="shared" si="27"/>
        <v>101.60427807486631</v>
      </c>
      <c r="R32" s="46">
        <f t="shared" si="28"/>
        <v>101.81785569618087</v>
      </c>
      <c r="S32" s="46">
        <f t="shared" si="29"/>
        <v>0.3400114406621067</v>
      </c>
    </row>
    <row r="33" spans="1:19" x14ac:dyDescent="0.3">
      <c r="A33" s="51">
        <v>9</v>
      </c>
      <c r="B33" s="52">
        <v>18</v>
      </c>
      <c r="C33" s="52">
        <v>17.3</v>
      </c>
      <c r="D33" s="52">
        <v>17.3</v>
      </c>
      <c r="E33" s="52">
        <v>18.7</v>
      </c>
      <c r="F33" s="52">
        <v>18.600000000000001</v>
      </c>
      <c r="G33" s="52">
        <v>18.5</v>
      </c>
      <c r="H33" s="53"/>
      <c r="I33" s="51">
        <v>9</v>
      </c>
      <c r="J33" s="45">
        <f t="shared" si="20"/>
        <v>99.447513812154682</v>
      </c>
      <c r="K33" s="45">
        <f t="shared" si="21"/>
        <v>96.111111111111114</v>
      </c>
      <c r="L33" s="45">
        <f t="shared" si="22"/>
        <v>95.58011049723757</v>
      </c>
      <c r="M33" s="46">
        <f t="shared" si="23"/>
        <v>97.046245140167798</v>
      </c>
      <c r="N33" s="46">
        <f t="shared" si="24"/>
        <v>2.0964395625161232</v>
      </c>
      <c r="O33" s="46">
        <f t="shared" si="25"/>
        <v>102.18579234972678</v>
      </c>
      <c r="P33" s="46">
        <f t="shared" si="26"/>
        <v>102.76243093922652</v>
      </c>
      <c r="Q33" s="46">
        <f t="shared" si="27"/>
        <v>98.930481283422466</v>
      </c>
      <c r="R33" s="46">
        <f t="shared" si="28"/>
        <v>101.29290152412527</v>
      </c>
      <c r="S33" s="46">
        <f t="shared" si="29"/>
        <v>2.0661316659367888</v>
      </c>
    </row>
    <row r="34" spans="1:19" x14ac:dyDescent="0.3">
      <c r="A34" s="51">
        <v>10</v>
      </c>
      <c r="B34" s="52">
        <v>17</v>
      </c>
      <c r="C34" s="52">
        <v>17.899999999999999</v>
      </c>
      <c r="D34" s="52">
        <v>16.399999999999999</v>
      </c>
      <c r="E34" s="52">
        <v>18.5</v>
      </c>
      <c r="F34" s="52">
        <v>17.899999999999999</v>
      </c>
      <c r="G34" s="52">
        <v>18.600000000000001</v>
      </c>
      <c r="H34" s="53"/>
      <c r="I34" s="51">
        <v>10</v>
      </c>
      <c r="J34" s="45">
        <f t="shared" si="20"/>
        <v>93.922651933701644</v>
      </c>
      <c r="K34" s="45">
        <f t="shared" si="21"/>
        <v>99.444444444444429</v>
      </c>
      <c r="L34" s="45">
        <f t="shared" si="22"/>
        <v>90.607734806629807</v>
      </c>
      <c r="M34" s="46">
        <f t="shared" si="23"/>
        <v>94.65827706159196</v>
      </c>
      <c r="N34" s="46">
        <f t="shared" si="24"/>
        <v>4.4640472166352794</v>
      </c>
      <c r="O34" s="46">
        <f t="shared" si="25"/>
        <v>101.09289617486338</v>
      </c>
      <c r="P34" s="46">
        <f t="shared" si="26"/>
        <v>98.895027624309378</v>
      </c>
      <c r="Q34" s="46">
        <f t="shared" si="27"/>
        <v>99.465240641711233</v>
      </c>
      <c r="R34" s="46">
        <f t="shared" si="28"/>
        <v>99.817721480294665</v>
      </c>
      <c r="S34" s="46">
        <f t="shared" si="29"/>
        <v>1.1405431151670467</v>
      </c>
    </row>
  </sheetData>
  <mergeCells count="24">
    <mergeCell ref="O24:Q24"/>
    <mergeCell ref="A14:A16"/>
    <mergeCell ref="B14:G14"/>
    <mergeCell ref="B15:D15"/>
    <mergeCell ref="E15:G15"/>
    <mergeCell ref="J15:L15"/>
    <mergeCell ref="O15:Q15"/>
    <mergeCell ref="J14:S14"/>
    <mergeCell ref="J23:S23"/>
    <mergeCell ref="A23:A25"/>
    <mergeCell ref="B23:G23"/>
    <mergeCell ref="B24:D24"/>
    <mergeCell ref="E24:G24"/>
    <mergeCell ref="J24:L24"/>
    <mergeCell ref="I14:I16"/>
    <mergeCell ref="I23:I25"/>
    <mergeCell ref="A4:A6"/>
    <mergeCell ref="J5:L5"/>
    <mergeCell ref="B5:D5"/>
    <mergeCell ref="O5:Q5"/>
    <mergeCell ref="E5:G5"/>
    <mergeCell ref="B4:G4"/>
    <mergeCell ref="J4:S4"/>
    <mergeCell ref="I4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2"/>
  <sheetViews>
    <sheetView tabSelected="1" zoomScaleNormal="100" workbookViewId="0"/>
  </sheetViews>
  <sheetFormatPr defaultRowHeight="18.75" x14ac:dyDescent="0.3"/>
  <cols>
    <col min="1" max="1" width="21.5703125" style="34" customWidth="1"/>
    <col min="2" max="31" width="9" style="34" customWidth="1"/>
    <col min="32" max="32" width="9.140625" style="34"/>
    <col min="33" max="43" width="17.7109375" style="34" customWidth="1"/>
    <col min="44" max="44" width="9.140625" style="34"/>
    <col min="45" max="55" width="17.7109375" style="34" customWidth="1"/>
    <col min="56" max="56" width="10.140625" style="34" bestFit="1" customWidth="1"/>
    <col min="57" max="16384" width="9.140625" style="34"/>
  </cols>
  <sheetData>
    <row r="1" spans="1:55" x14ac:dyDescent="0.3">
      <c r="A1" s="41" t="s">
        <v>51</v>
      </c>
    </row>
    <row r="2" spans="1:55" x14ac:dyDescent="0.3">
      <c r="A2" s="41"/>
    </row>
    <row r="3" spans="1:55" ht="19.5" x14ac:dyDescent="0.35">
      <c r="A3" s="71" t="s">
        <v>77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G3" s="71" t="s">
        <v>77</v>
      </c>
      <c r="AH3" s="71"/>
      <c r="AI3" s="71"/>
      <c r="AJ3" s="71"/>
      <c r="AK3" s="71"/>
      <c r="AL3" s="71"/>
      <c r="AM3" s="71"/>
      <c r="AN3" s="71"/>
      <c r="AO3" s="71"/>
      <c r="AP3" s="71"/>
      <c r="AQ3" s="71"/>
      <c r="AS3" s="71" t="s">
        <v>77</v>
      </c>
      <c r="AT3" s="71"/>
      <c r="AU3" s="71"/>
      <c r="AV3" s="71"/>
      <c r="AW3" s="71"/>
      <c r="AX3" s="71"/>
      <c r="AY3" s="71"/>
      <c r="AZ3" s="71"/>
      <c r="BA3" s="71"/>
      <c r="BB3" s="71"/>
      <c r="BC3" s="71"/>
    </row>
    <row r="4" spans="1:55" x14ac:dyDescent="0.3">
      <c r="A4" s="101" t="s">
        <v>59</v>
      </c>
      <c r="B4" s="102" t="s">
        <v>78</v>
      </c>
      <c r="C4" s="102"/>
      <c r="D4" s="102"/>
      <c r="E4" s="71" t="s">
        <v>79</v>
      </c>
      <c r="F4" s="71"/>
      <c r="G4" s="71"/>
      <c r="H4" s="102" t="s">
        <v>80</v>
      </c>
      <c r="I4" s="102"/>
      <c r="J4" s="102"/>
      <c r="K4" s="102" t="s">
        <v>81</v>
      </c>
      <c r="L4" s="102"/>
      <c r="M4" s="102"/>
      <c r="N4" s="102" t="s">
        <v>82</v>
      </c>
      <c r="O4" s="102"/>
      <c r="P4" s="102"/>
      <c r="Q4" s="102" t="s">
        <v>83</v>
      </c>
      <c r="R4" s="102"/>
      <c r="S4" s="102"/>
      <c r="T4" s="102" t="s">
        <v>46</v>
      </c>
      <c r="U4" s="102"/>
      <c r="V4" s="102"/>
      <c r="W4" s="102" t="s">
        <v>84</v>
      </c>
      <c r="X4" s="102"/>
      <c r="Y4" s="102"/>
      <c r="Z4" s="102" t="s">
        <v>85</v>
      </c>
      <c r="AA4" s="102"/>
      <c r="AB4" s="102"/>
      <c r="AC4" s="102" t="s">
        <v>45</v>
      </c>
      <c r="AD4" s="102"/>
      <c r="AE4" s="102"/>
      <c r="AG4" s="71" t="s">
        <v>86</v>
      </c>
      <c r="AH4" s="71"/>
      <c r="AI4" s="71"/>
      <c r="AJ4" s="71"/>
      <c r="AK4" s="71"/>
      <c r="AL4" s="71"/>
      <c r="AM4" s="71"/>
      <c r="AN4" s="71"/>
      <c r="AO4" s="71"/>
      <c r="AP4" s="71"/>
      <c r="AQ4" s="71"/>
      <c r="AS4" s="71" t="s">
        <v>2</v>
      </c>
      <c r="AT4" s="71"/>
      <c r="AU4" s="71"/>
      <c r="AV4" s="71"/>
      <c r="AW4" s="71"/>
      <c r="AX4" s="71"/>
      <c r="AY4" s="71"/>
      <c r="AZ4" s="71"/>
      <c r="BA4" s="71"/>
      <c r="BB4" s="71"/>
      <c r="BC4" s="71"/>
    </row>
    <row r="5" spans="1:55" x14ac:dyDescent="0.3">
      <c r="A5" s="103"/>
      <c r="B5" s="104" t="s">
        <v>7</v>
      </c>
      <c r="C5" s="104" t="s">
        <v>8</v>
      </c>
      <c r="D5" s="104" t="s">
        <v>9</v>
      </c>
      <c r="E5" s="104" t="s">
        <v>7</v>
      </c>
      <c r="F5" s="104" t="s">
        <v>8</v>
      </c>
      <c r="G5" s="104" t="s">
        <v>9</v>
      </c>
      <c r="H5" s="104" t="s">
        <v>7</v>
      </c>
      <c r="I5" s="104" t="s">
        <v>8</v>
      </c>
      <c r="J5" s="104" t="s">
        <v>9</v>
      </c>
      <c r="K5" s="104" t="s">
        <v>7</v>
      </c>
      <c r="L5" s="104" t="s">
        <v>8</v>
      </c>
      <c r="M5" s="104" t="s">
        <v>9</v>
      </c>
      <c r="N5" s="104" t="s">
        <v>7</v>
      </c>
      <c r="O5" s="104" t="s">
        <v>8</v>
      </c>
      <c r="P5" s="104" t="s">
        <v>9</v>
      </c>
      <c r="Q5" s="104" t="s">
        <v>7</v>
      </c>
      <c r="R5" s="104" t="s">
        <v>8</v>
      </c>
      <c r="S5" s="104" t="s">
        <v>9</v>
      </c>
      <c r="T5" s="104" t="s">
        <v>7</v>
      </c>
      <c r="U5" s="104" t="s">
        <v>8</v>
      </c>
      <c r="V5" s="104" t="s">
        <v>9</v>
      </c>
      <c r="W5" s="104" t="s">
        <v>7</v>
      </c>
      <c r="X5" s="104" t="s">
        <v>8</v>
      </c>
      <c r="Y5" s="104" t="s">
        <v>9</v>
      </c>
      <c r="Z5" s="104" t="s">
        <v>7</v>
      </c>
      <c r="AA5" s="104" t="s">
        <v>8</v>
      </c>
      <c r="AB5" s="104" t="s">
        <v>9</v>
      </c>
      <c r="AC5" s="104" t="s">
        <v>7</v>
      </c>
      <c r="AD5" s="104" t="s">
        <v>8</v>
      </c>
      <c r="AE5" s="104" t="s">
        <v>9</v>
      </c>
      <c r="AG5" s="65" t="s">
        <v>59</v>
      </c>
      <c r="AH5" s="65" t="s">
        <v>78</v>
      </c>
      <c r="AI5" s="65" t="s">
        <v>79</v>
      </c>
      <c r="AJ5" s="65" t="s">
        <v>80</v>
      </c>
      <c r="AK5" s="65" t="s">
        <v>81</v>
      </c>
      <c r="AL5" s="65" t="s">
        <v>82</v>
      </c>
      <c r="AM5" s="65" t="s">
        <v>83</v>
      </c>
      <c r="AN5" s="65" t="s">
        <v>46</v>
      </c>
      <c r="AO5" s="65" t="s">
        <v>84</v>
      </c>
      <c r="AP5" s="65" t="s">
        <v>85</v>
      </c>
      <c r="AQ5" s="65" t="s">
        <v>45</v>
      </c>
      <c r="AS5" s="65" t="s">
        <v>59</v>
      </c>
      <c r="AT5" s="65" t="s">
        <v>78</v>
      </c>
      <c r="AU5" s="65" t="s">
        <v>79</v>
      </c>
      <c r="AV5" s="65" t="s">
        <v>80</v>
      </c>
      <c r="AW5" s="65" t="s">
        <v>81</v>
      </c>
      <c r="AX5" s="65" t="s">
        <v>82</v>
      </c>
      <c r="AY5" s="65" t="s">
        <v>83</v>
      </c>
      <c r="AZ5" s="65" t="s">
        <v>46</v>
      </c>
      <c r="BA5" s="65" t="s">
        <v>84</v>
      </c>
      <c r="BB5" s="65" t="s">
        <v>85</v>
      </c>
      <c r="BC5" s="65" t="s">
        <v>45</v>
      </c>
    </row>
    <row r="6" spans="1:55" x14ac:dyDescent="0.3">
      <c r="A6" s="109">
        <v>-5</v>
      </c>
      <c r="B6" s="105">
        <v>2958</v>
      </c>
      <c r="C6" s="105">
        <v>3020</v>
      </c>
      <c r="D6" s="105">
        <v>2576</v>
      </c>
      <c r="E6" s="105">
        <v>2372</v>
      </c>
      <c r="F6" s="105">
        <v>2656</v>
      </c>
      <c r="G6" s="105">
        <v>2532</v>
      </c>
      <c r="H6" s="106">
        <v>2584</v>
      </c>
      <c r="I6" s="106">
        <v>2962</v>
      </c>
      <c r="J6" s="106">
        <v>2378</v>
      </c>
      <c r="K6" s="106">
        <v>2942</v>
      </c>
      <c r="L6" s="106">
        <v>3192</v>
      </c>
      <c r="M6" s="106">
        <v>2508</v>
      </c>
      <c r="N6" s="106">
        <v>2846</v>
      </c>
      <c r="O6" s="106">
        <v>3298</v>
      </c>
      <c r="P6" s="106">
        <v>2378</v>
      </c>
      <c r="Q6" s="105">
        <v>3118</v>
      </c>
      <c r="R6" s="105">
        <v>3024</v>
      </c>
      <c r="S6" s="105">
        <v>2536</v>
      </c>
      <c r="T6" s="105">
        <v>2374</v>
      </c>
      <c r="U6" s="105">
        <v>2550</v>
      </c>
      <c r="V6" s="105">
        <v>3526</v>
      </c>
      <c r="W6" s="105">
        <v>3080</v>
      </c>
      <c r="X6" s="105">
        <v>2648</v>
      </c>
      <c r="Y6" s="105">
        <v>3104</v>
      </c>
      <c r="Z6" s="105">
        <v>3136</v>
      </c>
      <c r="AA6" s="105">
        <v>3068</v>
      </c>
      <c r="AB6" s="105">
        <v>4004</v>
      </c>
      <c r="AC6" s="105">
        <v>2536</v>
      </c>
      <c r="AD6" s="107">
        <v>2568</v>
      </c>
      <c r="AE6" s="105">
        <v>2510</v>
      </c>
      <c r="AG6" s="109">
        <v>-5</v>
      </c>
      <c r="AH6" s="105">
        <f>AVERAGE(B6:D6)</f>
        <v>2851.3333333333335</v>
      </c>
      <c r="AI6" s="105">
        <f>AVERAGE(E6:G6)</f>
        <v>2520</v>
      </c>
      <c r="AJ6" s="105">
        <f>AVERAGE(H6:J6)</f>
        <v>2641.3333333333335</v>
      </c>
      <c r="AK6" s="105">
        <f>AVERAGE(K6:M6)</f>
        <v>2880.6666666666665</v>
      </c>
      <c r="AL6" s="105">
        <f>AVERAGE(N6:P6)</f>
        <v>2840.6666666666665</v>
      </c>
      <c r="AM6" s="105">
        <f>AVERAGE(Q6:S6)</f>
        <v>2892.6666666666665</v>
      </c>
      <c r="AN6" s="105">
        <f>AVERAGE(T6:V6)</f>
        <v>2816.6666666666665</v>
      </c>
      <c r="AO6" s="105">
        <f>AVERAGE(W6:Y6)</f>
        <v>2944</v>
      </c>
      <c r="AP6" s="105">
        <f>AVERAGE(Z6:AB6)</f>
        <v>3402.6666666666665</v>
      </c>
      <c r="AQ6" s="105">
        <f>AVERAGE(AC6:AE6)</f>
        <v>2538</v>
      </c>
      <c r="AS6" s="109">
        <v>-5</v>
      </c>
      <c r="AT6" s="105">
        <f>_xlfn.STDEV.S(B6:D6)</f>
        <v>240.45235148222886</v>
      </c>
      <c r="AU6" s="105">
        <f>_xlfn.STDEV.S(E6:G6)</f>
        <v>142.37977384446148</v>
      </c>
      <c r="AV6" s="105">
        <f t="shared" ref="AV6:AV36" si="0">_xlfn.STDEV.S(H6:J6)</f>
        <v>296.1913795729601</v>
      </c>
      <c r="AW6" s="105">
        <f>_xlfn.STDEV.S(K6:M6)</f>
        <v>346.10017817581854</v>
      </c>
      <c r="AX6" s="105">
        <f>_xlfn.STDEV.S(N6:P6)</f>
        <v>460.02318782136837</v>
      </c>
      <c r="AY6" s="105">
        <f>_xlfn.STDEV.S(Q6:S6)</f>
        <v>312.43772712867656</v>
      </c>
      <c r="AZ6" s="105">
        <f>_xlfn.STDEV.S(T6:V6)</f>
        <v>620.5717793562111</v>
      </c>
      <c r="BA6" s="105">
        <f>_xlfn.STDEV.S(W6:Y6)</f>
        <v>256.62423891752707</v>
      </c>
      <c r="BB6" s="105">
        <f>_xlfn.STDEV.S(Z6:AB6)</f>
        <v>521.87865767181177</v>
      </c>
      <c r="BC6" s="105">
        <f>_xlfn.STDEV.S(AC6:AE6)</f>
        <v>29.051678092667899</v>
      </c>
    </row>
    <row r="7" spans="1:55" x14ac:dyDescent="0.3">
      <c r="A7" s="109">
        <v>-4</v>
      </c>
      <c r="B7" s="105">
        <v>2992</v>
      </c>
      <c r="C7" s="105">
        <v>3224</v>
      </c>
      <c r="D7" s="105">
        <v>2590</v>
      </c>
      <c r="E7" s="105">
        <v>2292</v>
      </c>
      <c r="F7" s="105">
        <v>2692</v>
      </c>
      <c r="G7" s="105">
        <v>2516</v>
      </c>
      <c r="H7" s="106">
        <v>2378</v>
      </c>
      <c r="I7" s="106">
        <v>2928</v>
      </c>
      <c r="J7" s="106">
        <v>2552</v>
      </c>
      <c r="K7" s="106">
        <v>3198</v>
      </c>
      <c r="L7" s="106">
        <v>3118</v>
      </c>
      <c r="M7" s="106">
        <v>2576</v>
      </c>
      <c r="N7" s="106">
        <v>3076</v>
      </c>
      <c r="O7" s="106">
        <v>3300</v>
      </c>
      <c r="P7" s="106">
        <v>2538</v>
      </c>
      <c r="Q7" s="105">
        <v>3130</v>
      </c>
      <c r="R7" s="105">
        <v>3086</v>
      </c>
      <c r="S7" s="105">
        <v>2662</v>
      </c>
      <c r="T7" s="105">
        <v>2176</v>
      </c>
      <c r="U7" s="105">
        <v>2474</v>
      </c>
      <c r="V7" s="105">
        <v>3388</v>
      </c>
      <c r="W7" s="105">
        <v>3098</v>
      </c>
      <c r="X7" s="105">
        <v>2770</v>
      </c>
      <c r="Y7" s="105">
        <v>3086</v>
      </c>
      <c r="Z7" s="105">
        <v>3124</v>
      </c>
      <c r="AA7" s="105">
        <v>3180</v>
      </c>
      <c r="AB7" s="105">
        <v>3034</v>
      </c>
      <c r="AC7" s="105">
        <v>2582</v>
      </c>
      <c r="AD7" s="107">
        <v>2760</v>
      </c>
      <c r="AE7" s="105">
        <v>2574</v>
      </c>
      <c r="AG7" s="109">
        <v>-4</v>
      </c>
      <c r="AH7" s="105">
        <f>AVERAGE(B7:D7)</f>
        <v>2935.3333333333335</v>
      </c>
      <c r="AI7" s="105">
        <f t="shared" ref="AI7:AI36" si="1">AVERAGE(E7:G7)</f>
        <v>2500</v>
      </c>
      <c r="AJ7" s="105">
        <f t="shared" ref="AJ7:AJ36" si="2">AVERAGE(H7:J7)</f>
        <v>2619.3333333333335</v>
      </c>
      <c r="AK7" s="105">
        <f t="shared" ref="AK7:AK36" si="3">AVERAGE(K7:M7)</f>
        <v>2964</v>
      </c>
      <c r="AL7" s="105">
        <f t="shared" ref="AL7:AL36" si="4">AVERAGE(N7:P7)</f>
        <v>2971.3333333333335</v>
      </c>
      <c r="AM7" s="105">
        <f t="shared" ref="AM7:AM36" si="5">AVERAGE(Q7:S7)</f>
        <v>2959.3333333333335</v>
      </c>
      <c r="AN7" s="105">
        <f t="shared" ref="AN7:AN36" si="6">AVERAGE(T7:V7)</f>
        <v>2679.3333333333335</v>
      </c>
      <c r="AO7" s="105">
        <f t="shared" ref="AO7:AO36" si="7">AVERAGE(W7:Y7)</f>
        <v>2984.6666666666665</v>
      </c>
      <c r="AP7" s="105">
        <f t="shared" ref="AP7:AP36" si="8">AVERAGE(Z7:AB7)</f>
        <v>3112.6666666666665</v>
      </c>
      <c r="AQ7" s="105">
        <f t="shared" ref="AQ7:AQ36" si="9">AVERAGE(AC7:AE7)</f>
        <v>2638.6666666666665</v>
      </c>
      <c r="AS7" s="109">
        <v>-4</v>
      </c>
      <c r="AT7" s="105">
        <f t="shared" ref="AT7:AT36" si="10">_xlfn.STDEV.S(B7:D7)</f>
        <v>320.77614208873661</v>
      </c>
      <c r="AU7" s="105">
        <f t="shared" ref="AU7:AU36" si="11">_xlfn.STDEV.S(E7:G7)</f>
        <v>200.47942537826668</v>
      </c>
      <c r="AV7" s="105">
        <f t="shared" si="0"/>
        <v>281.11444881637328</v>
      </c>
      <c r="AW7" s="105">
        <f t="shared" ref="AW7:AW36" si="12">_xlfn.STDEV.S(K7:M7)</f>
        <v>338.39030718978933</v>
      </c>
      <c r="AX7" s="105">
        <f t="shared" ref="AX7:AX36" si="13">_xlfn.STDEV.S(N7:P7)</f>
        <v>391.63418305011879</v>
      </c>
      <c r="AY7" s="105">
        <f t="shared" ref="AY7:AY36" si="14">_xlfn.STDEV.S(Q7:S7)</f>
        <v>258.43632355637112</v>
      </c>
      <c r="AZ7" s="105">
        <f t="shared" ref="AZ7:AZ36" si="15">_xlfn.STDEV.S(T7:V7)</f>
        <v>631.55152864460229</v>
      </c>
      <c r="BA7" s="105">
        <f t="shared" ref="BA7:BA36" si="16">_xlfn.STDEV.S(W7:Y7)</f>
        <v>186.00358419485718</v>
      </c>
      <c r="BB7" s="105">
        <f t="shared" ref="BB7:BB36" si="17">_xlfn.STDEV.S(Z7:AB7)</f>
        <v>73.656862092634213</v>
      </c>
      <c r="BC7" s="105">
        <f t="shared" ref="BC7:BC36" si="18">_xlfn.STDEV.S(AC7:AE7)</f>
        <v>105.15385553242132</v>
      </c>
    </row>
    <row r="8" spans="1:55" x14ac:dyDescent="0.3">
      <c r="A8" s="109">
        <v>-3</v>
      </c>
      <c r="B8" s="105">
        <v>2881</v>
      </c>
      <c r="C8" s="105">
        <v>3341</v>
      </c>
      <c r="D8" s="105">
        <v>2793</v>
      </c>
      <c r="E8" s="105">
        <v>2357</v>
      </c>
      <c r="F8" s="105">
        <v>2733</v>
      </c>
      <c r="G8" s="105">
        <v>2509</v>
      </c>
      <c r="H8" s="106">
        <v>2277</v>
      </c>
      <c r="I8" s="106">
        <v>2937</v>
      </c>
      <c r="J8" s="106">
        <v>2505</v>
      </c>
      <c r="K8" s="106">
        <v>3113</v>
      </c>
      <c r="L8" s="106">
        <v>3153</v>
      </c>
      <c r="M8" s="106">
        <v>2595</v>
      </c>
      <c r="N8" s="106">
        <v>3057</v>
      </c>
      <c r="O8" s="106">
        <v>3249</v>
      </c>
      <c r="P8" s="106">
        <v>2593</v>
      </c>
      <c r="Q8" s="105">
        <v>3035</v>
      </c>
      <c r="R8" s="105">
        <v>3183</v>
      </c>
      <c r="S8" s="105">
        <v>2631</v>
      </c>
      <c r="T8" s="105">
        <v>2251</v>
      </c>
      <c r="U8" s="105">
        <v>2625</v>
      </c>
      <c r="V8" s="105">
        <v>3495</v>
      </c>
      <c r="W8" s="105">
        <v>3067</v>
      </c>
      <c r="X8" s="105">
        <v>2653</v>
      </c>
      <c r="Y8" s="105">
        <v>3273</v>
      </c>
      <c r="Z8" s="105">
        <v>2961</v>
      </c>
      <c r="AA8" s="105">
        <v>3107</v>
      </c>
      <c r="AB8" s="105">
        <v>2983</v>
      </c>
      <c r="AC8" s="105">
        <v>2669</v>
      </c>
      <c r="AD8" s="107">
        <v>2947</v>
      </c>
      <c r="AE8" s="105">
        <v>2615</v>
      </c>
      <c r="AG8" s="109">
        <v>-3</v>
      </c>
      <c r="AH8" s="105">
        <f t="shared" ref="AH7:AH36" si="19">AVERAGE(B8:D8)</f>
        <v>3005</v>
      </c>
      <c r="AI8" s="105">
        <f t="shared" si="1"/>
        <v>2533</v>
      </c>
      <c r="AJ8" s="105">
        <f t="shared" si="2"/>
        <v>2573</v>
      </c>
      <c r="AK8" s="105">
        <f t="shared" si="3"/>
        <v>2953.6666666666665</v>
      </c>
      <c r="AL8" s="105">
        <f t="shared" si="4"/>
        <v>2966.3333333333335</v>
      </c>
      <c r="AM8" s="105">
        <f t="shared" si="5"/>
        <v>2949.6666666666665</v>
      </c>
      <c r="AN8" s="105">
        <f t="shared" si="6"/>
        <v>2790.3333333333335</v>
      </c>
      <c r="AO8" s="105">
        <f t="shared" si="7"/>
        <v>2997.6666666666665</v>
      </c>
      <c r="AP8" s="105">
        <f t="shared" si="8"/>
        <v>3017</v>
      </c>
      <c r="AQ8" s="105">
        <f t="shared" si="9"/>
        <v>2743.6666666666665</v>
      </c>
      <c r="AS8" s="109">
        <v>-3</v>
      </c>
      <c r="AT8" s="105">
        <f t="shared" si="10"/>
        <v>294.29237163066256</v>
      </c>
      <c r="AU8" s="105">
        <f t="shared" si="11"/>
        <v>189.14544668059023</v>
      </c>
      <c r="AV8" s="105">
        <f t="shared" si="0"/>
        <v>335.21336488869292</v>
      </c>
      <c r="AW8" s="105">
        <f t="shared" si="12"/>
        <v>311.25766389493663</v>
      </c>
      <c r="AX8" s="105">
        <f t="shared" si="13"/>
        <v>337.26745074693071</v>
      </c>
      <c r="AY8" s="105">
        <f t="shared" si="14"/>
        <v>285.72247607308276</v>
      </c>
      <c r="AZ8" s="105">
        <f t="shared" si="15"/>
        <v>638.26744655617051</v>
      </c>
      <c r="BA8" s="105">
        <f t="shared" si="16"/>
        <v>315.76151338206711</v>
      </c>
      <c r="BB8" s="105">
        <f t="shared" si="17"/>
        <v>78.714674616617714</v>
      </c>
      <c r="BC8" s="105">
        <f t="shared" si="18"/>
        <v>178.1497497425504</v>
      </c>
    </row>
    <row r="9" spans="1:55" x14ac:dyDescent="0.3">
      <c r="A9" s="109">
        <v>-2</v>
      </c>
      <c r="B9" s="105">
        <v>3002</v>
      </c>
      <c r="C9" s="105">
        <v>3132</v>
      </c>
      <c r="D9" s="105">
        <v>2698</v>
      </c>
      <c r="E9" s="105">
        <v>2340</v>
      </c>
      <c r="F9" s="105">
        <v>2772</v>
      </c>
      <c r="G9" s="105">
        <v>2504</v>
      </c>
      <c r="H9" s="106">
        <v>2516</v>
      </c>
      <c r="I9" s="106">
        <v>2854</v>
      </c>
      <c r="J9" s="106">
        <v>2578</v>
      </c>
      <c r="K9" s="106">
        <v>3192</v>
      </c>
      <c r="L9" s="106">
        <v>3242</v>
      </c>
      <c r="M9" s="106">
        <v>2636</v>
      </c>
      <c r="N9" s="106">
        <v>3164</v>
      </c>
      <c r="O9" s="106">
        <v>3286</v>
      </c>
      <c r="P9" s="106">
        <v>2486</v>
      </c>
      <c r="Q9" s="105">
        <v>3018</v>
      </c>
      <c r="R9" s="105">
        <v>3264</v>
      </c>
      <c r="S9" s="105">
        <v>2740</v>
      </c>
      <c r="T9" s="105">
        <v>2392</v>
      </c>
      <c r="U9" s="105">
        <v>2528</v>
      </c>
      <c r="V9" s="105">
        <v>3450</v>
      </c>
      <c r="W9" s="105">
        <v>3094</v>
      </c>
      <c r="X9" s="105">
        <v>2836</v>
      </c>
      <c r="Y9" s="105">
        <v>3360</v>
      </c>
      <c r="Z9" s="105">
        <v>3126</v>
      </c>
      <c r="AA9" s="105">
        <v>2998</v>
      </c>
      <c r="AB9" s="105">
        <v>2904</v>
      </c>
      <c r="AC9" s="105">
        <v>2602</v>
      </c>
      <c r="AD9" s="107">
        <v>2910</v>
      </c>
      <c r="AE9" s="105">
        <v>2590</v>
      </c>
      <c r="AG9" s="109">
        <v>-2</v>
      </c>
      <c r="AH9" s="105">
        <f t="shared" si="19"/>
        <v>2944</v>
      </c>
      <c r="AI9" s="105">
        <f t="shared" si="1"/>
        <v>2538.6666666666665</v>
      </c>
      <c r="AJ9" s="105">
        <f t="shared" si="2"/>
        <v>2649.3333333333335</v>
      </c>
      <c r="AK9" s="105">
        <f t="shared" si="3"/>
        <v>3023.3333333333335</v>
      </c>
      <c r="AL9" s="105">
        <f t="shared" si="4"/>
        <v>2978.6666666666665</v>
      </c>
      <c r="AM9" s="105">
        <f t="shared" si="5"/>
        <v>3007.3333333333335</v>
      </c>
      <c r="AN9" s="105">
        <f t="shared" si="6"/>
        <v>2790</v>
      </c>
      <c r="AO9" s="105">
        <f t="shared" si="7"/>
        <v>3096.6666666666665</v>
      </c>
      <c r="AP9" s="105">
        <f t="shared" si="8"/>
        <v>3009.3333333333335</v>
      </c>
      <c r="AQ9" s="105">
        <f t="shared" si="9"/>
        <v>2700.6666666666665</v>
      </c>
      <c r="AS9" s="109">
        <v>-2</v>
      </c>
      <c r="AT9" s="105">
        <f t="shared" si="10"/>
        <v>222.73751367921838</v>
      </c>
      <c r="AU9" s="105">
        <f t="shared" si="11"/>
        <v>218.0764391981246</v>
      </c>
      <c r="AV9" s="105">
        <f t="shared" si="0"/>
        <v>179.93702602114254</v>
      </c>
      <c r="AW9" s="105">
        <f t="shared" si="12"/>
        <v>336.37082711396562</v>
      </c>
      <c r="AX9" s="105">
        <f t="shared" si="13"/>
        <v>431.00038669742975</v>
      </c>
      <c r="AY9" s="105">
        <f t="shared" si="14"/>
        <v>262.16279929336531</v>
      </c>
      <c r="AZ9" s="105">
        <f t="shared" si="15"/>
        <v>575.60750516302335</v>
      </c>
      <c r="BA9" s="105">
        <f t="shared" si="16"/>
        <v>262.01017791935743</v>
      </c>
      <c r="BB9" s="105">
        <f t="shared" si="17"/>
        <v>111.43308904151105</v>
      </c>
      <c r="BC9" s="105">
        <f t="shared" si="18"/>
        <v>181.38724688724216</v>
      </c>
    </row>
    <row r="10" spans="1:55" x14ac:dyDescent="0.3">
      <c r="A10" s="109">
        <v>-1</v>
      </c>
      <c r="B10" s="105">
        <v>3043</v>
      </c>
      <c r="C10" s="105">
        <v>3243</v>
      </c>
      <c r="D10" s="105">
        <v>2723</v>
      </c>
      <c r="E10" s="105">
        <v>2639</v>
      </c>
      <c r="F10" s="105">
        <v>2713</v>
      </c>
      <c r="G10" s="105">
        <v>2625</v>
      </c>
      <c r="H10" s="106">
        <v>2605</v>
      </c>
      <c r="I10" s="106">
        <v>3055</v>
      </c>
      <c r="J10" s="106">
        <v>2559</v>
      </c>
      <c r="K10" s="106">
        <v>3171</v>
      </c>
      <c r="L10" s="106">
        <v>3251</v>
      </c>
      <c r="M10" s="106">
        <v>2609</v>
      </c>
      <c r="N10" s="106">
        <v>3079</v>
      </c>
      <c r="O10" s="106">
        <v>3379</v>
      </c>
      <c r="P10" s="106">
        <v>2517</v>
      </c>
      <c r="Q10" s="105">
        <v>2999</v>
      </c>
      <c r="R10" s="105">
        <v>3329</v>
      </c>
      <c r="S10" s="105">
        <v>2781</v>
      </c>
      <c r="T10" s="105">
        <v>2405</v>
      </c>
      <c r="U10" s="105">
        <v>2681</v>
      </c>
      <c r="V10" s="105">
        <v>3319</v>
      </c>
      <c r="W10" s="105">
        <v>3243</v>
      </c>
      <c r="X10" s="105">
        <v>2909</v>
      </c>
      <c r="Y10" s="105">
        <v>3337</v>
      </c>
      <c r="Z10" s="105">
        <v>3183</v>
      </c>
      <c r="AA10" s="105">
        <v>2903</v>
      </c>
      <c r="AB10" s="105">
        <v>3169</v>
      </c>
      <c r="AC10" s="105">
        <v>2705</v>
      </c>
      <c r="AD10" s="107">
        <v>2805</v>
      </c>
      <c r="AE10" s="105">
        <v>2605</v>
      </c>
      <c r="AG10" s="109">
        <v>-1</v>
      </c>
      <c r="AH10" s="105">
        <f t="shared" si="19"/>
        <v>3003</v>
      </c>
      <c r="AI10" s="105">
        <f t="shared" si="1"/>
        <v>2659</v>
      </c>
      <c r="AJ10" s="105">
        <f t="shared" si="2"/>
        <v>2739.6666666666665</v>
      </c>
      <c r="AK10" s="105">
        <f t="shared" si="3"/>
        <v>3010.3333333333335</v>
      </c>
      <c r="AL10" s="105">
        <f t="shared" si="4"/>
        <v>2991.6666666666665</v>
      </c>
      <c r="AM10" s="105">
        <f t="shared" si="5"/>
        <v>3036.3333333333335</v>
      </c>
      <c r="AN10" s="105">
        <f t="shared" si="6"/>
        <v>2801.6666666666665</v>
      </c>
      <c r="AO10" s="105">
        <f t="shared" si="7"/>
        <v>3163</v>
      </c>
      <c r="AP10" s="105">
        <f t="shared" si="8"/>
        <v>3085</v>
      </c>
      <c r="AQ10" s="105">
        <f t="shared" si="9"/>
        <v>2705</v>
      </c>
      <c r="AS10" s="109">
        <v>-1</v>
      </c>
      <c r="AT10" s="105">
        <f t="shared" si="10"/>
        <v>262.29754097208001</v>
      </c>
      <c r="AU10" s="105">
        <f t="shared" si="11"/>
        <v>47.286361670147556</v>
      </c>
      <c r="AV10" s="105">
        <f t="shared" si="0"/>
        <v>274.05352275300771</v>
      </c>
      <c r="AW10" s="105">
        <f t="shared" si="12"/>
        <v>349.85901922536357</v>
      </c>
      <c r="AX10" s="105">
        <f t="shared" si="13"/>
        <v>437.58580111028965</v>
      </c>
      <c r="AY10" s="105">
        <f t="shared" si="14"/>
        <v>275.90094840963008</v>
      </c>
      <c r="AZ10" s="105">
        <f t="shared" si="15"/>
        <v>468.79562000229265</v>
      </c>
      <c r="BA10" s="105">
        <f t="shared" si="16"/>
        <v>224.93554632383029</v>
      </c>
      <c r="BB10" s="105">
        <f t="shared" si="17"/>
        <v>157.77198737418502</v>
      </c>
      <c r="BC10" s="105">
        <f t="shared" si="18"/>
        <v>100</v>
      </c>
    </row>
    <row r="11" spans="1:55" x14ac:dyDescent="0.3">
      <c r="A11" s="109">
        <v>0</v>
      </c>
      <c r="B11" s="105">
        <v>6235</v>
      </c>
      <c r="C11" s="105">
        <v>6465</v>
      </c>
      <c r="D11" s="105">
        <v>6149</v>
      </c>
      <c r="E11" s="105">
        <v>6469</v>
      </c>
      <c r="F11" s="105">
        <v>6645</v>
      </c>
      <c r="G11" s="105">
        <v>6663</v>
      </c>
      <c r="H11" s="106">
        <v>6597</v>
      </c>
      <c r="I11" s="106">
        <v>6389</v>
      </c>
      <c r="J11" s="106">
        <v>6687</v>
      </c>
      <c r="K11" s="106">
        <v>5035</v>
      </c>
      <c r="L11" s="106">
        <v>5191</v>
      </c>
      <c r="M11" s="106">
        <v>4671</v>
      </c>
      <c r="N11" s="106">
        <v>3415</v>
      </c>
      <c r="O11" s="106">
        <v>3665</v>
      </c>
      <c r="P11" s="106">
        <v>2835</v>
      </c>
      <c r="Q11" s="105">
        <v>2631</v>
      </c>
      <c r="R11" s="105">
        <v>3219</v>
      </c>
      <c r="S11" s="105">
        <v>4033</v>
      </c>
      <c r="T11" s="105">
        <v>2533</v>
      </c>
      <c r="U11" s="105">
        <v>2793</v>
      </c>
      <c r="V11" s="105">
        <v>3601</v>
      </c>
      <c r="W11" s="105">
        <v>3779</v>
      </c>
      <c r="X11" s="105">
        <v>3695</v>
      </c>
      <c r="Y11" s="105">
        <v>3533</v>
      </c>
      <c r="Z11" s="105">
        <v>2903</v>
      </c>
      <c r="AA11" s="105">
        <v>3069</v>
      </c>
      <c r="AB11" s="105">
        <v>3057</v>
      </c>
      <c r="AC11" s="105">
        <v>2756</v>
      </c>
      <c r="AD11" s="107">
        <v>2741</v>
      </c>
      <c r="AE11" s="105">
        <v>2813</v>
      </c>
      <c r="AG11" s="109">
        <v>0</v>
      </c>
      <c r="AH11" s="105">
        <f t="shared" si="19"/>
        <v>6283</v>
      </c>
      <c r="AI11" s="105">
        <f t="shared" si="1"/>
        <v>6592.333333333333</v>
      </c>
      <c r="AJ11" s="105">
        <f t="shared" si="2"/>
        <v>6557.666666666667</v>
      </c>
      <c r="AK11" s="105">
        <f t="shared" si="3"/>
        <v>4965.666666666667</v>
      </c>
      <c r="AL11" s="105">
        <f t="shared" si="4"/>
        <v>3305</v>
      </c>
      <c r="AM11" s="105">
        <f t="shared" si="5"/>
        <v>3294.3333333333335</v>
      </c>
      <c r="AN11" s="105">
        <f t="shared" si="6"/>
        <v>2975.6666666666665</v>
      </c>
      <c r="AO11" s="105">
        <f t="shared" si="7"/>
        <v>3669</v>
      </c>
      <c r="AP11" s="105">
        <f t="shared" si="8"/>
        <v>3009.6666666666665</v>
      </c>
      <c r="AQ11" s="105">
        <f t="shared" si="9"/>
        <v>2770</v>
      </c>
      <c r="AS11" s="109">
        <v>0</v>
      </c>
      <c r="AT11" s="105">
        <f t="shared" si="10"/>
        <v>163.37686494727458</v>
      </c>
      <c r="AU11" s="105">
        <f t="shared" si="11"/>
        <v>107.18830782008519</v>
      </c>
      <c r="AV11" s="105">
        <f t="shared" si="0"/>
        <v>152.84414720012452</v>
      </c>
      <c r="AW11" s="105">
        <f t="shared" si="12"/>
        <v>266.84327485123799</v>
      </c>
      <c r="AX11" s="105">
        <f t="shared" si="13"/>
        <v>425.79337712087539</v>
      </c>
      <c r="AY11" s="105">
        <f t="shared" si="14"/>
        <v>704.0293554485736</v>
      </c>
      <c r="AZ11" s="105">
        <f t="shared" si="15"/>
        <v>556.93925461699496</v>
      </c>
      <c r="BA11" s="105">
        <f t="shared" si="16"/>
        <v>125.04399225872469</v>
      </c>
      <c r="BB11" s="105">
        <f t="shared" si="17"/>
        <v>92.570693706665793</v>
      </c>
      <c r="BC11" s="105">
        <f t="shared" si="18"/>
        <v>37.986839826445156</v>
      </c>
    </row>
    <row r="12" spans="1:55" x14ac:dyDescent="0.3">
      <c r="A12" s="109">
        <v>0.5</v>
      </c>
      <c r="B12" s="105">
        <v>7699</v>
      </c>
      <c r="C12" s="105">
        <v>7629</v>
      </c>
      <c r="D12" s="105">
        <v>7511</v>
      </c>
      <c r="E12" s="105">
        <v>7029</v>
      </c>
      <c r="F12" s="105">
        <v>7455</v>
      </c>
      <c r="G12" s="105">
        <v>7367</v>
      </c>
      <c r="H12" s="106">
        <v>7675</v>
      </c>
      <c r="I12" s="106">
        <v>7417</v>
      </c>
      <c r="J12" s="106">
        <v>7615</v>
      </c>
      <c r="K12" s="106">
        <v>6239</v>
      </c>
      <c r="L12" s="106">
        <v>6371</v>
      </c>
      <c r="M12" s="106">
        <v>6033</v>
      </c>
      <c r="N12" s="106">
        <v>3801</v>
      </c>
      <c r="O12" s="106">
        <v>3889</v>
      </c>
      <c r="P12" s="106">
        <v>3151</v>
      </c>
      <c r="Q12" s="105">
        <v>2179</v>
      </c>
      <c r="R12" s="105">
        <v>3228</v>
      </c>
      <c r="S12" s="105">
        <v>3807</v>
      </c>
      <c r="T12" s="105">
        <v>2617</v>
      </c>
      <c r="U12" s="105">
        <v>2763</v>
      </c>
      <c r="V12" s="105">
        <v>3635</v>
      </c>
      <c r="W12" s="105">
        <v>3791</v>
      </c>
      <c r="X12" s="105">
        <v>3721</v>
      </c>
      <c r="Y12" s="105">
        <v>3543</v>
      </c>
      <c r="Z12" s="105">
        <v>2969</v>
      </c>
      <c r="AA12" s="105">
        <v>3005</v>
      </c>
      <c r="AB12" s="105">
        <v>2991</v>
      </c>
      <c r="AC12" s="105">
        <v>2705</v>
      </c>
      <c r="AD12" s="107">
        <v>2731</v>
      </c>
      <c r="AE12" s="105">
        <v>2712</v>
      </c>
      <c r="AG12" s="109">
        <v>0.5</v>
      </c>
      <c r="AH12" s="105">
        <f t="shared" si="19"/>
        <v>7613</v>
      </c>
      <c r="AI12" s="105">
        <f t="shared" si="1"/>
        <v>7283.666666666667</v>
      </c>
      <c r="AJ12" s="105">
        <f t="shared" si="2"/>
        <v>7569</v>
      </c>
      <c r="AK12" s="105">
        <f t="shared" si="3"/>
        <v>6214.333333333333</v>
      </c>
      <c r="AL12" s="105">
        <f t="shared" si="4"/>
        <v>3613.6666666666665</v>
      </c>
      <c r="AM12" s="105">
        <f t="shared" si="5"/>
        <v>3071.3333333333335</v>
      </c>
      <c r="AN12" s="105">
        <f t="shared" si="6"/>
        <v>3005</v>
      </c>
      <c r="AO12" s="105">
        <f t="shared" si="7"/>
        <v>3685</v>
      </c>
      <c r="AP12" s="105">
        <f t="shared" si="8"/>
        <v>2988.3333333333335</v>
      </c>
      <c r="AQ12" s="105">
        <f t="shared" si="9"/>
        <v>2716</v>
      </c>
      <c r="AS12" s="109">
        <v>0.5</v>
      </c>
      <c r="AT12" s="105">
        <f t="shared" si="10"/>
        <v>95.015788161757627</v>
      </c>
      <c r="AU12" s="105">
        <f t="shared" si="11"/>
        <v>224.89404912832472</v>
      </c>
      <c r="AV12" s="105">
        <f t="shared" si="0"/>
        <v>135.01111065390137</v>
      </c>
      <c r="AW12" s="105">
        <f t="shared" si="12"/>
        <v>170.34474847594606</v>
      </c>
      <c r="AX12" s="105">
        <f t="shared" si="13"/>
        <v>403.08973359952165</v>
      </c>
      <c r="AY12" s="105">
        <f t="shared" si="14"/>
        <v>825.22986696637076</v>
      </c>
      <c r="AZ12" s="105">
        <f t="shared" si="15"/>
        <v>550.45799113102169</v>
      </c>
      <c r="BA12" s="105">
        <f t="shared" si="16"/>
        <v>127.85929766739687</v>
      </c>
      <c r="BB12" s="105">
        <f t="shared" si="17"/>
        <v>18.147543451754931</v>
      </c>
      <c r="BC12" s="105">
        <f t="shared" si="18"/>
        <v>13.45362404707371</v>
      </c>
    </row>
    <row r="13" spans="1:55" x14ac:dyDescent="0.3">
      <c r="A13" s="109">
        <v>1</v>
      </c>
      <c r="B13" s="105">
        <v>8431</v>
      </c>
      <c r="C13" s="105">
        <v>8435</v>
      </c>
      <c r="D13" s="105">
        <v>8239</v>
      </c>
      <c r="E13" s="105">
        <v>7831</v>
      </c>
      <c r="F13" s="105">
        <v>8371</v>
      </c>
      <c r="G13" s="105">
        <v>8179</v>
      </c>
      <c r="H13" s="106">
        <v>8147</v>
      </c>
      <c r="I13" s="106">
        <v>8015</v>
      </c>
      <c r="J13" s="106">
        <v>8433</v>
      </c>
      <c r="K13" s="106">
        <v>7173</v>
      </c>
      <c r="L13" s="106">
        <v>7455</v>
      </c>
      <c r="M13" s="106">
        <v>7035</v>
      </c>
      <c r="N13" s="106">
        <v>4095</v>
      </c>
      <c r="O13" s="106">
        <v>4113</v>
      </c>
      <c r="P13" s="106">
        <v>3377</v>
      </c>
      <c r="Q13" s="105">
        <v>2474</v>
      </c>
      <c r="R13" s="105">
        <v>2818</v>
      </c>
      <c r="S13" s="105">
        <v>3406</v>
      </c>
      <c r="T13" s="105">
        <v>2709</v>
      </c>
      <c r="U13" s="105">
        <v>2621</v>
      </c>
      <c r="V13" s="105">
        <v>3687</v>
      </c>
      <c r="W13" s="105">
        <v>4053</v>
      </c>
      <c r="X13" s="105">
        <v>3911</v>
      </c>
      <c r="Y13" s="105">
        <v>3781</v>
      </c>
      <c r="Z13" s="105">
        <v>3093</v>
      </c>
      <c r="AA13" s="105">
        <v>3099</v>
      </c>
      <c r="AB13" s="105">
        <v>3247</v>
      </c>
      <c r="AC13" s="105">
        <v>2789</v>
      </c>
      <c r="AD13" s="107">
        <v>2880</v>
      </c>
      <c r="AE13" s="105">
        <v>2838</v>
      </c>
      <c r="AG13" s="109">
        <v>1</v>
      </c>
      <c r="AH13" s="105">
        <f t="shared" si="19"/>
        <v>8368.3333333333339</v>
      </c>
      <c r="AI13" s="105">
        <f t="shared" si="1"/>
        <v>8127</v>
      </c>
      <c r="AJ13" s="105">
        <f t="shared" si="2"/>
        <v>8198.3333333333339</v>
      </c>
      <c r="AK13" s="105">
        <f t="shared" si="3"/>
        <v>7221</v>
      </c>
      <c r="AL13" s="105">
        <f t="shared" si="4"/>
        <v>3861.6666666666665</v>
      </c>
      <c r="AM13" s="105">
        <f t="shared" si="5"/>
        <v>2899.3333333333335</v>
      </c>
      <c r="AN13" s="105">
        <f t="shared" si="6"/>
        <v>3005.6666666666665</v>
      </c>
      <c r="AO13" s="105">
        <f t="shared" si="7"/>
        <v>3915</v>
      </c>
      <c r="AP13" s="105">
        <f t="shared" si="8"/>
        <v>3146.3333333333335</v>
      </c>
      <c r="AQ13" s="105">
        <f t="shared" si="9"/>
        <v>2835.6666666666665</v>
      </c>
      <c r="AS13" s="109">
        <v>1</v>
      </c>
      <c r="AT13" s="105">
        <f t="shared" si="10"/>
        <v>112.02380699357317</v>
      </c>
      <c r="AU13" s="105">
        <f t="shared" si="11"/>
        <v>273.72979377480999</v>
      </c>
      <c r="AV13" s="105">
        <f t="shared" si="0"/>
        <v>213.67576683689083</v>
      </c>
      <c r="AW13" s="105">
        <f t="shared" si="12"/>
        <v>214.07475329893526</v>
      </c>
      <c r="AX13" s="105">
        <f t="shared" si="13"/>
        <v>419.83012437572097</v>
      </c>
      <c r="AY13" s="105">
        <f t="shared" si="14"/>
        <v>471.2932561933535</v>
      </c>
      <c r="AZ13" s="105">
        <f t="shared" si="15"/>
        <v>591.69023427240541</v>
      </c>
      <c r="BA13" s="105">
        <f t="shared" si="16"/>
        <v>136.04411049361894</v>
      </c>
      <c r="BB13" s="105">
        <f t="shared" si="17"/>
        <v>87.231492784047518</v>
      </c>
      <c r="BC13" s="105">
        <f t="shared" si="18"/>
        <v>45.544849690533987</v>
      </c>
    </row>
    <row r="14" spans="1:55" x14ac:dyDescent="0.3">
      <c r="A14" s="109">
        <v>1.5</v>
      </c>
      <c r="B14" s="105">
        <v>8970</v>
      </c>
      <c r="C14" s="105">
        <v>9116</v>
      </c>
      <c r="D14" s="105">
        <v>8980</v>
      </c>
      <c r="E14" s="105">
        <v>8594</v>
      </c>
      <c r="F14" s="105">
        <v>9038</v>
      </c>
      <c r="G14" s="105">
        <v>9120</v>
      </c>
      <c r="H14" s="106">
        <v>8934</v>
      </c>
      <c r="I14" s="106">
        <v>8552</v>
      </c>
      <c r="J14" s="106">
        <v>8894</v>
      </c>
      <c r="K14" s="106">
        <v>7828</v>
      </c>
      <c r="L14" s="106">
        <v>8080</v>
      </c>
      <c r="M14" s="106">
        <v>7778</v>
      </c>
      <c r="N14" s="106">
        <v>4648</v>
      </c>
      <c r="O14" s="106">
        <v>4610</v>
      </c>
      <c r="P14" s="106">
        <v>3580</v>
      </c>
      <c r="Q14" s="105">
        <v>2607</v>
      </c>
      <c r="R14" s="105">
        <v>3143</v>
      </c>
      <c r="S14" s="105">
        <v>3711</v>
      </c>
      <c r="T14" s="105">
        <v>2646</v>
      </c>
      <c r="U14" s="105">
        <v>2830</v>
      </c>
      <c r="V14" s="105">
        <v>3554</v>
      </c>
      <c r="W14" s="105">
        <v>4154</v>
      </c>
      <c r="X14" s="105">
        <v>4058</v>
      </c>
      <c r="Y14" s="105">
        <v>3818</v>
      </c>
      <c r="Z14" s="105">
        <v>2994</v>
      </c>
      <c r="AA14" s="105">
        <v>3014</v>
      </c>
      <c r="AB14" s="105">
        <v>2900</v>
      </c>
      <c r="AC14" s="105">
        <v>2868</v>
      </c>
      <c r="AD14" s="107">
        <v>2888</v>
      </c>
      <c r="AE14" s="105">
        <v>2897</v>
      </c>
      <c r="AG14" s="109">
        <v>1.5</v>
      </c>
      <c r="AH14" s="105">
        <f t="shared" si="19"/>
        <v>9022</v>
      </c>
      <c r="AI14" s="105">
        <f t="shared" si="1"/>
        <v>8917.3333333333339</v>
      </c>
      <c r="AJ14" s="105">
        <f t="shared" si="2"/>
        <v>8793.3333333333339</v>
      </c>
      <c r="AK14" s="105">
        <f t="shared" si="3"/>
        <v>7895.333333333333</v>
      </c>
      <c r="AL14" s="105">
        <f t="shared" si="4"/>
        <v>4279.333333333333</v>
      </c>
      <c r="AM14" s="105">
        <f t="shared" si="5"/>
        <v>3153.6666666666665</v>
      </c>
      <c r="AN14" s="105">
        <f t="shared" si="6"/>
        <v>3010</v>
      </c>
      <c r="AO14" s="105">
        <f t="shared" si="7"/>
        <v>4010</v>
      </c>
      <c r="AP14" s="105">
        <f t="shared" si="8"/>
        <v>2969.3333333333335</v>
      </c>
      <c r="AQ14" s="105">
        <f t="shared" si="9"/>
        <v>2884.3333333333335</v>
      </c>
      <c r="AS14" s="109">
        <v>1.5</v>
      </c>
      <c r="AT14" s="105">
        <f t="shared" si="10"/>
        <v>81.559794016414727</v>
      </c>
      <c r="AU14" s="105">
        <f t="shared" si="11"/>
        <v>283.00058892753799</v>
      </c>
      <c r="AV14" s="105">
        <f t="shared" si="0"/>
        <v>209.95555085144412</v>
      </c>
      <c r="AW14" s="105">
        <f t="shared" si="12"/>
        <v>161.86825919040871</v>
      </c>
      <c r="AX14" s="105">
        <f t="shared" si="13"/>
        <v>605.93839070761317</v>
      </c>
      <c r="AY14" s="105">
        <f t="shared" si="14"/>
        <v>552.07728927509231</v>
      </c>
      <c r="AZ14" s="105">
        <f t="shared" si="15"/>
        <v>480.01666637732484</v>
      </c>
      <c r="BA14" s="105">
        <f t="shared" si="16"/>
        <v>173.0664612222715</v>
      </c>
      <c r="BB14" s="105">
        <f t="shared" si="17"/>
        <v>60.871449246205181</v>
      </c>
      <c r="BC14" s="105">
        <f t="shared" si="18"/>
        <v>14.843629385474879</v>
      </c>
    </row>
    <row r="15" spans="1:55" x14ac:dyDescent="0.3">
      <c r="A15" s="109">
        <v>2</v>
      </c>
      <c r="B15" s="105">
        <v>9405</v>
      </c>
      <c r="C15" s="105">
        <v>9659</v>
      </c>
      <c r="D15" s="105">
        <v>9573</v>
      </c>
      <c r="E15" s="105">
        <v>9285</v>
      </c>
      <c r="F15" s="105">
        <v>9539</v>
      </c>
      <c r="G15" s="105">
        <v>9459</v>
      </c>
      <c r="H15" s="106">
        <v>9345</v>
      </c>
      <c r="I15" s="106">
        <v>9017</v>
      </c>
      <c r="J15" s="106">
        <v>9309</v>
      </c>
      <c r="K15" s="106">
        <v>8233</v>
      </c>
      <c r="L15" s="106">
        <v>8537</v>
      </c>
      <c r="M15" s="106">
        <v>8199</v>
      </c>
      <c r="N15" s="106">
        <v>4799</v>
      </c>
      <c r="O15" s="106">
        <v>4957</v>
      </c>
      <c r="P15" s="106">
        <v>3875</v>
      </c>
      <c r="Q15" s="105">
        <v>2831</v>
      </c>
      <c r="R15" s="105">
        <v>3643</v>
      </c>
      <c r="S15" s="105">
        <v>3343</v>
      </c>
      <c r="T15" s="105">
        <v>2641</v>
      </c>
      <c r="U15" s="105">
        <v>2661</v>
      </c>
      <c r="V15" s="105">
        <v>3781</v>
      </c>
      <c r="W15" s="105">
        <v>4175</v>
      </c>
      <c r="X15" s="105">
        <v>4133</v>
      </c>
      <c r="Y15" s="105">
        <v>3991</v>
      </c>
      <c r="Z15" s="105">
        <v>2937</v>
      </c>
      <c r="AA15" s="105">
        <v>2991</v>
      </c>
      <c r="AB15" s="105">
        <v>3141</v>
      </c>
      <c r="AC15" s="105">
        <v>2952</v>
      </c>
      <c r="AD15" s="107">
        <v>3032</v>
      </c>
      <c r="AE15" s="105">
        <v>3022</v>
      </c>
      <c r="AG15" s="109">
        <v>2</v>
      </c>
      <c r="AH15" s="105">
        <f t="shared" si="19"/>
        <v>9545.6666666666661</v>
      </c>
      <c r="AI15" s="105">
        <f t="shared" si="1"/>
        <v>9427.6666666666661</v>
      </c>
      <c r="AJ15" s="105">
        <f t="shared" si="2"/>
        <v>9223.6666666666661</v>
      </c>
      <c r="AK15" s="105">
        <f t="shared" si="3"/>
        <v>8323</v>
      </c>
      <c r="AL15" s="105">
        <f t="shared" si="4"/>
        <v>4543.666666666667</v>
      </c>
      <c r="AM15" s="105">
        <f t="shared" si="5"/>
        <v>3272.3333333333335</v>
      </c>
      <c r="AN15" s="105">
        <f t="shared" si="6"/>
        <v>3027.6666666666665</v>
      </c>
      <c r="AO15" s="105">
        <f t="shared" si="7"/>
        <v>4099.666666666667</v>
      </c>
      <c r="AP15" s="105">
        <f t="shared" si="8"/>
        <v>3023</v>
      </c>
      <c r="AQ15" s="105">
        <f t="shared" si="9"/>
        <v>3002</v>
      </c>
      <c r="AS15" s="109">
        <v>2</v>
      </c>
      <c r="AT15" s="105">
        <f t="shared" si="10"/>
        <v>129.18720266858222</v>
      </c>
      <c r="AU15" s="105">
        <f t="shared" si="11"/>
        <v>129.86659822037896</v>
      </c>
      <c r="AV15" s="105">
        <f t="shared" si="0"/>
        <v>179.88144243732685</v>
      </c>
      <c r="AW15" s="105">
        <f t="shared" si="12"/>
        <v>186.10749581894868</v>
      </c>
      <c r="AX15" s="105">
        <f t="shared" si="13"/>
        <v>584.44617659227788</v>
      </c>
      <c r="AY15" s="105">
        <f t="shared" si="14"/>
        <v>410.58657227597439</v>
      </c>
      <c r="AZ15" s="105">
        <f t="shared" si="15"/>
        <v>652.48243909957762</v>
      </c>
      <c r="BA15" s="105">
        <f t="shared" si="16"/>
        <v>96.422680596078294</v>
      </c>
      <c r="BB15" s="105">
        <f t="shared" si="17"/>
        <v>105.69768209379049</v>
      </c>
      <c r="BC15" s="105">
        <f t="shared" si="18"/>
        <v>43.588989435406738</v>
      </c>
    </row>
    <row r="16" spans="1:55" x14ac:dyDescent="0.3">
      <c r="A16" s="109">
        <v>2.5</v>
      </c>
      <c r="B16" s="105">
        <v>10085</v>
      </c>
      <c r="C16" s="105">
        <v>10231</v>
      </c>
      <c r="D16" s="105">
        <v>9997</v>
      </c>
      <c r="E16" s="105">
        <v>9619</v>
      </c>
      <c r="F16" s="105">
        <v>10169</v>
      </c>
      <c r="G16" s="105">
        <v>9813</v>
      </c>
      <c r="H16" s="106">
        <v>9577</v>
      </c>
      <c r="I16" s="106">
        <v>9555</v>
      </c>
      <c r="J16" s="106">
        <v>9793</v>
      </c>
      <c r="K16" s="106">
        <v>8785</v>
      </c>
      <c r="L16" s="106">
        <v>9201</v>
      </c>
      <c r="M16" s="106">
        <v>8743</v>
      </c>
      <c r="N16" s="106">
        <v>5015</v>
      </c>
      <c r="O16" s="106">
        <v>5023</v>
      </c>
      <c r="P16" s="106">
        <v>4107</v>
      </c>
      <c r="Q16" s="105">
        <v>2896</v>
      </c>
      <c r="R16" s="105">
        <v>2843</v>
      </c>
      <c r="S16" s="105">
        <v>3652</v>
      </c>
      <c r="T16" s="105">
        <v>2561</v>
      </c>
      <c r="U16" s="105">
        <v>2733</v>
      </c>
      <c r="V16" s="105">
        <v>3765</v>
      </c>
      <c r="W16" s="105">
        <v>4419</v>
      </c>
      <c r="X16" s="105">
        <v>4319</v>
      </c>
      <c r="Y16" s="105">
        <v>4235</v>
      </c>
      <c r="Z16" s="105">
        <v>2851</v>
      </c>
      <c r="AA16" s="105">
        <v>3167</v>
      </c>
      <c r="AB16" s="105">
        <v>2939</v>
      </c>
      <c r="AC16" s="105">
        <v>3067</v>
      </c>
      <c r="AD16" s="107">
        <v>3130</v>
      </c>
      <c r="AE16" s="105">
        <v>3048</v>
      </c>
      <c r="AG16" s="109">
        <v>2.5</v>
      </c>
      <c r="AH16" s="105">
        <f t="shared" si="19"/>
        <v>10104.333333333334</v>
      </c>
      <c r="AI16" s="105">
        <f t="shared" si="1"/>
        <v>9867</v>
      </c>
      <c r="AJ16" s="105">
        <f t="shared" si="2"/>
        <v>9641.6666666666661</v>
      </c>
      <c r="AK16" s="105">
        <f t="shared" si="3"/>
        <v>8909.6666666666661</v>
      </c>
      <c r="AL16" s="105">
        <f t="shared" si="4"/>
        <v>4715</v>
      </c>
      <c r="AM16" s="105">
        <f t="shared" si="5"/>
        <v>3130.3333333333335</v>
      </c>
      <c r="AN16" s="105">
        <f t="shared" si="6"/>
        <v>3019.6666666666665</v>
      </c>
      <c r="AO16" s="105">
        <f t="shared" si="7"/>
        <v>4324.333333333333</v>
      </c>
      <c r="AP16" s="105">
        <f t="shared" si="8"/>
        <v>2985.6666666666665</v>
      </c>
      <c r="AQ16" s="105">
        <f t="shared" si="9"/>
        <v>3081.6666666666665</v>
      </c>
      <c r="AS16" s="109">
        <v>2.5</v>
      </c>
      <c r="AT16" s="105">
        <f t="shared" si="10"/>
        <v>118.19193429897547</v>
      </c>
      <c r="AU16" s="105">
        <f t="shared" si="11"/>
        <v>278.94802383239784</v>
      </c>
      <c r="AV16" s="105">
        <f t="shared" si="0"/>
        <v>131.51932684337058</v>
      </c>
      <c r="AW16" s="105">
        <f t="shared" si="12"/>
        <v>253.17451161863298</v>
      </c>
      <c r="AX16" s="105">
        <f t="shared" si="13"/>
        <v>526.55863870987821</v>
      </c>
      <c r="AY16" s="105">
        <f t="shared" si="14"/>
        <v>452.5531276362301</v>
      </c>
      <c r="AZ16" s="105">
        <f t="shared" si="15"/>
        <v>651.18149031843188</v>
      </c>
      <c r="BA16" s="105">
        <f t="shared" si="16"/>
        <v>92.11586906355133</v>
      </c>
      <c r="BB16" s="105">
        <f t="shared" si="17"/>
        <v>163.0868889069055</v>
      </c>
      <c r="BC16" s="105">
        <f t="shared" si="18"/>
        <v>42.922410618851934</v>
      </c>
    </row>
    <row r="17" spans="1:55" x14ac:dyDescent="0.3">
      <c r="A17" s="109">
        <v>3</v>
      </c>
      <c r="B17" s="105">
        <v>10681</v>
      </c>
      <c r="C17" s="105">
        <v>10597</v>
      </c>
      <c r="D17" s="105">
        <v>10397</v>
      </c>
      <c r="E17" s="105">
        <v>10381</v>
      </c>
      <c r="F17" s="105">
        <v>10693</v>
      </c>
      <c r="G17" s="105">
        <v>10427</v>
      </c>
      <c r="H17" s="106">
        <v>10193</v>
      </c>
      <c r="I17" s="106">
        <v>9911</v>
      </c>
      <c r="J17" s="106">
        <v>10285</v>
      </c>
      <c r="K17" s="106">
        <v>9279</v>
      </c>
      <c r="L17" s="106">
        <v>9783</v>
      </c>
      <c r="M17" s="106">
        <v>9169</v>
      </c>
      <c r="N17" s="106">
        <v>5227</v>
      </c>
      <c r="O17" s="106">
        <v>5307</v>
      </c>
      <c r="P17" s="106">
        <v>4383</v>
      </c>
      <c r="Q17" s="105">
        <v>2719</v>
      </c>
      <c r="R17" s="105">
        <v>3142</v>
      </c>
      <c r="S17" s="105">
        <v>3618</v>
      </c>
      <c r="T17" s="105">
        <v>2699</v>
      </c>
      <c r="U17" s="105">
        <v>2889</v>
      </c>
      <c r="V17" s="105">
        <v>3779</v>
      </c>
      <c r="W17" s="105">
        <v>4383</v>
      </c>
      <c r="X17" s="105">
        <v>4395</v>
      </c>
      <c r="Y17" s="105">
        <v>4217</v>
      </c>
      <c r="Z17" s="105">
        <v>2847</v>
      </c>
      <c r="AA17" s="105">
        <v>3121</v>
      </c>
      <c r="AB17" s="105">
        <v>3075</v>
      </c>
      <c r="AC17" s="105">
        <v>3055</v>
      </c>
      <c r="AD17" s="107">
        <v>3089</v>
      </c>
      <c r="AE17" s="105">
        <v>3140</v>
      </c>
      <c r="AG17" s="109">
        <v>3</v>
      </c>
      <c r="AH17" s="105">
        <f t="shared" si="19"/>
        <v>10558.333333333334</v>
      </c>
      <c r="AI17" s="105">
        <f t="shared" si="1"/>
        <v>10500.333333333334</v>
      </c>
      <c r="AJ17" s="105">
        <f t="shared" si="2"/>
        <v>10129.666666666666</v>
      </c>
      <c r="AK17" s="105">
        <f t="shared" si="3"/>
        <v>9410.3333333333339</v>
      </c>
      <c r="AL17" s="105">
        <f t="shared" si="4"/>
        <v>4972.333333333333</v>
      </c>
      <c r="AM17" s="105">
        <f t="shared" si="5"/>
        <v>3159.6666666666665</v>
      </c>
      <c r="AN17" s="105">
        <f t="shared" si="6"/>
        <v>3122.3333333333335</v>
      </c>
      <c r="AO17" s="105">
        <f t="shared" si="7"/>
        <v>4331.666666666667</v>
      </c>
      <c r="AP17" s="105">
        <f t="shared" si="8"/>
        <v>3014.3333333333335</v>
      </c>
      <c r="AQ17" s="105">
        <f t="shared" si="9"/>
        <v>3094.6666666666665</v>
      </c>
      <c r="AS17" s="109">
        <v>3</v>
      </c>
      <c r="AT17" s="105">
        <f t="shared" si="10"/>
        <v>145.89493936848302</v>
      </c>
      <c r="AU17" s="105">
        <f t="shared" si="11"/>
        <v>168.43198429435347</v>
      </c>
      <c r="AV17" s="105">
        <f t="shared" si="0"/>
        <v>194.87773945049068</v>
      </c>
      <c r="AW17" s="105">
        <f t="shared" si="12"/>
        <v>327.39171237728874</v>
      </c>
      <c r="AX17" s="105">
        <f t="shared" si="13"/>
        <v>511.94270512756924</v>
      </c>
      <c r="AY17" s="105">
        <f t="shared" si="14"/>
        <v>449.7603065337513</v>
      </c>
      <c r="AZ17" s="105">
        <f t="shared" si="15"/>
        <v>576.57031950433759</v>
      </c>
      <c r="BA17" s="105">
        <f t="shared" si="16"/>
        <v>99.485342303946126</v>
      </c>
      <c r="BB17" s="105">
        <f t="shared" si="17"/>
        <v>146.72877472852193</v>
      </c>
      <c r="BC17" s="105">
        <f t="shared" si="18"/>
        <v>42.782395133200914</v>
      </c>
    </row>
    <row r="18" spans="1:55" x14ac:dyDescent="0.3">
      <c r="A18" s="109">
        <v>3.5</v>
      </c>
      <c r="B18" s="105">
        <v>10874</v>
      </c>
      <c r="C18" s="105">
        <v>11152</v>
      </c>
      <c r="D18" s="105">
        <v>10748</v>
      </c>
      <c r="E18" s="105">
        <v>10486</v>
      </c>
      <c r="F18" s="105">
        <v>10978</v>
      </c>
      <c r="G18" s="105">
        <v>10610</v>
      </c>
      <c r="H18" s="106">
        <v>10296</v>
      </c>
      <c r="I18" s="106">
        <v>9914</v>
      </c>
      <c r="J18" s="106">
        <v>10300</v>
      </c>
      <c r="K18" s="106">
        <v>9258</v>
      </c>
      <c r="L18" s="106">
        <v>9734</v>
      </c>
      <c r="M18" s="106">
        <v>9346</v>
      </c>
      <c r="N18" s="106">
        <v>5370</v>
      </c>
      <c r="O18" s="106">
        <v>5192</v>
      </c>
      <c r="P18" s="106">
        <v>4326</v>
      </c>
      <c r="Q18" s="105">
        <v>2986</v>
      </c>
      <c r="R18" s="105">
        <v>3361</v>
      </c>
      <c r="S18" s="105">
        <v>3990</v>
      </c>
      <c r="T18" s="105">
        <v>2562</v>
      </c>
      <c r="U18" s="105">
        <v>2818</v>
      </c>
      <c r="V18" s="105">
        <v>3766</v>
      </c>
      <c r="W18" s="105">
        <v>4394</v>
      </c>
      <c r="X18" s="105">
        <v>4256</v>
      </c>
      <c r="Y18" s="105">
        <v>4158</v>
      </c>
      <c r="Z18" s="105">
        <v>3194</v>
      </c>
      <c r="AA18" s="105">
        <v>2940</v>
      </c>
      <c r="AB18" s="105">
        <v>3022</v>
      </c>
      <c r="AC18" s="105">
        <v>3084</v>
      </c>
      <c r="AD18" s="107">
        <v>3141</v>
      </c>
      <c r="AE18" s="105">
        <v>3151</v>
      </c>
      <c r="AG18" s="109">
        <v>3.5</v>
      </c>
      <c r="AH18" s="105">
        <f t="shared" si="19"/>
        <v>10924.666666666666</v>
      </c>
      <c r="AI18" s="105">
        <f t="shared" si="1"/>
        <v>10691.333333333334</v>
      </c>
      <c r="AJ18" s="105">
        <f t="shared" si="2"/>
        <v>10170</v>
      </c>
      <c r="AK18" s="105">
        <f t="shared" si="3"/>
        <v>9446</v>
      </c>
      <c r="AL18" s="105">
        <f t="shared" si="4"/>
        <v>4962.666666666667</v>
      </c>
      <c r="AM18" s="105">
        <f t="shared" si="5"/>
        <v>3445.6666666666665</v>
      </c>
      <c r="AN18" s="105">
        <f t="shared" si="6"/>
        <v>3048.6666666666665</v>
      </c>
      <c r="AO18" s="105">
        <f t="shared" si="7"/>
        <v>4269.333333333333</v>
      </c>
      <c r="AP18" s="105">
        <f t="shared" si="8"/>
        <v>3052</v>
      </c>
      <c r="AQ18" s="105">
        <f t="shared" si="9"/>
        <v>3125.3333333333335</v>
      </c>
      <c r="AS18" s="109">
        <v>3.5</v>
      </c>
      <c r="AT18" s="105">
        <f t="shared" si="10"/>
        <v>206.71074798697174</v>
      </c>
      <c r="AU18" s="105">
        <f t="shared" si="11"/>
        <v>255.88539101193982</v>
      </c>
      <c r="AV18" s="105">
        <f t="shared" si="0"/>
        <v>221.71152428324515</v>
      </c>
      <c r="AW18" s="105">
        <f t="shared" si="12"/>
        <v>253.26665789242767</v>
      </c>
      <c r="AX18" s="105">
        <f t="shared" si="13"/>
        <v>558.50634135462894</v>
      </c>
      <c r="AY18" s="105">
        <f t="shared" si="14"/>
        <v>507.32665348208553</v>
      </c>
      <c r="AZ18" s="105">
        <f t="shared" si="15"/>
        <v>634.27859283861528</v>
      </c>
      <c r="BA18" s="105">
        <f t="shared" si="16"/>
        <v>118.56362567555588</v>
      </c>
      <c r="BB18" s="105">
        <f t="shared" si="17"/>
        <v>129.63024338479042</v>
      </c>
      <c r="BC18" s="105">
        <f t="shared" si="18"/>
        <v>36.143233576055884</v>
      </c>
    </row>
    <row r="19" spans="1:55" x14ac:dyDescent="0.3">
      <c r="A19" s="109">
        <v>4</v>
      </c>
      <c r="B19" s="105">
        <v>11092</v>
      </c>
      <c r="C19" s="105">
        <v>11190</v>
      </c>
      <c r="D19" s="105">
        <v>11016</v>
      </c>
      <c r="E19" s="105">
        <v>10574</v>
      </c>
      <c r="F19" s="105">
        <v>11164</v>
      </c>
      <c r="G19" s="105">
        <v>10792</v>
      </c>
      <c r="H19" s="106">
        <v>10074</v>
      </c>
      <c r="I19" s="106">
        <v>10068</v>
      </c>
      <c r="J19" s="106">
        <v>10334</v>
      </c>
      <c r="K19" s="106">
        <v>9726</v>
      </c>
      <c r="L19" s="106">
        <v>10074</v>
      </c>
      <c r="M19" s="106">
        <v>9504</v>
      </c>
      <c r="N19" s="106">
        <v>5326</v>
      </c>
      <c r="O19" s="106">
        <v>5404</v>
      </c>
      <c r="P19" s="106">
        <v>4238</v>
      </c>
      <c r="Q19" s="105">
        <v>2866</v>
      </c>
      <c r="R19" s="105">
        <v>3403</v>
      </c>
      <c r="S19" s="105">
        <v>3917</v>
      </c>
      <c r="T19" s="105">
        <v>2568</v>
      </c>
      <c r="U19" s="105">
        <v>2720</v>
      </c>
      <c r="V19" s="105">
        <v>3680</v>
      </c>
      <c r="W19" s="105">
        <v>4514</v>
      </c>
      <c r="X19" s="105">
        <v>4406</v>
      </c>
      <c r="Y19" s="105">
        <v>4220</v>
      </c>
      <c r="Z19" s="105">
        <v>2922</v>
      </c>
      <c r="AA19" s="105">
        <v>3046</v>
      </c>
      <c r="AB19" s="105">
        <v>3022</v>
      </c>
      <c r="AC19" s="105">
        <v>3160</v>
      </c>
      <c r="AD19" s="107">
        <v>3250</v>
      </c>
      <c r="AE19" s="105">
        <v>3115</v>
      </c>
      <c r="AG19" s="109">
        <v>4</v>
      </c>
      <c r="AH19" s="105">
        <f t="shared" si="19"/>
        <v>11099.333333333334</v>
      </c>
      <c r="AI19" s="105">
        <f t="shared" si="1"/>
        <v>10843.333333333334</v>
      </c>
      <c r="AJ19" s="105">
        <f t="shared" si="2"/>
        <v>10158.666666666666</v>
      </c>
      <c r="AK19" s="105">
        <f t="shared" si="3"/>
        <v>9768</v>
      </c>
      <c r="AL19" s="105">
        <f t="shared" si="4"/>
        <v>4989.333333333333</v>
      </c>
      <c r="AM19" s="105">
        <f t="shared" si="5"/>
        <v>3395.3333333333335</v>
      </c>
      <c r="AN19" s="105">
        <f t="shared" si="6"/>
        <v>2989.3333333333335</v>
      </c>
      <c r="AO19" s="105">
        <f t="shared" si="7"/>
        <v>4380</v>
      </c>
      <c r="AP19" s="105">
        <f t="shared" si="8"/>
        <v>2996.6666666666665</v>
      </c>
      <c r="AQ19" s="105">
        <f t="shared" si="9"/>
        <v>3175</v>
      </c>
      <c r="AS19" s="109">
        <v>4</v>
      </c>
      <c r="AT19" s="105">
        <f t="shared" si="10"/>
        <v>87.231492784047518</v>
      </c>
      <c r="AU19" s="105">
        <f t="shared" si="11"/>
        <v>298.33091246690032</v>
      </c>
      <c r="AV19" s="105">
        <f t="shared" si="0"/>
        <v>151.87275375567975</v>
      </c>
      <c r="AW19" s="105">
        <f t="shared" si="12"/>
        <v>287.31167745150907</v>
      </c>
      <c r="AX19" s="105">
        <f t="shared" si="13"/>
        <v>651.84149402545393</v>
      </c>
      <c r="AY19" s="105">
        <f t="shared" si="14"/>
        <v>525.5419425063352</v>
      </c>
      <c r="AZ19" s="105">
        <f t="shared" si="15"/>
        <v>602.94388904220102</v>
      </c>
      <c r="BA19" s="105">
        <f t="shared" si="16"/>
        <v>148.71449156017042</v>
      </c>
      <c r="BB19" s="105">
        <f t="shared" si="17"/>
        <v>65.76726642740546</v>
      </c>
      <c r="BC19" s="105">
        <f t="shared" si="18"/>
        <v>68.738635424337602</v>
      </c>
    </row>
    <row r="20" spans="1:55" x14ac:dyDescent="0.3">
      <c r="A20" s="109">
        <v>4.5</v>
      </c>
      <c r="B20" s="105">
        <v>11575</v>
      </c>
      <c r="C20" s="105">
        <v>11677</v>
      </c>
      <c r="D20" s="105">
        <v>11557</v>
      </c>
      <c r="E20" s="105">
        <v>11095</v>
      </c>
      <c r="F20" s="105">
        <v>11529</v>
      </c>
      <c r="G20" s="105">
        <v>11205</v>
      </c>
      <c r="H20" s="106">
        <v>10665</v>
      </c>
      <c r="I20" s="106">
        <v>10365</v>
      </c>
      <c r="J20" s="106">
        <v>10719</v>
      </c>
      <c r="K20" s="106">
        <v>10129</v>
      </c>
      <c r="L20" s="106">
        <v>10277</v>
      </c>
      <c r="M20" s="106">
        <v>9857</v>
      </c>
      <c r="N20" s="106">
        <v>5551</v>
      </c>
      <c r="O20" s="106">
        <v>5639</v>
      </c>
      <c r="P20" s="106">
        <v>4577</v>
      </c>
      <c r="Q20" s="105">
        <v>3021</v>
      </c>
      <c r="R20" s="105">
        <v>3525</v>
      </c>
      <c r="S20" s="105">
        <v>4261</v>
      </c>
      <c r="T20" s="105">
        <v>2649</v>
      </c>
      <c r="U20" s="105">
        <v>2861</v>
      </c>
      <c r="V20" s="105">
        <v>3605</v>
      </c>
      <c r="W20" s="105">
        <v>4621</v>
      </c>
      <c r="X20" s="105">
        <v>4623</v>
      </c>
      <c r="Y20" s="105">
        <v>4559</v>
      </c>
      <c r="Z20" s="105">
        <v>2925</v>
      </c>
      <c r="AA20" s="105">
        <v>2827</v>
      </c>
      <c r="AB20" s="105">
        <v>3083</v>
      </c>
      <c r="AC20" s="105">
        <v>3227</v>
      </c>
      <c r="AD20" s="107">
        <v>3250</v>
      </c>
      <c r="AE20" s="105">
        <v>3249</v>
      </c>
      <c r="AG20" s="109">
        <v>4.5</v>
      </c>
      <c r="AH20" s="105">
        <f t="shared" si="19"/>
        <v>11603</v>
      </c>
      <c r="AI20" s="105">
        <f t="shared" si="1"/>
        <v>11276.333333333334</v>
      </c>
      <c r="AJ20" s="105">
        <f t="shared" si="2"/>
        <v>10583</v>
      </c>
      <c r="AK20" s="105">
        <f t="shared" si="3"/>
        <v>10087.666666666666</v>
      </c>
      <c r="AL20" s="105">
        <f t="shared" si="4"/>
        <v>5255.666666666667</v>
      </c>
      <c r="AM20" s="105">
        <f t="shared" si="5"/>
        <v>3602.3333333333335</v>
      </c>
      <c r="AN20" s="105">
        <f t="shared" si="6"/>
        <v>3038.3333333333335</v>
      </c>
      <c r="AO20" s="105">
        <f t="shared" si="7"/>
        <v>4601</v>
      </c>
      <c r="AP20" s="105">
        <f t="shared" si="8"/>
        <v>2945</v>
      </c>
      <c r="AQ20" s="105">
        <f t="shared" si="9"/>
        <v>3242</v>
      </c>
      <c r="AS20" s="109">
        <v>4.5</v>
      </c>
      <c r="AT20" s="105">
        <f t="shared" si="10"/>
        <v>64.71475874945375</v>
      </c>
      <c r="AU20" s="105">
        <f t="shared" si="11"/>
        <v>225.6221029361559</v>
      </c>
      <c r="AV20" s="105">
        <f t="shared" si="0"/>
        <v>190.71444622786183</v>
      </c>
      <c r="AW20" s="105">
        <f t="shared" si="12"/>
        <v>213.02894951938654</v>
      </c>
      <c r="AX20" s="105">
        <f t="shared" si="13"/>
        <v>589.3872524353859</v>
      </c>
      <c r="AY20" s="105">
        <f t="shared" si="14"/>
        <v>623.60671366922611</v>
      </c>
      <c r="AZ20" s="105">
        <f t="shared" si="15"/>
        <v>502.06506882408576</v>
      </c>
      <c r="BA20" s="105">
        <f t="shared" si="16"/>
        <v>36.386810797320507</v>
      </c>
      <c r="BB20" s="105">
        <f t="shared" si="17"/>
        <v>129.1665591397402</v>
      </c>
      <c r="BC20" s="105">
        <f t="shared" si="18"/>
        <v>13</v>
      </c>
    </row>
    <row r="21" spans="1:55" x14ac:dyDescent="0.3">
      <c r="A21" s="109">
        <v>5</v>
      </c>
      <c r="B21" s="105">
        <v>11786</v>
      </c>
      <c r="C21" s="105">
        <v>12110</v>
      </c>
      <c r="D21" s="105">
        <v>11672</v>
      </c>
      <c r="E21" s="105">
        <v>11312</v>
      </c>
      <c r="F21" s="105">
        <v>11722</v>
      </c>
      <c r="G21" s="105">
        <v>11602</v>
      </c>
      <c r="H21" s="106">
        <v>10832</v>
      </c>
      <c r="I21" s="106">
        <v>10652</v>
      </c>
      <c r="J21" s="106">
        <v>10876</v>
      </c>
      <c r="K21" s="106">
        <v>10128</v>
      </c>
      <c r="L21" s="106">
        <v>10738</v>
      </c>
      <c r="M21" s="106">
        <v>10012</v>
      </c>
      <c r="N21" s="106">
        <v>5694</v>
      </c>
      <c r="O21" s="106">
        <v>5614</v>
      </c>
      <c r="P21" s="106">
        <v>4856</v>
      </c>
      <c r="Q21" s="105">
        <v>3073</v>
      </c>
      <c r="R21" s="105">
        <v>3607</v>
      </c>
      <c r="S21" s="105">
        <v>4039</v>
      </c>
      <c r="T21" s="105">
        <v>2670</v>
      </c>
      <c r="U21" s="105">
        <v>2898</v>
      </c>
      <c r="V21" s="105">
        <v>3716</v>
      </c>
      <c r="W21" s="105">
        <v>4620</v>
      </c>
      <c r="X21" s="105">
        <v>4740</v>
      </c>
      <c r="Y21" s="105">
        <v>4372</v>
      </c>
      <c r="Z21" s="105">
        <v>2978</v>
      </c>
      <c r="AA21" s="105">
        <v>3082</v>
      </c>
      <c r="AB21" s="105">
        <v>2946</v>
      </c>
      <c r="AC21" s="105">
        <v>3187</v>
      </c>
      <c r="AD21" s="107">
        <v>3332</v>
      </c>
      <c r="AE21" s="105">
        <v>3265</v>
      </c>
      <c r="AG21" s="109">
        <v>5</v>
      </c>
      <c r="AH21" s="105">
        <f t="shared" si="19"/>
        <v>11856</v>
      </c>
      <c r="AI21" s="105">
        <f t="shared" si="1"/>
        <v>11545.333333333334</v>
      </c>
      <c r="AJ21" s="105">
        <f t="shared" si="2"/>
        <v>10786.666666666666</v>
      </c>
      <c r="AK21" s="105">
        <f t="shared" si="3"/>
        <v>10292.666666666666</v>
      </c>
      <c r="AL21" s="105">
        <f t="shared" si="4"/>
        <v>5388</v>
      </c>
      <c r="AM21" s="105">
        <f t="shared" si="5"/>
        <v>3573</v>
      </c>
      <c r="AN21" s="105">
        <f t="shared" si="6"/>
        <v>3094.6666666666665</v>
      </c>
      <c r="AO21" s="105">
        <f t="shared" si="7"/>
        <v>4577.333333333333</v>
      </c>
      <c r="AP21" s="105">
        <f t="shared" si="8"/>
        <v>3002</v>
      </c>
      <c r="AQ21" s="105">
        <f t="shared" si="9"/>
        <v>3261.3333333333335</v>
      </c>
      <c r="AS21" s="109">
        <v>5</v>
      </c>
      <c r="AT21" s="105">
        <f t="shared" si="10"/>
        <v>227.23556059736777</v>
      </c>
      <c r="AU21" s="105">
        <f t="shared" si="11"/>
        <v>210.79215671683167</v>
      </c>
      <c r="AV21" s="105">
        <f t="shared" si="0"/>
        <v>118.68164699452622</v>
      </c>
      <c r="AW21" s="105">
        <f t="shared" si="12"/>
        <v>390.00683754689908</v>
      </c>
      <c r="AX21" s="105">
        <f t="shared" si="13"/>
        <v>462.45864679990575</v>
      </c>
      <c r="AY21" s="105">
        <f t="shared" si="14"/>
        <v>483.8966831876408</v>
      </c>
      <c r="AZ21" s="105">
        <f t="shared" si="15"/>
        <v>550.03393834683868</v>
      </c>
      <c r="BA21" s="105">
        <f t="shared" si="16"/>
        <v>187.67347530573767</v>
      </c>
      <c r="BB21" s="105">
        <f t="shared" si="17"/>
        <v>71.105555338524709</v>
      </c>
      <c r="BC21" s="105">
        <f t="shared" si="18"/>
        <v>72.569506911190544</v>
      </c>
    </row>
    <row r="22" spans="1:55" x14ac:dyDescent="0.3">
      <c r="A22" s="109">
        <v>10</v>
      </c>
      <c r="B22" s="105">
        <v>12791</v>
      </c>
      <c r="C22" s="105">
        <v>13083</v>
      </c>
      <c r="D22" s="105">
        <v>12519</v>
      </c>
      <c r="E22" s="105">
        <v>12079</v>
      </c>
      <c r="F22" s="105">
        <v>12499</v>
      </c>
      <c r="G22" s="105">
        <v>12117</v>
      </c>
      <c r="H22" s="106">
        <v>11373</v>
      </c>
      <c r="I22" s="106">
        <v>11141</v>
      </c>
      <c r="J22" s="106">
        <v>11373</v>
      </c>
      <c r="K22" s="106">
        <v>11233</v>
      </c>
      <c r="L22" s="106">
        <v>11763</v>
      </c>
      <c r="M22" s="106">
        <v>11023</v>
      </c>
      <c r="N22" s="106">
        <v>6025</v>
      </c>
      <c r="O22" s="106">
        <v>5961</v>
      </c>
      <c r="P22" s="106">
        <v>5089</v>
      </c>
      <c r="Q22" s="105">
        <v>3091</v>
      </c>
      <c r="R22" s="105">
        <v>3355</v>
      </c>
      <c r="S22" s="105">
        <v>3115</v>
      </c>
      <c r="T22" s="105">
        <v>2751</v>
      </c>
      <c r="U22" s="105">
        <v>2917</v>
      </c>
      <c r="V22" s="105">
        <v>3803</v>
      </c>
      <c r="W22" s="105">
        <v>5073</v>
      </c>
      <c r="X22" s="105">
        <v>4967</v>
      </c>
      <c r="Y22" s="105">
        <v>4639</v>
      </c>
      <c r="Z22" s="105">
        <v>3129</v>
      </c>
      <c r="AA22" s="105">
        <v>3013</v>
      </c>
      <c r="AB22" s="105">
        <v>3023</v>
      </c>
      <c r="AC22" s="105">
        <v>3371</v>
      </c>
      <c r="AD22" s="107">
        <v>3453</v>
      </c>
      <c r="AE22" s="105">
        <v>3385</v>
      </c>
      <c r="AG22" s="109">
        <v>10</v>
      </c>
      <c r="AH22" s="105">
        <f t="shared" si="19"/>
        <v>12797.666666666666</v>
      </c>
      <c r="AI22" s="105">
        <f t="shared" si="1"/>
        <v>12231.666666666666</v>
      </c>
      <c r="AJ22" s="105">
        <f t="shared" si="2"/>
        <v>11295.666666666666</v>
      </c>
      <c r="AK22" s="105">
        <f t="shared" si="3"/>
        <v>11339.666666666666</v>
      </c>
      <c r="AL22" s="105">
        <f t="shared" si="4"/>
        <v>5691.666666666667</v>
      </c>
      <c r="AM22" s="105">
        <f t="shared" si="5"/>
        <v>3187</v>
      </c>
      <c r="AN22" s="105">
        <f t="shared" si="6"/>
        <v>3157</v>
      </c>
      <c r="AO22" s="105">
        <f t="shared" si="7"/>
        <v>4893</v>
      </c>
      <c r="AP22" s="105">
        <f t="shared" si="8"/>
        <v>3055</v>
      </c>
      <c r="AQ22" s="105">
        <f t="shared" si="9"/>
        <v>3403</v>
      </c>
      <c r="AS22" s="109">
        <v>10</v>
      </c>
      <c r="AT22" s="105">
        <f t="shared" si="10"/>
        <v>282.05909546287165</v>
      </c>
      <c r="AU22" s="105">
        <f t="shared" si="11"/>
        <v>232.29578845371549</v>
      </c>
      <c r="AV22" s="105">
        <f t="shared" si="0"/>
        <v>133.94526245199319</v>
      </c>
      <c r="AW22" s="105">
        <f t="shared" si="12"/>
        <v>381.35722535876164</v>
      </c>
      <c r="AX22" s="105">
        <f t="shared" si="13"/>
        <v>522.90470769857609</v>
      </c>
      <c r="AY22" s="105">
        <f t="shared" si="14"/>
        <v>145.98630072715727</v>
      </c>
      <c r="AZ22" s="105">
        <f t="shared" si="15"/>
        <v>565.57581277844622</v>
      </c>
      <c r="BA22" s="105">
        <f t="shared" si="16"/>
        <v>226.26533097229014</v>
      </c>
      <c r="BB22" s="105">
        <f t="shared" si="17"/>
        <v>64.280634719952786</v>
      </c>
      <c r="BC22" s="105">
        <f t="shared" si="18"/>
        <v>43.863424398922618</v>
      </c>
    </row>
    <row r="23" spans="1:55" x14ac:dyDescent="0.3">
      <c r="A23" s="109">
        <v>15</v>
      </c>
      <c r="B23" s="105">
        <v>13435</v>
      </c>
      <c r="C23" s="105">
        <v>13633</v>
      </c>
      <c r="D23" s="105">
        <v>13049</v>
      </c>
      <c r="E23" s="105">
        <v>12529</v>
      </c>
      <c r="F23" s="105">
        <v>12901</v>
      </c>
      <c r="G23" s="105">
        <v>12691</v>
      </c>
      <c r="H23" s="106">
        <v>11901</v>
      </c>
      <c r="I23" s="106">
        <v>11617</v>
      </c>
      <c r="J23" s="106">
        <v>11849</v>
      </c>
      <c r="K23" s="106">
        <v>11739</v>
      </c>
      <c r="L23" s="106">
        <v>12147</v>
      </c>
      <c r="M23" s="106">
        <v>11563</v>
      </c>
      <c r="N23" s="106">
        <v>6261</v>
      </c>
      <c r="O23" s="106">
        <v>6371</v>
      </c>
      <c r="P23" s="106">
        <v>5297</v>
      </c>
      <c r="Q23" s="105">
        <v>3717</v>
      </c>
      <c r="R23" s="105">
        <v>4113</v>
      </c>
      <c r="S23" s="105">
        <v>4244</v>
      </c>
      <c r="T23" s="105">
        <v>2807</v>
      </c>
      <c r="U23" s="105">
        <v>2805</v>
      </c>
      <c r="V23" s="105">
        <v>3875</v>
      </c>
      <c r="W23" s="105">
        <v>5387</v>
      </c>
      <c r="X23" s="105">
        <v>5235</v>
      </c>
      <c r="Y23" s="105">
        <v>5061</v>
      </c>
      <c r="Z23" s="105">
        <v>2821</v>
      </c>
      <c r="AA23" s="105">
        <v>3009</v>
      </c>
      <c r="AB23" s="105">
        <v>3147</v>
      </c>
      <c r="AC23" s="105">
        <v>3416</v>
      </c>
      <c r="AD23" s="107">
        <v>3532</v>
      </c>
      <c r="AE23" s="105">
        <v>3451</v>
      </c>
      <c r="AG23" s="109">
        <v>15</v>
      </c>
      <c r="AH23" s="105">
        <f t="shared" si="19"/>
        <v>13372.333333333334</v>
      </c>
      <c r="AI23" s="105">
        <f t="shared" si="1"/>
        <v>12707</v>
      </c>
      <c r="AJ23" s="105">
        <f t="shared" si="2"/>
        <v>11789</v>
      </c>
      <c r="AK23" s="105">
        <f t="shared" si="3"/>
        <v>11816.333333333334</v>
      </c>
      <c r="AL23" s="105">
        <f t="shared" si="4"/>
        <v>5976.333333333333</v>
      </c>
      <c r="AM23" s="105">
        <f t="shared" si="5"/>
        <v>4024.6666666666665</v>
      </c>
      <c r="AN23" s="105">
        <f t="shared" si="6"/>
        <v>3162.3333333333335</v>
      </c>
      <c r="AO23" s="105">
        <f t="shared" si="7"/>
        <v>5227.666666666667</v>
      </c>
      <c r="AP23" s="105">
        <f t="shared" si="8"/>
        <v>2992.3333333333335</v>
      </c>
      <c r="AQ23" s="105">
        <f t="shared" si="9"/>
        <v>3466.3333333333335</v>
      </c>
      <c r="AS23" s="109">
        <v>15</v>
      </c>
      <c r="AT23" s="105">
        <f t="shared" si="10"/>
        <v>297.00056116669765</v>
      </c>
      <c r="AU23" s="105">
        <f t="shared" si="11"/>
        <v>186.51541491254818</v>
      </c>
      <c r="AV23" s="105">
        <f t="shared" si="0"/>
        <v>151.2084653714864</v>
      </c>
      <c r="AW23" s="105">
        <f t="shared" si="12"/>
        <v>299.58193091929519</v>
      </c>
      <c r="AX23" s="105">
        <f t="shared" si="13"/>
        <v>590.8852116387186</v>
      </c>
      <c r="AY23" s="105">
        <f t="shared" si="14"/>
        <v>274.3799069416952</v>
      </c>
      <c r="AZ23" s="105">
        <f t="shared" si="15"/>
        <v>617.18824788984273</v>
      </c>
      <c r="BA23" s="105">
        <f t="shared" si="16"/>
        <v>163.12367496268999</v>
      </c>
      <c r="BB23" s="105">
        <f t="shared" si="17"/>
        <v>163.6378114414066</v>
      </c>
      <c r="BC23" s="105">
        <f t="shared" si="18"/>
        <v>59.50070027599115</v>
      </c>
    </row>
    <row r="24" spans="1:55" x14ac:dyDescent="0.3">
      <c r="A24" s="109">
        <v>30</v>
      </c>
      <c r="B24" s="105">
        <v>14613</v>
      </c>
      <c r="C24" s="105">
        <v>14025</v>
      </c>
      <c r="D24" s="105">
        <v>14591</v>
      </c>
      <c r="E24" s="105">
        <v>13779</v>
      </c>
      <c r="F24" s="105">
        <v>14209</v>
      </c>
      <c r="G24" s="105">
        <v>13369</v>
      </c>
      <c r="H24" s="106">
        <v>12667</v>
      </c>
      <c r="I24" s="106">
        <v>12273</v>
      </c>
      <c r="J24" s="106">
        <v>12745</v>
      </c>
      <c r="K24" s="106">
        <v>13033</v>
      </c>
      <c r="L24" s="106">
        <v>12679</v>
      </c>
      <c r="M24" s="106">
        <v>12715</v>
      </c>
      <c r="N24" s="106">
        <v>7325</v>
      </c>
      <c r="O24" s="106">
        <v>7309</v>
      </c>
      <c r="P24" s="106">
        <v>5889</v>
      </c>
      <c r="Q24" s="105">
        <v>3122</v>
      </c>
      <c r="R24" s="105">
        <v>3324</v>
      </c>
      <c r="S24" s="105">
        <v>3612</v>
      </c>
      <c r="T24" s="105">
        <v>3013</v>
      </c>
      <c r="U24" s="105">
        <v>3207</v>
      </c>
      <c r="V24" s="105">
        <v>4043</v>
      </c>
      <c r="W24" s="105">
        <v>6567</v>
      </c>
      <c r="X24" s="105">
        <v>6561</v>
      </c>
      <c r="Y24" s="105">
        <v>6371</v>
      </c>
      <c r="Z24" s="105">
        <v>3155</v>
      </c>
      <c r="AA24" s="105">
        <v>2825</v>
      </c>
      <c r="AB24" s="105">
        <v>3043</v>
      </c>
      <c r="AC24" s="105">
        <v>3664</v>
      </c>
      <c r="AD24" s="107">
        <v>3852</v>
      </c>
      <c r="AE24" s="105">
        <v>3662</v>
      </c>
      <c r="AG24" s="109">
        <v>30</v>
      </c>
      <c r="AH24" s="105">
        <f t="shared" si="19"/>
        <v>14409.666666666666</v>
      </c>
      <c r="AI24" s="105">
        <f t="shared" si="1"/>
        <v>13785.666666666666</v>
      </c>
      <c r="AJ24" s="105">
        <f t="shared" si="2"/>
        <v>12561.666666666666</v>
      </c>
      <c r="AK24" s="105">
        <f t="shared" si="3"/>
        <v>12809</v>
      </c>
      <c r="AL24" s="105">
        <f t="shared" si="4"/>
        <v>6841</v>
      </c>
      <c r="AM24" s="105">
        <f t="shared" si="5"/>
        <v>3352.6666666666665</v>
      </c>
      <c r="AN24" s="105">
        <f t="shared" si="6"/>
        <v>3421</v>
      </c>
      <c r="AO24" s="105">
        <f t="shared" si="7"/>
        <v>6499.666666666667</v>
      </c>
      <c r="AP24" s="105">
        <f t="shared" si="8"/>
        <v>3007.6666666666665</v>
      </c>
      <c r="AQ24" s="105">
        <f t="shared" si="9"/>
        <v>3726</v>
      </c>
      <c r="AS24" s="109">
        <v>30</v>
      </c>
      <c r="AT24" s="105">
        <f t="shared" si="10"/>
        <v>333.31266602596031</v>
      </c>
      <c r="AU24" s="105">
        <f t="shared" si="11"/>
        <v>420.03968066521207</v>
      </c>
      <c r="AV24" s="105">
        <f t="shared" si="0"/>
        <v>253.01646850221692</v>
      </c>
      <c r="AW24" s="105">
        <f t="shared" si="12"/>
        <v>194.82299658921173</v>
      </c>
      <c r="AX24" s="105">
        <f t="shared" si="13"/>
        <v>824.49499695268014</v>
      </c>
      <c r="AY24" s="105">
        <f t="shared" si="14"/>
        <v>246.25461078593702</v>
      </c>
      <c r="AZ24" s="105">
        <f t="shared" si="15"/>
        <v>547.33170929519508</v>
      </c>
      <c r="BA24" s="105">
        <f t="shared" si="16"/>
        <v>111.46897924235843</v>
      </c>
      <c r="BB24" s="105">
        <f t="shared" si="17"/>
        <v>167.81338842098785</v>
      </c>
      <c r="BC24" s="105">
        <f t="shared" si="18"/>
        <v>109.12378292562992</v>
      </c>
    </row>
    <row r="25" spans="1:55" x14ac:dyDescent="0.3">
      <c r="A25" s="109">
        <v>60</v>
      </c>
      <c r="B25" s="105">
        <v>14879</v>
      </c>
      <c r="C25" s="105">
        <v>14791</v>
      </c>
      <c r="D25" s="105">
        <v>14185</v>
      </c>
      <c r="E25" s="105">
        <v>13873</v>
      </c>
      <c r="F25" s="105">
        <v>14031</v>
      </c>
      <c r="G25" s="105">
        <v>13945</v>
      </c>
      <c r="H25" s="106">
        <v>13019</v>
      </c>
      <c r="I25" s="106">
        <v>12489</v>
      </c>
      <c r="J25" s="106">
        <v>12995</v>
      </c>
      <c r="K25" s="106">
        <v>12841</v>
      </c>
      <c r="L25" s="106">
        <v>13121</v>
      </c>
      <c r="M25" s="106">
        <v>12519</v>
      </c>
      <c r="N25" s="106">
        <v>7305</v>
      </c>
      <c r="O25" s="106">
        <v>7117</v>
      </c>
      <c r="P25" s="106">
        <v>5877</v>
      </c>
      <c r="Q25" s="105">
        <v>3102</v>
      </c>
      <c r="R25" s="105">
        <v>3687</v>
      </c>
      <c r="S25" s="105">
        <v>3889</v>
      </c>
      <c r="T25" s="105">
        <v>2953</v>
      </c>
      <c r="U25" s="105">
        <v>3235</v>
      </c>
      <c r="V25" s="105">
        <v>4083</v>
      </c>
      <c r="W25" s="105">
        <v>6973</v>
      </c>
      <c r="X25" s="105">
        <v>7163</v>
      </c>
      <c r="Y25" s="105">
        <v>6733</v>
      </c>
      <c r="Z25" s="105">
        <v>3077</v>
      </c>
      <c r="AA25" s="105">
        <v>3153</v>
      </c>
      <c r="AB25" s="105">
        <v>3087</v>
      </c>
      <c r="AC25" s="105">
        <v>3498</v>
      </c>
      <c r="AD25" s="107">
        <v>3611</v>
      </c>
      <c r="AE25" s="105">
        <v>3458</v>
      </c>
      <c r="AG25" s="109">
        <v>60</v>
      </c>
      <c r="AH25" s="105">
        <f t="shared" si="19"/>
        <v>14618.333333333334</v>
      </c>
      <c r="AI25" s="105">
        <f t="shared" si="1"/>
        <v>13949.666666666666</v>
      </c>
      <c r="AJ25" s="105">
        <f t="shared" si="2"/>
        <v>12834.333333333334</v>
      </c>
      <c r="AK25" s="105">
        <f t="shared" si="3"/>
        <v>12827</v>
      </c>
      <c r="AL25" s="105">
        <f t="shared" si="4"/>
        <v>6766.333333333333</v>
      </c>
      <c r="AM25" s="105">
        <f t="shared" si="5"/>
        <v>3559.3333333333335</v>
      </c>
      <c r="AN25" s="105">
        <f t="shared" si="6"/>
        <v>3423.6666666666665</v>
      </c>
      <c r="AO25" s="105">
        <f t="shared" si="7"/>
        <v>6956.333333333333</v>
      </c>
      <c r="AP25" s="105">
        <f t="shared" si="8"/>
        <v>3105.6666666666665</v>
      </c>
      <c r="AQ25" s="105">
        <f t="shared" si="9"/>
        <v>3522.3333333333335</v>
      </c>
      <c r="AS25" s="109">
        <v>60</v>
      </c>
      <c r="AT25" s="105">
        <f t="shared" si="10"/>
        <v>377.84829407228148</v>
      </c>
      <c r="AU25" s="105">
        <f t="shared" si="11"/>
        <v>79.103307979713037</v>
      </c>
      <c r="AV25" s="105">
        <f t="shared" si="0"/>
        <v>299.30809099209688</v>
      </c>
      <c r="AW25" s="105">
        <f t="shared" si="12"/>
        <v>301.24408707890018</v>
      </c>
      <c r="AX25" s="105">
        <f t="shared" si="13"/>
        <v>775.90033724269858</v>
      </c>
      <c r="AY25" s="105">
        <f t="shared" si="14"/>
        <v>408.73748706637286</v>
      </c>
      <c r="AZ25" s="105">
        <f t="shared" si="15"/>
        <v>588.150774320099</v>
      </c>
      <c r="BA25" s="105">
        <f t="shared" si="16"/>
        <v>215.48395145191981</v>
      </c>
      <c r="BB25" s="105">
        <f t="shared" si="17"/>
        <v>41.295681775862882</v>
      </c>
      <c r="BC25" s="105">
        <f t="shared" si="18"/>
        <v>79.34943814125802</v>
      </c>
    </row>
    <row r="26" spans="1:55" x14ac:dyDescent="0.3">
      <c r="A26" s="109">
        <v>90</v>
      </c>
      <c r="B26" s="105">
        <v>14721</v>
      </c>
      <c r="C26" s="105">
        <v>14603</v>
      </c>
      <c r="D26" s="105">
        <v>14193</v>
      </c>
      <c r="E26" s="105">
        <v>14041</v>
      </c>
      <c r="F26" s="105">
        <v>14285</v>
      </c>
      <c r="G26" s="105">
        <v>13843</v>
      </c>
      <c r="H26" s="106">
        <v>13201</v>
      </c>
      <c r="I26" s="106">
        <v>12645</v>
      </c>
      <c r="J26" s="106">
        <v>13201</v>
      </c>
      <c r="K26" s="106">
        <v>12987</v>
      </c>
      <c r="L26" s="106">
        <v>13437</v>
      </c>
      <c r="M26" s="106">
        <v>12733</v>
      </c>
      <c r="N26" s="106">
        <v>7541</v>
      </c>
      <c r="O26" s="106">
        <v>7435</v>
      </c>
      <c r="P26" s="106">
        <v>6229</v>
      </c>
      <c r="Q26" s="105">
        <v>2754</v>
      </c>
      <c r="R26" s="105">
        <v>3336</v>
      </c>
      <c r="S26" s="105">
        <v>3894</v>
      </c>
      <c r="T26" s="105">
        <v>3181</v>
      </c>
      <c r="U26" s="105">
        <v>3209</v>
      </c>
      <c r="V26" s="105">
        <v>4521</v>
      </c>
      <c r="W26" s="105">
        <v>7911</v>
      </c>
      <c r="X26" s="105">
        <v>7993</v>
      </c>
      <c r="Y26" s="105">
        <v>7491</v>
      </c>
      <c r="Z26" s="105">
        <v>3129</v>
      </c>
      <c r="AA26" s="105">
        <v>3121</v>
      </c>
      <c r="AB26" s="105">
        <v>3171</v>
      </c>
      <c r="AC26" s="105">
        <v>2659</v>
      </c>
      <c r="AD26" s="107">
        <v>2839</v>
      </c>
      <c r="AE26" s="105">
        <v>2709</v>
      </c>
      <c r="AG26" s="109">
        <v>90</v>
      </c>
      <c r="AH26" s="105">
        <f t="shared" si="19"/>
        <v>14505.666666666666</v>
      </c>
      <c r="AI26" s="105">
        <f t="shared" si="1"/>
        <v>14056.333333333334</v>
      </c>
      <c r="AJ26" s="105">
        <f t="shared" si="2"/>
        <v>13015.666666666666</v>
      </c>
      <c r="AK26" s="105">
        <f t="shared" si="3"/>
        <v>13052.333333333334</v>
      </c>
      <c r="AL26" s="105">
        <f t="shared" si="4"/>
        <v>7068.333333333333</v>
      </c>
      <c r="AM26" s="105">
        <f t="shared" si="5"/>
        <v>3328</v>
      </c>
      <c r="AN26" s="105">
        <f t="shared" si="6"/>
        <v>3637</v>
      </c>
      <c r="AO26" s="105">
        <f t="shared" si="7"/>
        <v>7798.333333333333</v>
      </c>
      <c r="AP26" s="105">
        <f t="shared" si="8"/>
        <v>3140.3333333333335</v>
      </c>
      <c r="AQ26" s="105">
        <f t="shared" si="9"/>
        <v>2735.6666666666665</v>
      </c>
      <c r="AS26" s="109">
        <v>90</v>
      </c>
      <c r="AT26" s="105">
        <f t="shared" si="10"/>
        <v>277.13053482670097</v>
      </c>
      <c r="AU26" s="105">
        <f t="shared" si="11"/>
        <v>221.39858475910214</v>
      </c>
      <c r="AV26" s="105">
        <f t="shared" si="0"/>
        <v>321.00674966943194</v>
      </c>
      <c r="AW26" s="105">
        <f t="shared" si="12"/>
        <v>356.51834922389804</v>
      </c>
      <c r="AX26" s="105">
        <f t="shared" si="13"/>
        <v>728.81364787806581</v>
      </c>
      <c r="AY26" s="105">
        <f t="shared" si="14"/>
        <v>570.04210370813837</v>
      </c>
      <c r="AZ26" s="105">
        <f t="shared" si="15"/>
        <v>765.69445603321435</v>
      </c>
      <c r="BA26" s="105">
        <f t="shared" si="16"/>
        <v>269.29785244842435</v>
      </c>
      <c r="BB26" s="105">
        <f t="shared" si="17"/>
        <v>26.857649437978246</v>
      </c>
      <c r="BC26" s="105">
        <f t="shared" si="18"/>
        <v>92.91573243177568</v>
      </c>
    </row>
    <row r="27" spans="1:55" x14ac:dyDescent="0.3">
      <c r="A27" s="109">
        <v>120</v>
      </c>
      <c r="B27" s="105">
        <v>15907</v>
      </c>
      <c r="C27" s="105">
        <v>14847</v>
      </c>
      <c r="D27" s="105">
        <v>15715</v>
      </c>
      <c r="E27" s="105">
        <v>15201</v>
      </c>
      <c r="F27" s="105">
        <v>14909</v>
      </c>
      <c r="G27" s="105">
        <v>15205</v>
      </c>
      <c r="H27" s="106">
        <v>13881</v>
      </c>
      <c r="I27" s="106">
        <v>13477</v>
      </c>
      <c r="J27" s="106">
        <v>13189</v>
      </c>
      <c r="K27" s="106">
        <v>13321</v>
      </c>
      <c r="L27" s="106">
        <v>14235</v>
      </c>
      <c r="M27" s="106">
        <v>14103</v>
      </c>
      <c r="N27" s="106">
        <v>8899</v>
      </c>
      <c r="O27" s="106">
        <v>9221</v>
      </c>
      <c r="P27" s="106">
        <v>7365</v>
      </c>
      <c r="Q27" s="105">
        <v>2658</v>
      </c>
      <c r="R27" s="105">
        <v>2784</v>
      </c>
      <c r="S27" s="105">
        <v>3733</v>
      </c>
      <c r="T27" s="105">
        <v>3455</v>
      </c>
      <c r="U27" s="105">
        <v>3531</v>
      </c>
      <c r="V27" s="105">
        <v>3349</v>
      </c>
      <c r="W27" s="105">
        <v>10693</v>
      </c>
      <c r="X27" s="105">
        <v>11181</v>
      </c>
      <c r="Y27" s="105">
        <v>10785</v>
      </c>
      <c r="Z27" s="105">
        <v>3015</v>
      </c>
      <c r="AA27" s="105">
        <v>3175</v>
      </c>
      <c r="AB27" s="105">
        <v>3019</v>
      </c>
      <c r="AC27" s="105">
        <v>2795</v>
      </c>
      <c r="AD27" s="107">
        <v>2935</v>
      </c>
      <c r="AE27" s="105">
        <v>2804</v>
      </c>
      <c r="AG27" s="109">
        <v>120</v>
      </c>
      <c r="AH27" s="105">
        <f t="shared" si="19"/>
        <v>15489.666666666666</v>
      </c>
      <c r="AI27" s="105">
        <f t="shared" si="1"/>
        <v>15105</v>
      </c>
      <c r="AJ27" s="105">
        <f t="shared" si="2"/>
        <v>13515.666666666666</v>
      </c>
      <c r="AK27" s="105">
        <f t="shared" si="3"/>
        <v>13886.333333333334</v>
      </c>
      <c r="AL27" s="105">
        <f t="shared" si="4"/>
        <v>8495</v>
      </c>
      <c r="AM27" s="105">
        <f t="shared" si="5"/>
        <v>3058.3333333333335</v>
      </c>
      <c r="AN27" s="105">
        <f t="shared" si="6"/>
        <v>3445</v>
      </c>
      <c r="AO27" s="105">
        <f t="shared" si="7"/>
        <v>10886.333333333334</v>
      </c>
      <c r="AP27" s="105">
        <f t="shared" si="8"/>
        <v>3069.6666666666665</v>
      </c>
      <c r="AQ27" s="105">
        <f t="shared" si="9"/>
        <v>2844.6666666666665</v>
      </c>
      <c r="AS27" s="109">
        <v>120</v>
      </c>
      <c r="AT27" s="105">
        <f t="shared" si="10"/>
        <v>564.78432461722355</v>
      </c>
      <c r="AU27" s="105">
        <f t="shared" si="11"/>
        <v>169.75276139138356</v>
      </c>
      <c r="AV27" s="105">
        <f t="shared" si="0"/>
        <v>347.61664708890646</v>
      </c>
      <c r="AW27" s="105">
        <f t="shared" si="12"/>
        <v>494.02159197076935</v>
      </c>
      <c r="AX27" s="105">
        <f t="shared" si="13"/>
        <v>991.76408485082777</v>
      </c>
      <c r="AY27" s="105">
        <f t="shared" si="14"/>
        <v>587.66515409145529</v>
      </c>
      <c r="AZ27" s="105">
        <f t="shared" si="15"/>
        <v>91.411159056211517</v>
      </c>
      <c r="BA27" s="105">
        <f t="shared" si="16"/>
        <v>259.30162616793081</v>
      </c>
      <c r="BB27" s="105">
        <f t="shared" si="17"/>
        <v>91.243264591603321</v>
      </c>
      <c r="BC27" s="105">
        <f t="shared" si="18"/>
        <v>78.360279053442213</v>
      </c>
    </row>
    <row r="28" spans="1:55" x14ac:dyDescent="0.3">
      <c r="A28" s="109">
        <v>150</v>
      </c>
      <c r="B28" s="105">
        <v>15133</v>
      </c>
      <c r="C28" s="105">
        <v>14537</v>
      </c>
      <c r="D28" s="105">
        <v>14935</v>
      </c>
      <c r="E28" s="105">
        <v>14501</v>
      </c>
      <c r="F28" s="105">
        <v>14313</v>
      </c>
      <c r="G28" s="105">
        <v>14339</v>
      </c>
      <c r="H28" s="106">
        <v>13725</v>
      </c>
      <c r="I28" s="106">
        <v>12757</v>
      </c>
      <c r="J28" s="106">
        <v>12881</v>
      </c>
      <c r="K28" s="106">
        <v>13981</v>
      </c>
      <c r="L28" s="106">
        <v>14301</v>
      </c>
      <c r="M28" s="106">
        <v>13711</v>
      </c>
      <c r="N28" s="106">
        <v>8537</v>
      </c>
      <c r="O28" s="106">
        <v>9393</v>
      </c>
      <c r="P28" s="106">
        <v>7889</v>
      </c>
      <c r="Q28" s="105">
        <v>2567</v>
      </c>
      <c r="R28" s="105">
        <v>3104</v>
      </c>
      <c r="S28" s="105">
        <v>3255</v>
      </c>
      <c r="T28" s="105">
        <v>3477</v>
      </c>
      <c r="U28" s="105">
        <v>3561</v>
      </c>
      <c r="V28" s="105">
        <v>3427</v>
      </c>
      <c r="W28" s="105">
        <v>13679</v>
      </c>
      <c r="X28" s="105">
        <v>14583</v>
      </c>
      <c r="Y28" s="105">
        <v>14093</v>
      </c>
      <c r="Z28" s="105">
        <v>3141</v>
      </c>
      <c r="AA28" s="105">
        <v>3167</v>
      </c>
      <c r="AB28" s="105">
        <v>3155</v>
      </c>
      <c r="AC28" s="105">
        <v>2558</v>
      </c>
      <c r="AD28" s="107">
        <v>2581</v>
      </c>
      <c r="AE28" s="105">
        <v>2525</v>
      </c>
      <c r="AG28" s="109">
        <v>150</v>
      </c>
      <c r="AH28" s="105">
        <f t="shared" si="19"/>
        <v>14868.333333333334</v>
      </c>
      <c r="AI28" s="105">
        <f t="shared" si="1"/>
        <v>14384.333333333334</v>
      </c>
      <c r="AJ28" s="105">
        <f t="shared" si="2"/>
        <v>13121</v>
      </c>
      <c r="AK28" s="105">
        <f t="shared" si="3"/>
        <v>13997.666666666666</v>
      </c>
      <c r="AL28" s="105">
        <f t="shared" si="4"/>
        <v>8606.3333333333339</v>
      </c>
      <c r="AM28" s="105">
        <f t="shared" si="5"/>
        <v>2975.3333333333335</v>
      </c>
      <c r="AN28" s="105">
        <f t="shared" si="6"/>
        <v>3488.3333333333335</v>
      </c>
      <c r="AO28" s="105">
        <f t="shared" si="7"/>
        <v>14118.333333333334</v>
      </c>
      <c r="AP28" s="105">
        <f t="shared" si="8"/>
        <v>3154.3333333333335</v>
      </c>
      <c r="AQ28" s="105">
        <f t="shared" si="9"/>
        <v>2554.6666666666665</v>
      </c>
      <c r="AS28" s="109">
        <v>150</v>
      </c>
      <c r="AT28" s="105">
        <f t="shared" si="10"/>
        <v>303.54132063581284</v>
      </c>
      <c r="AU28" s="105">
        <f t="shared" si="11"/>
        <v>101.86919717624819</v>
      </c>
      <c r="AV28" s="105">
        <f t="shared" si="0"/>
        <v>526.74092303522423</v>
      </c>
      <c r="AW28" s="105">
        <f t="shared" si="12"/>
        <v>295.35289626704753</v>
      </c>
      <c r="AX28" s="105">
        <f t="shared" si="13"/>
        <v>754.3933545129712</v>
      </c>
      <c r="AY28" s="105">
        <f t="shared" si="14"/>
        <v>361.59692107833735</v>
      </c>
      <c r="AZ28" s="105">
        <f t="shared" si="15"/>
        <v>67.71508940652248</v>
      </c>
      <c r="BA28" s="105">
        <f t="shared" si="16"/>
        <v>452.53213513885765</v>
      </c>
      <c r="BB28" s="105">
        <f t="shared" si="17"/>
        <v>13.012814197295423</v>
      </c>
      <c r="BC28" s="105">
        <f t="shared" si="18"/>
        <v>28.148416178061126</v>
      </c>
    </row>
    <row r="29" spans="1:55" x14ac:dyDescent="0.3">
      <c r="A29" s="109">
        <v>180</v>
      </c>
      <c r="B29" s="105">
        <v>15413</v>
      </c>
      <c r="C29" s="105">
        <v>15739</v>
      </c>
      <c r="D29" s="105">
        <v>15225</v>
      </c>
      <c r="E29" s="105">
        <v>14485</v>
      </c>
      <c r="F29" s="105">
        <v>14341</v>
      </c>
      <c r="G29" s="105">
        <v>14735</v>
      </c>
      <c r="H29" s="106">
        <v>12915</v>
      </c>
      <c r="I29" s="106">
        <v>12111</v>
      </c>
      <c r="J29" s="106">
        <v>12513</v>
      </c>
      <c r="K29" s="106">
        <v>14381</v>
      </c>
      <c r="L29" s="106">
        <v>15083</v>
      </c>
      <c r="M29" s="106">
        <v>13777</v>
      </c>
      <c r="N29" s="106">
        <v>9573</v>
      </c>
      <c r="O29" s="106">
        <v>10419</v>
      </c>
      <c r="P29" s="106">
        <v>8701</v>
      </c>
      <c r="Q29" s="105">
        <v>2255</v>
      </c>
      <c r="R29" s="105">
        <v>2581</v>
      </c>
      <c r="S29" s="105">
        <v>3227</v>
      </c>
      <c r="T29" s="105">
        <v>3741</v>
      </c>
      <c r="U29" s="105">
        <v>3483</v>
      </c>
      <c r="V29" s="105">
        <v>3651</v>
      </c>
      <c r="W29" s="105">
        <v>17353</v>
      </c>
      <c r="X29" s="105">
        <v>18979</v>
      </c>
      <c r="Y29" s="105">
        <v>18095</v>
      </c>
      <c r="Z29" s="105">
        <v>3081</v>
      </c>
      <c r="AA29" s="105">
        <v>3077</v>
      </c>
      <c r="AB29" s="105">
        <v>3045</v>
      </c>
      <c r="AC29" s="105">
        <v>2346</v>
      </c>
      <c r="AD29" s="107">
        <v>2379</v>
      </c>
      <c r="AE29" s="105">
        <v>2319</v>
      </c>
      <c r="AG29" s="109">
        <v>180</v>
      </c>
      <c r="AH29" s="105">
        <f t="shared" si="19"/>
        <v>15459</v>
      </c>
      <c r="AI29" s="105">
        <f t="shared" si="1"/>
        <v>14520.333333333334</v>
      </c>
      <c r="AJ29" s="105">
        <f t="shared" si="2"/>
        <v>12513</v>
      </c>
      <c r="AK29" s="105">
        <f t="shared" si="3"/>
        <v>14413.666666666666</v>
      </c>
      <c r="AL29" s="105">
        <f t="shared" si="4"/>
        <v>9564.3333333333339</v>
      </c>
      <c r="AM29" s="105">
        <f t="shared" si="5"/>
        <v>2687.6666666666665</v>
      </c>
      <c r="AN29" s="105">
        <f t="shared" si="6"/>
        <v>3625</v>
      </c>
      <c r="AO29" s="105">
        <f t="shared" si="7"/>
        <v>18142.333333333332</v>
      </c>
      <c r="AP29" s="105">
        <f t="shared" si="8"/>
        <v>3067.6666666666665</v>
      </c>
      <c r="AQ29" s="105">
        <f t="shared" si="9"/>
        <v>2348</v>
      </c>
      <c r="AS29" s="109">
        <v>180</v>
      </c>
      <c r="AT29" s="105">
        <f t="shared" si="10"/>
        <v>260.06922155456999</v>
      </c>
      <c r="AU29" s="105">
        <f t="shared" si="11"/>
        <v>199.36231673346228</v>
      </c>
      <c r="AV29" s="105">
        <f t="shared" si="0"/>
        <v>402</v>
      </c>
      <c r="AW29" s="105">
        <f t="shared" si="12"/>
        <v>653.61252537977987</v>
      </c>
      <c r="AX29" s="105">
        <f t="shared" si="13"/>
        <v>859.03278944015483</v>
      </c>
      <c r="AY29" s="105">
        <f t="shared" si="14"/>
        <v>494.70125665226885</v>
      </c>
      <c r="AZ29" s="105">
        <f t="shared" si="15"/>
        <v>130.95037227896682</v>
      </c>
      <c r="BA29" s="105">
        <f t="shared" si="16"/>
        <v>814.03275937356068</v>
      </c>
      <c r="BB29" s="105">
        <f t="shared" si="17"/>
        <v>19.731531449264988</v>
      </c>
      <c r="BC29" s="105">
        <f t="shared" si="18"/>
        <v>30.04995840263344</v>
      </c>
    </row>
    <row r="30" spans="1:55" x14ac:dyDescent="0.3">
      <c r="A30" s="109">
        <v>210</v>
      </c>
      <c r="B30" s="105">
        <v>15185</v>
      </c>
      <c r="C30" s="105">
        <v>14739</v>
      </c>
      <c r="D30" s="105">
        <v>15231</v>
      </c>
      <c r="E30" s="105">
        <v>13747</v>
      </c>
      <c r="F30" s="105">
        <v>13725</v>
      </c>
      <c r="G30" s="105">
        <v>14169</v>
      </c>
      <c r="H30" s="106">
        <v>13209</v>
      </c>
      <c r="I30" s="106">
        <v>12165</v>
      </c>
      <c r="J30" s="106">
        <v>12687</v>
      </c>
      <c r="K30" s="106">
        <v>14799</v>
      </c>
      <c r="L30" s="106">
        <v>15207</v>
      </c>
      <c r="M30" s="106">
        <v>14017</v>
      </c>
      <c r="N30" s="106">
        <v>9995</v>
      </c>
      <c r="O30" s="106">
        <v>10849</v>
      </c>
      <c r="P30" s="106">
        <v>9113</v>
      </c>
      <c r="Q30" s="105">
        <v>2487</v>
      </c>
      <c r="R30" s="105">
        <v>1941</v>
      </c>
      <c r="S30" s="105">
        <v>2889</v>
      </c>
      <c r="T30" s="105">
        <v>3467</v>
      </c>
      <c r="U30" s="105">
        <v>3003</v>
      </c>
      <c r="V30" s="105">
        <v>4143</v>
      </c>
      <c r="W30" s="105">
        <v>20991</v>
      </c>
      <c r="X30" s="105">
        <v>22791</v>
      </c>
      <c r="Y30" s="105">
        <v>21763</v>
      </c>
      <c r="Z30" s="105">
        <v>3095</v>
      </c>
      <c r="AA30" s="105">
        <v>3033</v>
      </c>
      <c r="AB30" s="105">
        <v>3069</v>
      </c>
      <c r="AC30" s="105">
        <v>2163</v>
      </c>
      <c r="AD30" s="107">
        <v>2220</v>
      </c>
      <c r="AE30" s="105">
        <v>2093</v>
      </c>
      <c r="AG30" s="109">
        <v>210</v>
      </c>
      <c r="AH30" s="105">
        <f t="shared" si="19"/>
        <v>15051.666666666666</v>
      </c>
      <c r="AI30" s="105">
        <f t="shared" si="1"/>
        <v>13880.333333333334</v>
      </c>
      <c r="AJ30" s="105">
        <f t="shared" si="2"/>
        <v>12687</v>
      </c>
      <c r="AK30" s="105">
        <f t="shared" si="3"/>
        <v>14674.333333333334</v>
      </c>
      <c r="AL30" s="105">
        <f t="shared" si="4"/>
        <v>9985.6666666666661</v>
      </c>
      <c r="AM30" s="105">
        <f t="shared" si="5"/>
        <v>2439</v>
      </c>
      <c r="AN30" s="105">
        <f t="shared" si="6"/>
        <v>3537.6666666666665</v>
      </c>
      <c r="AO30" s="105">
        <f t="shared" si="7"/>
        <v>21848.333333333332</v>
      </c>
      <c r="AP30" s="105">
        <f t="shared" si="8"/>
        <v>3065.6666666666665</v>
      </c>
      <c r="AQ30" s="105">
        <f t="shared" si="9"/>
        <v>2158.6666666666665</v>
      </c>
      <c r="AS30" s="109">
        <v>210</v>
      </c>
      <c r="AT30" s="105">
        <f t="shared" si="10"/>
        <v>271.75233822974428</v>
      </c>
      <c r="AU30" s="105">
        <f t="shared" si="11"/>
        <v>250.23455663303847</v>
      </c>
      <c r="AV30" s="105">
        <f t="shared" si="0"/>
        <v>522</v>
      </c>
      <c r="AW30" s="105">
        <f t="shared" si="12"/>
        <v>604.71591126191913</v>
      </c>
      <c r="AX30" s="105">
        <f t="shared" si="13"/>
        <v>868.03763359276843</v>
      </c>
      <c r="AY30" s="105">
        <f t="shared" si="14"/>
        <v>475.81929342976417</v>
      </c>
      <c r="AZ30" s="105">
        <f t="shared" si="15"/>
        <v>573.27596612219156</v>
      </c>
      <c r="BA30" s="105">
        <f t="shared" si="16"/>
        <v>903.02897701753363</v>
      </c>
      <c r="BB30" s="105">
        <f t="shared" si="17"/>
        <v>31.134118476894983</v>
      </c>
      <c r="BC30" s="105">
        <f t="shared" si="18"/>
        <v>63.610795729446217</v>
      </c>
    </row>
    <row r="31" spans="1:55" x14ac:dyDescent="0.3">
      <c r="A31" s="109">
        <v>240</v>
      </c>
      <c r="B31" s="105">
        <v>15096</v>
      </c>
      <c r="C31" s="105">
        <v>15718</v>
      </c>
      <c r="D31" s="105">
        <v>15598</v>
      </c>
      <c r="E31" s="105">
        <v>13650</v>
      </c>
      <c r="F31" s="105">
        <v>13290</v>
      </c>
      <c r="G31" s="105">
        <v>13432</v>
      </c>
      <c r="H31" s="106">
        <v>12732</v>
      </c>
      <c r="I31" s="106">
        <v>11332</v>
      </c>
      <c r="J31" s="106">
        <v>12142</v>
      </c>
      <c r="K31" s="106">
        <v>14020</v>
      </c>
      <c r="L31" s="106">
        <v>15202</v>
      </c>
      <c r="M31" s="106">
        <v>14656</v>
      </c>
      <c r="N31" s="106">
        <v>9936</v>
      </c>
      <c r="O31" s="106">
        <v>10936</v>
      </c>
      <c r="P31" s="106">
        <v>9492</v>
      </c>
      <c r="Q31" s="105">
        <v>2132</v>
      </c>
      <c r="R31" s="105">
        <v>1843</v>
      </c>
      <c r="S31" s="105">
        <v>3431</v>
      </c>
      <c r="T31" s="105">
        <v>3396</v>
      </c>
      <c r="U31" s="105">
        <v>3378</v>
      </c>
      <c r="V31" s="105">
        <v>3518</v>
      </c>
      <c r="W31" s="105">
        <v>24758</v>
      </c>
      <c r="X31" s="105">
        <v>27982</v>
      </c>
      <c r="Y31" s="105">
        <v>26374</v>
      </c>
      <c r="Z31" s="105">
        <v>3184</v>
      </c>
      <c r="AA31" s="105">
        <v>2928</v>
      </c>
      <c r="AB31" s="105">
        <v>3026</v>
      </c>
      <c r="AC31" s="105">
        <v>2082</v>
      </c>
      <c r="AD31" s="107">
        <v>2250</v>
      </c>
      <c r="AE31" s="105">
        <v>2088</v>
      </c>
      <c r="AG31" s="109">
        <v>240</v>
      </c>
      <c r="AH31" s="105">
        <f t="shared" si="19"/>
        <v>15470.666666666666</v>
      </c>
      <c r="AI31" s="105">
        <f t="shared" si="1"/>
        <v>13457.333333333334</v>
      </c>
      <c r="AJ31" s="105">
        <f t="shared" si="2"/>
        <v>12068.666666666666</v>
      </c>
      <c r="AK31" s="105">
        <f t="shared" si="3"/>
        <v>14626</v>
      </c>
      <c r="AL31" s="105">
        <f t="shared" si="4"/>
        <v>10121.333333333334</v>
      </c>
      <c r="AM31" s="105">
        <f t="shared" si="5"/>
        <v>2468.6666666666665</v>
      </c>
      <c r="AN31" s="105">
        <f t="shared" si="6"/>
        <v>3430.6666666666665</v>
      </c>
      <c r="AO31" s="105">
        <f t="shared" si="7"/>
        <v>26371.333333333332</v>
      </c>
      <c r="AP31" s="105">
        <f t="shared" si="8"/>
        <v>3046</v>
      </c>
      <c r="AQ31" s="105">
        <f t="shared" si="9"/>
        <v>2140</v>
      </c>
      <c r="AS31" s="109">
        <v>240</v>
      </c>
      <c r="AT31" s="105">
        <f t="shared" si="10"/>
        <v>329.97171595961572</v>
      </c>
      <c r="AU31" s="105">
        <f t="shared" si="11"/>
        <v>181.33210783899617</v>
      </c>
      <c r="AV31" s="105">
        <f t="shared" si="0"/>
        <v>702.87504816527201</v>
      </c>
      <c r="AW31" s="105">
        <f t="shared" si="12"/>
        <v>591.57079035395248</v>
      </c>
      <c r="AX31" s="105">
        <f t="shared" si="13"/>
        <v>739.62513027433931</v>
      </c>
      <c r="AY31" s="105">
        <f t="shared" si="14"/>
        <v>845.83942526541875</v>
      </c>
      <c r="AZ31" s="105">
        <f t="shared" si="15"/>
        <v>76.166484317797767</v>
      </c>
      <c r="BA31" s="105">
        <f t="shared" si="16"/>
        <v>1612.0016542588701</v>
      </c>
      <c r="BB31" s="105">
        <f t="shared" si="17"/>
        <v>129.1665591397402</v>
      </c>
      <c r="BC31" s="105">
        <f t="shared" si="18"/>
        <v>95.310020459550842</v>
      </c>
    </row>
    <row r="32" spans="1:55" x14ac:dyDescent="0.3">
      <c r="A32" s="109">
        <v>480</v>
      </c>
      <c r="B32" s="105">
        <v>14265</v>
      </c>
      <c r="C32" s="105">
        <v>14315</v>
      </c>
      <c r="D32" s="105">
        <v>14917</v>
      </c>
      <c r="E32" s="105">
        <v>12859</v>
      </c>
      <c r="F32" s="105">
        <v>12675</v>
      </c>
      <c r="G32" s="105">
        <v>13147</v>
      </c>
      <c r="H32" s="106">
        <v>12283</v>
      </c>
      <c r="I32" s="106">
        <v>11051</v>
      </c>
      <c r="J32" s="106">
        <v>12217</v>
      </c>
      <c r="K32" s="106">
        <v>14483</v>
      </c>
      <c r="L32" s="106">
        <v>15473</v>
      </c>
      <c r="M32" s="106">
        <v>14729</v>
      </c>
      <c r="N32" s="106">
        <v>9773</v>
      </c>
      <c r="O32" s="106">
        <v>10747</v>
      </c>
      <c r="P32" s="106">
        <v>9293</v>
      </c>
      <c r="Q32" s="105">
        <v>2423</v>
      </c>
      <c r="R32" s="105">
        <v>876</v>
      </c>
      <c r="S32" s="105">
        <v>3195</v>
      </c>
      <c r="T32" s="105">
        <v>2843</v>
      </c>
      <c r="U32" s="105">
        <v>3083</v>
      </c>
      <c r="V32" s="105">
        <v>4359</v>
      </c>
      <c r="W32" s="105">
        <v>30249</v>
      </c>
      <c r="X32" s="105">
        <v>33005</v>
      </c>
      <c r="Y32" s="105">
        <v>31347</v>
      </c>
      <c r="Z32" s="105">
        <v>3019</v>
      </c>
      <c r="AA32" s="105">
        <v>3167</v>
      </c>
      <c r="AB32" s="105">
        <v>3009</v>
      </c>
      <c r="AC32" s="105">
        <v>2130</v>
      </c>
      <c r="AD32" s="107">
        <v>2297</v>
      </c>
      <c r="AE32" s="105">
        <v>2141</v>
      </c>
      <c r="AG32" s="109">
        <v>480</v>
      </c>
      <c r="AH32" s="105">
        <f t="shared" si="19"/>
        <v>14499</v>
      </c>
      <c r="AI32" s="105">
        <f t="shared" si="1"/>
        <v>12893.666666666666</v>
      </c>
      <c r="AJ32" s="105">
        <f t="shared" si="2"/>
        <v>11850.333333333334</v>
      </c>
      <c r="AK32" s="105">
        <f t="shared" si="3"/>
        <v>14895</v>
      </c>
      <c r="AL32" s="105">
        <f t="shared" si="4"/>
        <v>9937.6666666666661</v>
      </c>
      <c r="AM32" s="105">
        <f t="shared" si="5"/>
        <v>2164.6666666666665</v>
      </c>
      <c r="AN32" s="105">
        <f t="shared" si="6"/>
        <v>3428.3333333333335</v>
      </c>
      <c r="AO32" s="105">
        <f t="shared" si="7"/>
        <v>31533.666666666668</v>
      </c>
      <c r="AP32" s="105">
        <f t="shared" si="8"/>
        <v>3065</v>
      </c>
      <c r="AQ32" s="105">
        <f t="shared" si="9"/>
        <v>2189.3333333333335</v>
      </c>
      <c r="AS32" s="109">
        <v>480</v>
      </c>
      <c r="AT32" s="105">
        <f t="shared" si="10"/>
        <v>362.86085487415147</v>
      </c>
      <c r="AU32" s="105">
        <f t="shared" si="11"/>
        <v>237.90194058337005</v>
      </c>
      <c r="AV32" s="105">
        <f t="shared" si="0"/>
        <v>693.02909991812999</v>
      </c>
      <c r="AW32" s="105">
        <f t="shared" si="12"/>
        <v>515.45319865143915</v>
      </c>
      <c r="AX32" s="105">
        <f t="shared" si="13"/>
        <v>740.85446164097118</v>
      </c>
      <c r="AY32" s="105">
        <f t="shared" si="14"/>
        <v>1180.8862491084114</v>
      </c>
      <c r="AZ32" s="105">
        <f t="shared" si="15"/>
        <v>814.86522402992023</v>
      </c>
      <c r="BA32" s="105">
        <f t="shared" si="16"/>
        <v>1387.449939036841</v>
      </c>
      <c r="BB32" s="105">
        <f t="shared" si="17"/>
        <v>88.475985442378658</v>
      </c>
      <c r="BC32" s="105">
        <f t="shared" si="18"/>
        <v>93.404139808326121</v>
      </c>
    </row>
    <row r="33" spans="1:55" x14ac:dyDescent="0.3">
      <c r="A33" s="109">
        <v>720</v>
      </c>
      <c r="B33" s="105">
        <v>14538</v>
      </c>
      <c r="C33" s="105">
        <v>14162</v>
      </c>
      <c r="D33" s="105">
        <v>15848</v>
      </c>
      <c r="E33" s="105">
        <v>12812</v>
      </c>
      <c r="F33" s="105">
        <v>12166</v>
      </c>
      <c r="G33" s="105">
        <v>12734</v>
      </c>
      <c r="H33" s="106">
        <v>12870</v>
      </c>
      <c r="I33" s="106">
        <v>10802</v>
      </c>
      <c r="J33" s="106">
        <v>11826</v>
      </c>
      <c r="K33" s="106">
        <v>14900</v>
      </c>
      <c r="L33" s="106">
        <v>16178</v>
      </c>
      <c r="M33" s="106">
        <v>14700</v>
      </c>
      <c r="N33" s="106">
        <v>10338</v>
      </c>
      <c r="O33" s="106">
        <v>11698</v>
      </c>
      <c r="P33" s="106">
        <v>10300</v>
      </c>
      <c r="Q33" s="105">
        <v>2446</v>
      </c>
      <c r="R33" s="105">
        <v>1694</v>
      </c>
      <c r="S33" s="105">
        <v>2913</v>
      </c>
      <c r="T33" s="105">
        <v>3678</v>
      </c>
      <c r="U33" s="105">
        <v>3780</v>
      </c>
      <c r="V33" s="105">
        <v>3132</v>
      </c>
      <c r="W33" s="105">
        <v>28614</v>
      </c>
      <c r="X33" s="105">
        <v>34460</v>
      </c>
      <c r="Y33" s="105">
        <v>34522</v>
      </c>
      <c r="Z33" s="105">
        <v>3012</v>
      </c>
      <c r="AA33" s="105">
        <v>2808</v>
      </c>
      <c r="AB33" s="105">
        <v>2836</v>
      </c>
      <c r="AC33" s="105">
        <v>2220</v>
      </c>
      <c r="AD33" s="107">
        <v>2451</v>
      </c>
      <c r="AE33" s="105">
        <v>2224</v>
      </c>
      <c r="AG33" s="109">
        <v>720</v>
      </c>
      <c r="AH33" s="105">
        <f t="shared" si="19"/>
        <v>14849.333333333334</v>
      </c>
      <c r="AI33" s="105">
        <f t="shared" si="1"/>
        <v>12570.666666666666</v>
      </c>
      <c r="AJ33" s="105">
        <f t="shared" si="2"/>
        <v>11832.666666666666</v>
      </c>
      <c r="AK33" s="105">
        <f t="shared" si="3"/>
        <v>15259.333333333334</v>
      </c>
      <c r="AL33" s="105">
        <f t="shared" si="4"/>
        <v>10778.666666666666</v>
      </c>
      <c r="AM33" s="105">
        <f t="shared" si="5"/>
        <v>2351</v>
      </c>
      <c r="AN33" s="105">
        <f t="shared" si="6"/>
        <v>3530</v>
      </c>
      <c r="AO33" s="105">
        <f t="shared" si="7"/>
        <v>32532</v>
      </c>
      <c r="AP33" s="105">
        <f t="shared" si="8"/>
        <v>2885.3333333333335</v>
      </c>
      <c r="AQ33" s="105">
        <f t="shared" si="9"/>
        <v>2298.3333333333335</v>
      </c>
      <c r="AS33" s="109">
        <v>720</v>
      </c>
      <c r="AT33" s="105">
        <f t="shared" si="10"/>
        <v>885.06798232301526</v>
      </c>
      <c r="AU33" s="105">
        <f t="shared" si="11"/>
        <v>352.61499306372855</v>
      </c>
      <c r="AV33" s="105">
        <f t="shared" si="0"/>
        <v>1034.0161185075083</v>
      </c>
      <c r="AW33" s="105">
        <f t="shared" si="12"/>
        <v>801.84869728230728</v>
      </c>
      <c r="AX33" s="105">
        <f t="shared" si="13"/>
        <v>796.39270045206558</v>
      </c>
      <c r="AY33" s="105">
        <f t="shared" si="14"/>
        <v>615.0276416552349</v>
      </c>
      <c r="AZ33" s="105">
        <f t="shared" si="15"/>
        <v>348.43076787218433</v>
      </c>
      <c r="BA33" s="105">
        <f t="shared" si="16"/>
        <v>3393.2291405090814</v>
      </c>
      <c r="BB33" s="105">
        <f t="shared" si="17"/>
        <v>110.5863162119678</v>
      </c>
      <c r="BC33" s="105">
        <f t="shared" si="18"/>
        <v>132.22833786043495</v>
      </c>
    </row>
    <row r="34" spans="1:55" x14ac:dyDescent="0.3">
      <c r="A34" s="109">
        <v>960</v>
      </c>
      <c r="B34" s="105">
        <v>14398</v>
      </c>
      <c r="C34" s="105">
        <v>13962</v>
      </c>
      <c r="D34" s="105">
        <v>14974</v>
      </c>
      <c r="E34" s="105">
        <v>12544</v>
      </c>
      <c r="F34" s="105">
        <v>11952</v>
      </c>
      <c r="G34" s="105">
        <v>12700</v>
      </c>
      <c r="H34" s="106">
        <v>12468</v>
      </c>
      <c r="I34" s="106">
        <v>10520</v>
      </c>
      <c r="J34" s="106">
        <v>11964</v>
      </c>
      <c r="K34" s="106">
        <v>14530</v>
      </c>
      <c r="L34" s="106">
        <v>16052</v>
      </c>
      <c r="M34" s="106">
        <v>14720</v>
      </c>
      <c r="N34" s="106">
        <v>10082</v>
      </c>
      <c r="O34" s="106">
        <v>11424</v>
      </c>
      <c r="P34" s="106">
        <v>9866</v>
      </c>
      <c r="Q34" s="105">
        <v>2679</v>
      </c>
      <c r="R34" s="105">
        <v>2121</v>
      </c>
      <c r="S34" s="105">
        <v>3759</v>
      </c>
      <c r="T34" s="105">
        <v>3288</v>
      </c>
      <c r="U34" s="105">
        <v>3834</v>
      </c>
      <c r="V34" s="105">
        <v>3172</v>
      </c>
      <c r="W34" s="105">
        <v>36502</v>
      </c>
      <c r="X34" s="105">
        <v>43090</v>
      </c>
      <c r="Y34" s="105">
        <v>42714</v>
      </c>
      <c r="Z34" s="105">
        <v>2896</v>
      </c>
      <c r="AA34" s="105">
        <v>2904</v>
      </c>
      <c r="AB34" s="105">
        <v>3034</v>
      </c>
      <c r="AC34" s="105">
        <v>2317</v>
      </c>
      <c r="AD34" s="107">
        <v>2552</v>
      </c>
      <c r="AE34" s="105">
        <v>2263</v>
      </c>
      <c r="AG34" s="109">
        <v>960</v>
      </c>
      <c r="AH34" s="105">
        <f t="shared" si="19"/>
        <v>14444.666666666666</v>
      </c>
      <c r="AI34" s="105">
        <f t="shared" si="1"/>
        <v>12398.666666666666</v>
      </c>
      <c r="AJ34" s="105">
        <f t="shared" si="2"/>
        <v>11650.666666666666</v>
      </c>
      <c r="AK34" s="105">
        <f t="shared" si="3"/>
        <v>15100.666666666666</v>
      </c>
      <c r="AL34" s="105">
        <f t="shared" si="4"/>
        <v>10457.333333333334</v>
      </c>
      <c r="AM34" s="105">
        <f t="shared" si="5"/>
        <v>2853</v>
      </c>
      <c r="AN34" s="105">
        <f t="shared" si="6"/>
        <v>3431.3333333333335</v>
      </c>
      <c r="AO34" s="105">
        <f t="shared" si="7"/>
        <v>40768.666666666664</v>
      </c>
      <c r="AP34" s="105">
        <f t="shared" si="8"/>
        <v>2944.6666666666665</v>
      </c>
      <c r="AQ34" s="105">
        <f t="shared" si="9"/>
        <v>2377.3333333333335</v>
      </c>
      <c r="AS34" s="109">
        <v>960</v>
      </c>
      <c r="AT34" s="105">
        <f t="shared" si="10"/>
        <v>507.61139992452229</v>
      </c>
      <c r="AU34" s="105">
        <f t="shared" si="11"/>
        <v>394.61035634323304</v>
      </c>
      <c r="AV34" s="105">
        <f t="shared" si="0"/>
        <v>1011.0931378133932</v>
      </c>
      <c r="AW34" s="105">
        <f t="shared" si="12"/>
        <v>829.33788851910856</v>
      </c>
      <c r="AX34" s="105">
        <f t="shared" si="13"/>
        <v>844.09557120822126</v>
      </c>
      <c r="AY34" s="105">
        <f t="shared" si="14"/>
        <v>832.7472605779019</v>
      </c>
      <c r="AZ34" s="105">
        <f t="shared" si="15"/>
        <v>353.51001871705608</v>
      </c>
      <c r="BA34" s="105">
        <f t="shared" si="16"/>
        <v>3699.8212569438183</v>
      </c>
      <c r="BB34" s="105">
        <f t="shared" si="17"/>
        <v>77.468273075713611</v>
      </c>
      <c r="BC34" s="105">
        <f t="shared" si="18"/>
        <v>153.65654341203089</v>
      </c>
    </row>
    <row r="35" spans="1:55" x14ac:dyDescent="0.3">
      <c r="A35" s="109">
        <v>1200</v>
      </c>
      <c r="B35" s="105">
        <v>14655</v>
      </c>
      <c r="C35" s="105">
        <v>14283</v>
      </c>
      <c r="D35" s="105">
        <v>15165</v>
      </c>
      <c r="E35" s="105">
        <v>12205</v>
      </c>
      <c r="F35" s="105">
        <v>11757</v>
      </c>
      <c r="G35" s="105">
        <v>12453</v>
      </c>
      <c r="H35" s="106">
        <v>12249</v>
      </c>
      <c r="I35" s="106">
        <v>10299</v>
      </c>
      <c r="J35" s="106">
        <v>11961</v>
      </c>
      <c r="K35" s="106">
        <v>14315</v>
      </c>
      <c r="L35" s="106">
        <v>15879</v>
      </c>
      <c r="M35" s="106">
        <v>14841</v>
      </c>
      <c r="N35" s="106">
        <v>10345</v>
      </c>
      <c r="O35" s="106">
        <v>11247</v>
      </c>
      <c r="P35" s="106">
        <v>9699</v>
      </c>
      <c r="Q35" s="105">
        <v>4494</v>
      </c>
      <c r="R35" s="105">
        <v>2792</v>
      </c>
      <c r="S35" s="105">
        <v>6623</v>
      </c>
      <c r="T35" s="105">
        <v>3471</v>
      </c>
      <c r="U35" s="105">
        <v>3693</v>
      </c>
      <c r="V35" s="105">
        <v>3081</v>
      </c>
      <c r="W35" s="105">
        <v>39325</v>
      </c>
      <c r="X35" s="105">
        <v>44693</v>
      </c>
      <c r="Y35" s="105">
        <v>43637</v>
      </c>
      <c r="Z35" s="105">
        <v>3081</v>
      </c>
      <c r="AA35" s="105">
        <v>2837</v>
      </c>
      <c r="AB35" s="105">
        <v>2953</v>
      </c>
      <c r="AC35" s="105">
        <v>2374</v>
      </c>
      <c r="AD35" s="107">
        <v>2681</v>
      </c>
      <c r="AE35" s="105">
        <v>2346</v>
      </c>
      <c r="AG35" s="109">
        <v>1200</v>
      </c>
      <c r="AH35" s="105">
        <f t="shared" si="19"/>
        <v>14701</v>
      </c>
      <c r="AI35" s="105">
        <f t="shared" si="1"/>
        <v>12138.333333333334</v>
      </c>
      <c r="AJ35" s="105">
        <f t="shared" si="2"/>
        <v>11503</v>
      </c>
      <c r="AK35" s="105">
        <f t="shared" si="3"/>
        <v>15011.666666666666</v>
      </c>
      <c r="AL35" s="105">
        <f t="shared" si="4"/>
        <v>10430.333333333334</v>
      </c>
      <c r="AM35" s="105">
        <f t="shared" si="5"/>
        <v>4636.333333333333</v>
      </c>
      <c r="AN35" s="105">
        <f t="shared" si="6"/>
        <v>3415</v>
      </c>
      <c r="AO35" s="105">
        <f t="shared" si="7"/>
        <v>42551.666666666664</v>
      </c>
      <c r="AP35" s="105">
        <f t="shared" si="8"/>
        <v>2957</v>
      </c>
      <c r="AQ35" s="105">
        <f t="shared" si="9"/>
        <v>2467</v>
      </c>
      <c r="AS35" s="109">
        <v>1200</v>
      </c>
      <c r="AT35" s="105">
        <f t="shared" si="10"/>
        <v>442.79566393540938</v>
      </c>
      <c r="AU35" s="105">
        <f t="shared" si="11"/>
        <v>352.75676227867456</v>
      </c>
      <c r="AV35" s="105">
        <f t="shared" si="0"/>
        <v>1052.5910886949405</v>
      </c>
      <c r="AW35" s="105">
        <f t="shared" si="12"/>
        <v>795.84504354386308</v>
      </c>
      <c r="AX35" s="105">
        <f t="shared" si="13"/>
        <v>777.51998902493381</v>
      </c>
      <c r="AY35" s="105">
        <f t="shared" si="14"/>
        <v>1919.4619905935444</v>
      </c>
      <c r="AZ35" s="105">
        <f t="shared" si="15"/>
        <v>309.81930217467084</v>
      </c>
      <c r="BA35" s="105">
        <f t="shared" si="16"/>
        <v>2843.8209038779733</v>
      </c>
      <c r="BB35" s="105">
        <f t="shared" si="17"/>
        <v>122.04917041913886</v>
      </c>
      <c r="BC35" s="105">
        <f t="shared" si="18"/>
        <v>185.85747227378295</v>
      </c>
    </row>
    <row r="36" spans="1:55" x14ac:dyDescent="0.3">
      <c r="A36" s="110">
        <v>1440</v>
      </c>
      <c r="B36" s="105">
        <v>14945</v>
      </c>
      <c r="C36" s="105">
        <v>13995</v>
      </c>
      <c r="D36" s="105">
        <v>15689</v>
      </c>
      <c r="E36" s="105">
        <v>12271</v>
      </c>
      <c r="F36" s="105">
        <v>11627</v>
      </c>
      <c r="G36" s="105">
        <v>12353</v>
      </c>
      <c r="H36" s="106">
        <v>12325</v>
      </c>
      <c r="I36" s="106">
        <v>10219</v>
      </c>
      <c r="J36" s="106">
        <v>11861</v>
      </c>
      <c r="K36" s="106">
        <v>13823</v>
      </c>
      <c r="L36" s="106">
        <v>15099</v>
      </c>
      <c r="M36" s="106">
        <v>14573</v>
      </c>
      <c r="N36" s="106">
        <v>9951</v>
      </c>
      <c r="O36" s="106">
        <v>11257</v>
      </c>
      <c r="P36" s="106">
        <v>9679</v>
      </c>
      <c r="Q36" s="105">
        <v>3865</v>
      </c>
      <c r="R36" s="105">
        <v>3513</v>
      </c>
      <c r="S36" s="105">
        <v>7365</v>
      </c>
      <c r="T36" s="105">
        <v>3407</v>
      </c>
      <c r="U36" s="105">
        <v>3871</v>
      </c>
      <c r="V36" s="105">
        <v>3237</v>
      </c>
      <c r="W36" s="105">
        <v>36963</v>
      </c>
      <c r="X36" s="105">
        <v>45991</v>
      </c>
      <c r="Y36" s="105">
        <v>43421</v>
      </c>
      <c r="Z36" s="105">
        <v>2971</v>
      </c>
      <c r="AA36" s="105">
        <v>2883</v>
      </c>
      <c r="AB36" s="105">
        <v>2427</v>
      </c>
      <c r="AC36" s="105">
        <v>2502</v>
      </c>
      <c r="AD36" s="106">
        <v>2820</v>
      </c>
      <c r="AE36" s="105">
        <v>2431</v>
      </c>
      <c r="AG36" s="110">
        <v>1440</v>
      </c>
      <c r="AH36" s="105">
        <f t="shared" si="19"/>
        <v>14876.333333333334</v>
      </c>
      <c r="AI36" s="105">
        <f t="shared" si="1"/>
        <v>12083.666666666666</v>
      </c>
      <c r="AJ36" s="105">
        <f t="shared" si="2"/>
        <v>11468.333333333334</v>
      </c>
      <c r="AK36" s="105">
        <f t="shared" si="3"/>
        <v>14498.333333333334</v>
      </c>
      <c r="AL36" s="105">
        <f t="shared" si="4"/>
        <v>10295.666666666666</v>
      </c>
      <c r="AM36" s="105">
        <f t="shared" si="5"/>
        <v>4914.333333333333</v>
      </c>
      <c r="AN36" s="105">
        <f t="shared" si="6"/>
        <v>3505</v>
      </c>
      <c r="AO36" s="105">
        <f t="shared" si="7"/>
        <v>42125</v>
      </c>
      <c r="AP36" s="105">
        <f t="shared" si="8"/>
        <v>2760.3333333333335</v>
      </c>
      <c r="AQ36" s="105">
        <f t="shared" si="9"/>
        <v>2584.3333333333335</v>
      </c>
      <c r="AS36" s="110">
        <v>1440</v>
      </c>
      <c r="AT36" s="105">
        <f t="shared" si="10"/>
        <v>849.08499770831736</v>
      </c>
      <c r="AU36" s="105">
        <f t="shared" si="11"/>
        <v>397.60449360304438</v>
      </c>
      <c r="AV36" s="105">
        <f t="shared" si="0"/>
        <v>1106.5483872535051</v>
      </c>
      <c r="AW36" s="105">
        <f t="shared" si="12"/>
        <v>641.26853449497537</v>
      </c>
      <c r="AX36" s="105">
        <f t="shared" si="13"/>
        <v>843.57414216732207</v>
      </c>
      <c r="AY36" s="105">
        <f t="shared" si="14"/>
        <v>2129.6246930699635</v>
      </c>
      <c r="AZ36" s="105">
        <f t="shared" si="15"/>
        <v>328.16459284938099</v>
      </c>
      <c r="BA36" s="105">
        <f t="shared" si="16"/>
        <v>4651.4414969985382</v>
      </c>
      <c r="BB36" s="105">
        <f t="shared" si="17"/>
        <v>292.00913227728569</v>
      </c>
      <c r="BC36" s="105">
        <f t="shared" si="18"/>
        <v>207.15774987514547</v>
      </c>
    </row>
    <row r="39" spans="1:55" x14ac:dyDescent="0.3">
      <c r="A39" s="71" t="s">
        <v>87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G39" s="71" t="s">
        <v>87</v>
      </c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S39" s="71" t="s">
        <v>87</v>
      </c>
      <c r="AT39" s="71"/>
      <c r="AU39" s="71"/>
      <c r="AV39" s="71"/>
      <c r="AW39" s="71"/>
      <c r="AX39" s="71"/>
      <c r="AY39" s="71"/>
      <c r="AZ39" s="71"/>
      <c r="BA39" s="71"/>
      <c r="BB39" s="71"/>
      <c r="BC39" s="71"/>
    </row>
    <row r="40" spans="1:55" x14ac:dyDescent="0.3">
      <c r="A40" s="108" t="s">
        <v>59</v>
      </c>
      <c r="B40" s="102" t="s">
        <v>52</v>
      </c>
      <c r="C40" s="102"/>
      <c r="D40" s="102"/>
      <c r="E40" s="71" t="s">
        <v>53</v>
      </c>
      <c r="F40" s="71"/>
      <c r="G40" s="71"/>
      <c r="H40" s="102" t="s">
        <v>54</v>
      </c>
      <c r="I40" s="102"/>
      <c r="J40" s="102"/>
      <c r="K40" s="102" t="s">
        <v>55</v>
      </c>
      <c r="L40" s="102"/>
      <c r="M40" s="102"/>
      <c r="N40" s="102" t="s">
        <v>56</v>
      </c>
      <c r="O40" s="102"/>
      <c r="P40" s="102"/>
      <c r="Q40" s="102" t="s">
        <v>57</v>
      </c>
      <c r="R40" s="102"/>
      <c r="S40" s="102"/>
      <c r="T40" s="102" t="s">
        <v>58</v>
      </c>
      <c r="U40" s="102"/>
      <c r="V40" s="102"/>
      <c r="W40" s="102" t="s">
        <v>84</v>
      </c>
      <c r="X40" s="102"/>
      <c r="Y40" s="102"/>
      <c r="Z40" s="102" t="s">
        <v>88</v>
      </c>
      <c r="AA40" s="102"/>
      <c r="AB40" s="102"/>
      <c r="AC40" s="102" t="s">
        <v>45</v>
      </c>
      <c r="AD40" s="102"/>
      <c r="AE40" s="102"/>
      <c r="AG40" s="71" t="s">
        <v>86</v>
      </c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S40" s="71" t="s">
        <v>2</v>
      </c>
      <c r="AT40" s="71"/>
      <c r="AU40" s="71"/>
      <c r="AV40" s="71"/>
      <c r="AW40" s="71"/>
      <c r="AX40" s="71"/>
      <c r="AY40" s="71"/>
      <c r="AZ40" s="71"/>
      <c r="BA40" s="71"/>
      <c r="BB40" s="71"/>
      <c r="BC40" s="71"/>
    </row>
    <row r="41" spans="1:55" x14ac:dyDescent="0.3">
      <c r="A41" s="108"/>
      <c r="B41" s="104" t="s">
        <v>7</v>
      </c>
      <c r="C41" s="104" t="s">
        <v>8</v>
      </c>
      <c r="D41" s="104" t="s">
        <v>9</v>
      </c>
      <c r="E41" s="104" t="s">
        <v>7</v>
      </c>
      <c r="F41" s="104" t="s">
        <v>8</v>
      </c>
      <c r="G41" s="104" t="s">
        <v>9</v>
      </c>
      <c r="H41" s="104" t="s">
        <v>7</v>
      </c>
      <c r="I41" s="104" t="s">
        <v>8</v>
      </c>
      <c r="J41" s="104" t="s">
        <v>9</v>
      </c>
      <c r="K41" s="104" t="s">
        <v>7</v>
      </c>
      <c r="L41" s="104" t="s">
        <v>8</v>
      </c>
      <c r="M41" s="104" t="s">
        <v>9</v>
      </c>
      <c r="N41" s="104" t="s">
        <v>7</v>
      </c>
      <c r="O41" s="104" t="s">
        <v>8</v>
      </c>
      <c r="P41" s="104" t="s">
        <v>9</v>
      </c>
      <c r="Q41" s="104" t="s">
        <v>7</v>
      </c>
      <c r="R41" s="104" t="s">
        <v>8</v>
      </c>
      <c r="S41" s="104" t="s">
        <v>9</v>
      </c>
      <c r="T41" s="104" t="s">
        <v>7</v>
      </c>
      <c r="U41" s="104" t="s">
        <v>8</v>
      </c>
      <c r="V41" s="104" t="s">
        <v>9</v>
      </c>
      <c r="W41" s="104" t="s">
        <v>7</v>
      </c>
      <c r="X41" s="104" t="s">
        <v>8</v>
      </c>
      <c r="Y41" s="104" t="s">
        <v>9</v>
      </c>
      <c r="Z41" s="104" t="s">
        <v>7</v>
      </c>
      <c r="AA41" s="104" t="s">
        <v>8</v>
      </c>
      <c r="AB41" s="104" t="s">
        <v>9</v>
      </c>
      <c r="AC41" s="104" t="s">
        <v>7</v>
      </c>
      <c r="AD41" s="104" t="s">
        <v>8</v>
      </c>
      <c r="AE41" s="104" t="s">
        <v>9</v>
      </c>
      <c r="AG41" s="65" t="s">
        <v>59</v>
      </c>
      <c r="AH41" s="65" t="s">
        <v>78</v>
      </c>
      <c r="AI41" s="65" t="s">
        <v>79</v>
      </c>
      <c r="AJ41" s="65" t="s">
        <v>80</v>
      </c>
      <c r="AK41" s="65" t="s">
        <v>81</v>
      </c>
      <c r="AL41" s="65" t="s">
        <v>82</v>
      </c>
      <c r="AM41" s="65" t="s">
        <v>83</v>
      </c>
      <c r="AN41" s="65" t="s">
        <v>46</v>
      </c>
      <c r="AO41" s="65" t="s">
        <v>84</v>
      </c>
      <c r="AP41" s="65" t="s">
        <v>85</v>
      </c>
      <c r="AQ41" s="65" t="s">
        <v>45</v>
      </c>
      <c r="AS41" s="65" t="s">
        <v>59</v>
      </c>
      <c r="AT41" s="65" t="s">
        <v>52</v>
      </c>
      <c r="AU41" s="65" t="s">
        <v>53</v>
      </c>
      <c r="AV41" s="65" t="s">
        <v>54</v>
      </c>
      <c r="AW41" s="65" t="s">
        <v>55</v>
      </c>
      <c r="AX41" s="65" t="s">
        <v>56</v>
      </c>
      <c r="AY41" s="65" t="s">
        <v>57</v>
      </c>
      <c r="AZ41" s="65" t="s">
        <v>58</v>
      </c>
      <c r="BA41" s="65" t="s">
        <v>84</v>
      </c>
      <c r="BB41" s="65" t="s">
        <v>88</v>
      </c>
      <c r="BC41" s="65" t="s">
        <v>45</v>
      </c>
    </row>
    <row r="42" spans="1:55" x14ac:dyDescent="0.3">
      <c r="A42" s="109">
        <v>-5</v>
      </c>
      <c r="B42" s="105">
        <v>3077</v>
      </c>
      <c r="C42" s="105">
        <v>2863</v>
      </c>
      <c r="D42" s="105">
        <v>2964</v>
      </c>
      <c r="E42" s="105">
        <v>3275</v>
      </c>
      <c r="F42" s="105">
        <v>3107</v>
      </c>
      <c r="G42" s="105">
        <v>2624</v>
      </c>
      <c r="H42" s="106">
        <v>2960</v>
      </c>
      <c r="I42" s="106">
        <v>2909</v>
      </c>
      <c r="J42" s="106">
        <v>2817</v>
      </c>
      <c r="K42" s="106">
        <v>3010</v>
      </c>
      <c r="L42" s="106">
        <v>2985</v>
      </c>
      <c r="M42" s="106">
        <v>3228</v>
      </c>
      <c r="N42" s="106">
        <v>2250</v>
      </c>
      <c r="O42" s="106">
        <v>2733</v>
      </c>
      <c r="P42" s="106">
        <v>2808</v>
      </c>
      <c r="Q42" s="105">
        <v>2678</v>
      </c>
      <c r="R42" s="105">
        <v>3253</v>
      </c>
      <c r="S42" s="105">
        <v>3343</v>
      </c>
      <c r="T42" s="105">
        <v>3010</v>
      </c>
      <c r="U42" s="105">
        <v>2985</v>
      </c>
      <c r="V42" s="105">
        <v>3228</v>
      </c>
      <c r="W42" s="105">
        <v>3262</v>
      </c>
      <c r="X42" s="105">
        <v>3220</v>
      </c>
      <c r="Y42" s="105">
        <v>3199</v>
      </c>
      <c r="Z42" s="105">
        <v>2991</v>
      </c>
      <c r="AA42" s="105">
        <v>2993</v>
      </c>
      <c r="AB42" s="105">
        <v>3089</v>
      </c>
      <c r="AC42" s="105">
        <v>3262</v>
      </c>
      <c r="AD42" s="107">
        <v>2972</v>
      </c>
      <c r="AE42" s="105">
        <v>3039</v>
      </c>
      <c r="AG42" s="109">
        <v>-5</v>
      </c>
      <c r="AH42" s="105">
        <f t="shared" ref="AH42:AH72" si="20">AVERAGE(B42:D42)</f>
        <v>2968</v>
      </c>
      <c r="AI42" s="105">
        <f t="shared" ref="AI42:AI72" si="21">AVERAGE(E42:G42)</f>
        <v>3002</v>
      </c>
      <c r="AJ42" s="105">
        <f t="shared" ref="AJ42:AJ72" si="22">AVERAGE(H42:J42)</f>
        <v>2895.3333333333335</v>
      </c>
      <c r="AK42" s="105">
        <f t="shared" ref="AK42:AK72" si="23">AVERAGE(K42:M42)</f>
        <v>3074.3333333333335</v>
      </c>
      <c r="AL42" s="105">
        <f t="shared" ref="AL42:AL72" si="24">AVERAGE(N42:P42)</f>
        <v>2597</v>
      </c>
      <c r="AM42" s="105">
        <f t="shared" ref="AM42:AM72" si="25">AVERAGE(Q42:S42)</f>
        <v>3091.3333333333335</v>
      </c>
      <c r="AN42" s="105">
        <f t="shared" ref="AN42:AN72" si="26">AVERAGE(T42:V42)</f>
        <v>3074.3333333333335</v>
      </c>
      <c r="AO42" s="105">
        <f t="shared" ref="AO42:AO72" si="27">AVERAGE(W42:Y42)</f>
        <v>3227</v>
      </c>
      <c r="AP42" s="105">
        <f t="shared" ref="AP42:AP72" si="28">AVERAGE(Z42:AB42)</f>
        <v>3024.3333333333335</v>
      </c>
      <c r="AQ42" s="105">
        <f t="shared" ref="AQ42:AQ72" si="29">AVERAGE(AC42:AE42)</f>
        <v>3091</v>
      </c>
      <c r="AS42" s="109">
        <v>-5</v>
      </c>
      <c r="AT42" s="105">
        <f t="shared" ref="AT42:AT72" si="30">_xlfn.STDEV.S(B42:D42)</f>
        <v>107.05606008068857</v>
      </c>
      <c r="AU42" s="105">
        <f t="shared" ref="AU42:AU72" si="31">_xlfn.STDEV.S(E42:G42)</f>
        <v>337.96301572805271</v>
      </c>
      <c r="AV42" s="105">
        <f t="shared" ref="AV42:AV72" si="32">_xlfn.STDEV.S(H42:J42)</f>
        <v>72.47298347200379</v>
      </c>
      <c r="AW42" s="105">
        <f t="shared" ref="AW42:AW72" si="33">_xlfn.STDEV.S(K42:M42)</f>
        <v>133.66500414593693</v>
      </c>
      <c r="AX42" s="105">
        <f t="shared" ref="AX42:AX72" si="34">_xlfn.STDEV.S(N42:P42)</f>
        <v>302.84154272490423</v>
      </c>
      <c r="AY42" s="105">
        <f t="shared" ref="AY42:AY72" si="35">_xlfn.STDEV.S(Q42:S42)</f>
        <v>360.77462955886097</v>
      </c>
      <c r="AZ42" s="105">
        <f t="shared" ref="AZ42:AZ72" si="36">_xlfn.STDEV.S(T42:V42)</f>
        <v>133.66500414593693</v>
      </c>
      <c r="BA42" s="105">
        <f t="shared" ref="BA42:BA72" si="37">_xlfn.STDEV.S(W42:Y42)</f>
        <v>32.078029864690883</v>
      </c>
      <c r="BB42" s="105">
        <f t="shared" ref="BB42:BB72" si="38">_xlfn.STDEV.S(Z42:AB42)</f>
        <v>56.011903496786587</v>
      </c>
      <c r="BC42" s="105">
        <f>_xlfn.STDEV.S(AC42:AE42)</f>
        <v>151.83214415926557</v>
      </c>
    </row>
    <row r="43" spans="1:55" x14ac:dyDescent="0.3">
      <c r="A43" s="109">
        <v>-4</v>
      </c>
      <c r="B43" s="105">
        <v>2696</v>
      </c>
      <c r="C43" s="105">
        <v>2680</v>
      </c>
      <c r="D43" s="105">
        <v>2579</v>
      </c>
      <c r="E43" s="105">
        <v>2789</v>
      </c>
      <c r="F43" s="105">
        <v>2894</v>
      </c>
      <c r="G43" s="105">
        <v>2936</v>
      </c>
      <c r="H43" s="106">
        <v>2877</v>
      </c>
      <c r="I43" s="106">
        <v>2864</v>
      </c>
      <c r="J43" s="106">
        <v>2583</v>
      </c>
      <c r="K43" s="106">
        <v>2831</v>
      </c>
      <c r="L43" s="106">
        <v>2936</v>
      </c>
      <c r="M43" s="106">
        <v>3129</v>
      </c>
      <c r="N43" s="106">
        <v>2348</v>
      </c>
      <c r="O43" s="106">
        <v>2465</v>
      </c>
      <c r="P43" s="106">
        <v>3024</v>
      </c>
      <c r="Q43" s="105">
        <v>2795</v>
      </c>
      <c r="R43" s="105">
        <v>2935</v>
      </c>
      <c r="S43" s="105">
        <v>3600</v>
      </c>
      <c r="T43" s="105">
        <v>2831</v>
      </c>
      <c r="U43" s="105">
        <v>2936</v>
      </c>
      <c r="V43" s="105">
        <v>3129</v>
      </c>
      <c r="W43" s="105">
        <v>3158</v>
      </c>
      <c r="X43" s="105">
        <v>3578</v>
      </c>
      <c r="Y43" s="105">
        <v>2751</v>
      </c>
      <c r="Z43" s="105">
        <v>2966</v>
      </c>
      <c r="AA43" s="105">
        <v>3176</v>
      </c>
      <c r="AB43" s="105">
        <v>2876</v>
      </c>
      <c r="AC43" s="105">
        <v>3137</v>
      </c>
      <c r="AD43" s="107">
        <v>3146</v>
      </c>
      <c r="AE43" s="105">
        <v>3196</v>
      </c>
      <c r="AG43" s="109">
        <v>-4</v>
      </c>
      <c r="AH43" s="105">
        <f t="shared" si="20"/>
        <v>2651.6666666666665</v>
      </c>
      <c r="AI43" s="105">
        <f t="shared" si="21"/>
        <v>2873</v>
      </c>
      <c r="AJ43" s="105">
        <f t="shared" si="22"/>
        <v>2774.6666666666665</v>
      </c>
      <c r="AK43" s="105">
        <f t="shared" si="23"/>
        <v>2965.3333333333335</v>
      </c>
      <c r="AL43" s="105">
        <f t="shared" si="24"/>
        <v>2612.3333333333335</v>
      </c>
      <c r="AM43" s="105">
        <f t="shared" si="25"/>
        <v>3110</v>
      </c>
      <c r="AN43" s="105">
        <f t="shared" si="26"/>
        <v>2965.3333333333335</v>
      </c>
      <c r="AO43" s="105">
        <f t="shared" si="27"/>
        <v>3162.3333333333335</v>
      </c>
      <c r="AP43" s="105">
        <f t="shared" si="28"/>
        <v>3006</v>
      </c>
      <c r="AQ43" s="105">
        <f t="shared" si="29"/>
        <v>3159.6666666666665</v>
      </c>
      <c r="AS43" s="109">
        <v>-4</v>
      </c>
      <c r="AT43" s="105">
        <f t="shared" si="30"/>
        <v>63.437633415294847</v>
      </c>
      <c r="AU43" s="105">
        <f t="shared" si="31"/>
        <v>75.716576784743779</v>
      </c>
      <c r="AV43" s="105">
        <f t="shared" si="32"/>
        <v>166.11542172036084</v>
      </c>
      <c r="AW43" s="105">
        <f t="shared" si="33"/>
        <v>151.15003583636138</v>
      </c>
      <c r="AX43" s="105">
        <f t="shared" si="34"/>
        <v>361.28151534964246</v>
      </c>
      <c r="AY43" s="105">
        <f t="shared" si="35"/>
        <v>430.08720046055777</v>
      </c>
      <c r="AZ43" s="105">
        <f t="shared" si="36"/>
        <v>151.15003583636138</v>
      </c>
      <c r="BA43" s="105">
        <f t="shared" si="37"/>
        <v>413.51702907296811</v>
      </c>
      <c r="BB43" s="105">
        <f t="shared" si="38"/>
        <v>153.94804318340653</v>
      </c>
      <c r="BC43" s="105">
        <f t="shared" ref="BC43:BC72" si="39">_xlfn.STDEV.S(AC43:AE43)</f>
        <v>31.785741037976972</v>
      </c>
    </row>
    <row r="44" spans="1:55" x14ac:dyDescent="0.3">
      <c r="A44" s="109">
        <v>-3</v>
      </c>
      <c r="B44" s="105">
        <v>2927</v>
      </c>
      <c r="C44" s="105">
        <v>3011</v>
      </c>
      <c r="D44" s="105">
        <v>2717</v>
      </c>
      <c r="E44" s="105">
        <v>2999</v>
      </c>
      <c r="F44" s="105">
        <v>3020</v>
      </c>
      <c r="G44" s="105">
        <v>3188</v>
      </c>
      <c r="H44" s="106">
        <v>2894</v>
      </c>
      <c r="I44" s="106">
        <v>3007</v>
      </c>
      <c r="J44" s="106">
        <v>2617</v>
      </c>
      <c r="K44" s="106">
        <v>2604</v>
      </c>
      <c r="L44" s="106">
        <v>3003</v>
      </c>
      <c r="M44" s="106">
        <v>2986</v>
      </c>
      <c r="N44" s="106">
        <v>2474</v>
      </c>
      <c r="O44" s="106">
        <v>2726</v>
      </c>
      <c r="P44" s="106">
        <v>2940</v>
      </c>
      <c r="Q44" s="105">
        <v>2945</v>
      </c>
      <c r="R44" s="105">
        <v>3245</v>
      </c>
      <c r="S44" s="105">
        <v>3500</v>
      </c>
      <c r="T44" s="105">
        <v>2604</v>
      </c>
      <c r="U44" s="105">
        <v>3003</v>
      </c>
      <c r="V44" s="105">
        <v>2986</v>
      </c>
      <c r="W44" s="105">
        <v>2999</v>
      </c>
      <c r="X44" s="105">
        <v>3137</v>
      </c>
      <c r="Y44" s="105">
        <v>3259</v>
      </c>
      <c r="Z44" s="105">
        <v>2884</v>
      </c>
      <c r="AA44" s="105">
        <v>2832</v>
      </c>
      <c r="AB44" s="105">
        <v>2928</v>
      </c>
      <c r="AC44" s="105">
        <v>3389</v>
      </c>
      <c r="AD44" s="107">
        <v>3352</v>
      </c>
      <c r="AE44" s="105">
        <v>3074</v>
      </c>
      <c r="AG44" s="109">
        <v>-3</v>
      </c>
      <c r="AH44" s="105">
        <f t="shared" si="20"/>
        <v>2885</v>
      </c>
      <c r="AI44" s="105">
        <f t="shared" si="21"/>
        <v>3069</v>
      </c>
      <c r="AJ44" s="105">
        <f t="shared" si="22"/>
        <v>2839.3333333333335</v>
      </c>
      <c r="AK44" s="105">
        <f t="shared" si="23"/>
        <v>2864.3333333333335</v>
      </c>
      <c r="AL44" s="105">
        <f t="shared" si="24"/>
        <v>2713.3333333333335</v>
      </c>
      <c r="AM44" s="105">
        <f t="shared" si="25"/>
        <v>3230</v>
      </c>
      <c r="AN44" s="105">
        <f t="shared" si="26"/>
        <v>2864.3333333333335</v>
      </c>
      <c r="AO44" s="105">
        <f t="shared" si="27"/>
        <v>3131.6666666666665</v>
      </c>
      <c r="AP44" s="105">
        <f t="shared" si="28"/>
        <v>2881.3333333333335</v>
      </c>
      <c r="AQ44" s="105">
        <f t="shared" si="29"/>
        <v>3271.6666666666665</v>
      </c>
      <c r="AS44" s="109">
        <v>-3</v>
      </c>
      <c r="AT44" s="105">
        <f t="shared" si="30"/>
        <v>151.43315356948756</v>
      </c>
      <c r="AU44" s="105">
        <f t="shared" si="31"/>
        <v>103.59054010864119</v>
      </c>
      <c r="AV44" s="105">
        <f t="shared" si="32"/>
        <v>200.66472867281217</v>
      </c>
      <c r="AW44" s="105">
        <f t="shared" si="33"/>
        <v>225.6154545533912</v>
      </c>
      <c r="AX44" s="105">
        <f t="shared" si="34"/>
        <v>233.25808310395877</v>
      </c>
      <c r="AY44" s="105">
        <f t="shared" si="35"/>
        <v>277.80388766178203</v>
      </c>
      <c r="AZ44" s="105">
        <f t="shared" si="36"/>
        <v>225.6154545533912</v>
      </c>
      <c r="BA44" s="105">
        <f t="shared" si="37"/>
        <v>130.08202540448596</v>
      </c>
      <c r="BB44" s="105">
        <f t="shared" si="38"/>
        <v>48.055523442506932</v>
      </c>
      <c r="BC44" s="105">
        <f t="shared" si="39"/>
        <v>172.18110620312942</v>
      </c>
    </row>
    <row r="45" spans="1:55" x14ac:dyDescent="0.3">
      <c r="A45" s="109">
        <v>-2</v>
      </c>
      <c r="B45" s="105">
        <v>2492</v>
      </c>
      <c r="C45" s="105">
        <v>2710</v>
      </c>
      <c r="D45" s="105">
        <v>2979</v>
      </c>
      <c r="E45" s="105">
        <v>3109</v>
      </c>
      <c r="F45" s="105">
        <v>2895</v>
      </c>
      <c r="G45" s="105">
        <v>3000</v>
      </c>
      <c r="H45" s="106">
        <v>2786</v>
      </c>
      <c r="I45" s="106">
        <v>2689</v>
      </c>
      <c r="J45" s="106">
        <v>2828</v>
      </c>
      <c r="K45" s="106">
        <v>2916</v>
      </c>
      <c r="L45" s="106">
        <v>3114</v>
      </c>
      <c r="M45" s="106">
        <v>3198</v>
      </c>
      <c r="N45" s="106">
        <v>2446</v>
      </c>
      <c r="O45" s="106">
        <v>2635</v>
      </c>
      <c r="P45" s="106">
        <v>2454</v>
      </c>
      <c r="Q45" s="105">
        <v>2412</v>
      </c>
      <c r="R45" s="105">
        <v>3137</v>
      </c>
      <c r="S45" s="105">
        <v>2922</v>
      </c>
      <c r="T45" s="105">
        <v>2916</v>
      </c>
      <c r="U45" s="105">
        <v>3114</v>
      </c>
      <c r="V45" s="105">
        <v>3198</v>
      </c>
      <c r="W45" s="105">
        <v>3550</v>
      </c>
      <c r="X45" s="105">
        <v>3223</v>
      </c>
      <c r="Y45" s="105">
        <v>3206</v>
      </c>
      <c r="Z45" s="105">
        <v>2873</v>
      </c>
      <c r="AA45" s="105">
        <v>2999</v>
      </c>
      <c r="AB45" s="105">
        <v>2905</v>
      </c>
      <c r="AC45" s="105">
        <v>3198</v>
      </c>
      <c r="AD45" s="107">
        <v>3282</v>
      </c>
      <c r="AE45" s="105">
        <v>3206</v>
      </c>
      <c r="AG45" s="109">
        <v>-2</v>
      </c>
      <c r="AH45" s="105">
        <f t="shared" si="20"/>
        <v>2727</v>
      </c>
      <c r="AI45" s="105">
        <f t="shared" si="21"/>
        <v>3001.3333333333335</v>
      </c>
      <c r="AJ45" s="105">
        <f t="shared" si="22"/>
        <v>2767.6666666666665</v>
      </c>
      <c r="AK45" s="105">
        <f t="shared" si="23"/>
        <v>3076</v>
      </c>
      <c r="AL45" s="105">
        <f t="shared" si="24"/>
        <v>2511.6666666666665</v>
      </c>
      <c r="AM45" s="105">
        <f t="shared" si="25"/>
        <v>2823.6666666666665</v>
      </c>
      <c r="AN45" s="105">
        <f t="shared" si="26"/>
        <v>3076</v>
      </c>
      <c r="AO45" s="105">
        <f t="shared" si="27"/>
        <v>3326.3333333333335</v>
      </c>
      <c r="AP45" s="105">
        <f t="shared" si="28"/>
        <v>2925.6666666666665</v>
      </c>
      <c r="AQ45" s="105">
        <f t="shared" si="29"/>
        <v>3228.6666666666665</v>
      </c>
      <c r="AS45" s="109">
        <v>-2</v>
      </c>
      <c r="AT45" s="105">
        <f t="shared" si="30"/>
        <v>243.94466585682909</v>
      </c>
      <c r="AU45" s="105">
        <f t="shared" si="31"/>
        <v>107.00623034820605</v>
      </c>
      <c r="AV45" s="105">
        <f t="shared" si="32"/>
        <v>71.290485573695832</v>
      </c>
      <c r="AW45" s="105">
        <f t="shared" si="33"/>
        <v>144.78950238190612</v>
      </c>
      <c r="AX45" s="105">
        <f t="shared" si="34"/>
        <v>106.88467305153407</v>
      </c>
      <c r="AY45" s="105">
        <f t="shared" si="35"/>
        <v>372.3685450374856</v>
      </c>
      <c r="AZ45" s="105">
        <f t="shared" si="36"/>
        <v>144.78950238190612</v>
      </c>
      <c r="BA45" s="105">
        <f t="shared" si="37"/>
        <v>193.88742438160691</v>
      </c>
      <c r="BB45" s="105">
        <f t="shared" si="38"/>
        <v>65.493002170715414</v>
      </c>
      <c r="BC45" s="105">
        <f t="shared" si="39"/>
        <v>46.360903068569897</v>
      </c>
    </row>
    <row r="46" spans="1:55" x14ac:dyDescent="0.3">
      <c r="A46" s="109">
        <v>-1</v>
      </c>
      <c r="B46" s="105">
        <v>2586</v>
      </c>
      <c r="C46" s="105">
        <v>2682</v>
      </c>
      <c r="D46" s="105">
        <v>2804</v>
      </c>
      <c r="E46" s="105">
        <v>2897</v>
      </c>
      <c r="F46" s="105">
        <v>2901</v>
      </c>
      <c r="G46" s="105">
        <v>2863</v>
      </c>
      <c r="H46" s="106">
        <v>3031</v>
      </c>
      <c r="I46" s="106">
        <v>3325</v>
      </c>
      <c r="J46" s="106">
        <v>3342</v>
      </c>
      <c r="K46" s="106">
        <v>2481</v>
      </c>
      <c r="L46" s="106">
        <v>3140</v>
      </c>
      <c r="M46" s="106">
        <v>2926</v>
      </c>
      <c r="N46" s="106">
        <v>2670</v>
      </c>
      <c r="O46" s="106">
        <v>2229</v>
      </c>
      <c r="P46" s="106">
        <v>2834</v>
      </c>
      <c r="Q46" s="105">
        <v>2583</v>
      </c>
      <c r="R46" s="105">
        <v>2653</v>
      </c>
      <c r="S46" s="105">
        <v>3373</v>
      </c>
      <c r="T46" s="105">
        <v>2481</v>
      </c>
      <c r="U46" s="105">
        <v>3140</v>
      </c>
      <c r="V46" s="105">
        <v>2926</v>
      </c>
      <c r="W46" s="105">
        <v>2876</v>
      </c>
      <c r="X46" s="105">
        <v>2951</v>
      </c>
      <c r="Y46" s="105">
        <v>2771</v>
      </c>
      <c r="Z46" s="105">
        <v>2855</v>
      </c>
      <c r="AA46" s="105">
        <v>3031</v>
      </c>
      <c r="AB46" s="105">
        <v>3051</v>
      </c>
      <c r="AC46" s="105">
        <v>2825</v>
      </c>
      <c r="AD46" s="107">
        <v>2930</v>
      </c>
      <c r="AE46" s="105">
        <v>2493</v>
      </c>
      <c r="AG46" s="109">
        <v>-1</v>
      </c>
      <c r="AH46" s="105">
        <f t="shared" si="20"/>
        <v>2690.6666666666665</v>
      </c>
      <c r="AI46" s="105">
        <f t="shared" si="21"/>
        <v>2887</v>
      </c>
      <c r="AJ46" s="105">
        <f t="shared" si="22"/>
        <v>3232.6666666666665</v>
      </c>
      <c r="AK46" s="105">
        <f t="shared" si="23"/>
        <v>2849</v>
      </c>
      <c r="AL46" s="105">
        <f t="shared" si="24"/>
        <v>2577.6666666666665</v>
      </c>
      <c r="AM46" s="105">
        <f t="shared" si="25"/>
        <v>2869.6666666666665</v>
      </c>
      <c r="AN46" s="105">
        <f t="shared" si="26"/>
        <v>2849</v>
      </c>
      <c r="AO46" s="105">
        <f t="shared" si="27"/>
        <v>2866</v>
      </c>
      <c r="AP46" s="105">
        <f t="shared" si="28"/>
        <v>2979</v>
      </c>
      <c r="AQ46" s="105">
        <f t="shared" si="29"/>
        <v>2749.3333333333335</v>
      </c>
      <c r="AS46" s="109">
        <v>-1</v>
      </c>
      <c r="AT46" s="105">
        <f t="shared" si="30"/>
        <v>109.25810419979533</v>
      </c>
      <c r="AU46" s="105">
        <f t="shared" si="31"/>
        <v>20.880613017821101</v>
      </c>
      <c r="AV46" s="105">
        <f t="shared" si="32"/>
        <v>174.85517817134649</v>
      </c>
      <c r="AW46" s="105">
        <f t="shared" si="33"/>
        <v>336.18001130346818</v>
      </c>
      <c r="AX46" s="105">
        <f t="shared" si="34"/>
        <v>312.89028961176365</v>
      </c>
      <c r="AY46" s="105">
        <f t="shared" si="35"/>
        <v>437.30233629988072</v>
      </c>
      <c r="AZ46" s="105">
        <f t="shared" si="36"/>
        <v>336.18001130346818</v>
      </c>
      <c r="BA46" s="105">
        <f t="shared" si="37"/>
        <v>90.415706600125617</v>
      </c>
      <c r="BB46" s="105">
        <f t="shared" si="38"/>
        <v>107.85175010170211</v>
      </c>
      <c r="BC46" s="105">
        <f t="shared" si="39"/>
        <v>228.11473721207346</v>
      </c>
    </row>
    <row r="47" spans="1:55" x14ac:dyDescent="0.3">
      <c r="A47" s="109">
        <v>0</v>
      </c>
      <c r="B47" s="105">
        <v>7863.7999999999993</v>
      </c>
      <c r="C47" s="105">
        <v>8031.7999999999993</v>
      </c>
      <c r="D47" s="105">
        <v>7926.7999999999993</v>
      </c>
      <c r="E47" s="105">
        <v>5967.5</v>
      </c>
      <c r="F47" s="105">
        <v>5988.5</v>
      </c>
      <c r="G47" s="105">
        <v>5686.0999999999995</v>
      </c>
      <c r="H47" s="106">
        <v>8365.6999999999989</v>
      </c>
      <c r="I47" s="106">
        <v>8262.7999999999993</v>
      </c>
      <c r="J47" s="106">
        <v>8661.7999999999993</v>
      </c>
      <c r="K47" s="106">
        <v>8321.6</v>
      </c>
      <c r="L47" s="106">
        <v>8575.6999999999989</v>
      </c>
      <c r="M47" s="106">
        <v>8764.6999999999989</v>
      </c>
      <c r="N47" s="106">
        <v>3982</v>
      </c>
      <c r="O47" s="106">
        <v>4112</v>
      </c>
      <c r="P47" s="106">
        <v>4292</v>
      </c>
      <c r="Q47" s="105">
        <v>2443</v>
      </c>
      <c r="R47" s="105">
        <v>2989</v>
      </c>
      <c r="S47" s="105">
        <v>3745</v>
      </c>
      <c r="T47" s="105">
        <v>2363</v>
      </c>
      <c r="U47" s="105">
        <v>2871</v>
      </c>
      <c r="V47" s="105">
        <v>3249</v>
      </c>
      <c r="W47" s="105">
        <v>2325</v>
      </c>
      <c r="X47" s="105">
        <v>2397</v>
      </c>
      <c r="Y47" s="105">
        <v>2178</v>
      </c>
      <c r="Z47" s="105">
        <v>2997</v>
      </c>
      <c r="AA47" s="105">
        <v>3013</v>
      </c>
      <c r="AB47" s="105">
        <v>3071</v>
      </c>
      <c r="AC47" s="105">
        <v>3287</v>
      </c>
      <c r="AD47" s="107">
        <v>2964</v>
      </c>
      <c r="AE47" s="105">
        <v>3073</v>
      </c>
      <c r="AG47" s="109">
        <v>0</v>
      </c>
      <c r="AH47" s="105">
        <f t="shared" si="20"/>
        <v>7940.7999999999993</v>
      </c>
      <c r="AI47" s="105">
        <f t="shared" si="21"/>
        <v>5880.7</v>
      </c>
      <c r="AJ47" s="105">
        <f t="shared" si="22"/>
        <v>8430.1</v>
      </c>
      <c r="AK47" s="105">
        <f t="shared" si="23"/>
        <v>8554</v>
      </c>
      <c r="AL47" s="105">
        <f t="shared" si="24"/>
        <v>4128.666666666667</v>
      </c>
      <c r="AM47" s="105">
        <f t="shared" si="25"/>
        <v>3059</v>
      </c>
      <c r="AN47" s="105">
        <f t="shared" si="26"/>
        <v>2827.6666666666665</v>
      </c>
      <c r="AO47" s="105">
        <f t="shared" si="27"/>
        <v>2300</v>
      </c>
      <c r="AP47" s="105">
        <f t="shared" si="28"/>
        <v>3027</v>
      </c>
      <c r="AQ47" s="105">
        <f t="shared" si="29"/>
        <v>3108</v>
      </c>
      <c r="AS47" s="109">
        <v>0</v>
      </c>
      <c r="AT47" s="105">
        <f t="shared" si="30"/>
        <v>84.870489570874994</v>
      </c>
      <c r="AU47" s="105">
        <f t="shared" si="31"/>
        <v>168.85532268779716</v>
      </c>
      <c r="AV47" s="105">
        <f t="shared" si="32"/>
        <v>207.14914916552283</v>
      </c>
      <c r="AW47" s="105">
        <f t="shared" si="33"/>
        <v>222.34560935624444</v>
      </c>
      <c r="AX47" s="105">
        <f t="shared" si="34"/>
        <v>155.6705923844749</v>
      </c>
      <c r="AY47" s="105">
        <f t="shared" si="35"/>
        <v>653.81648801479457</v>
      </c>
      <c r="AZ47" s="105">
        <f t="shared" si="36"/>
        <v>444.58669945617351</v>
      </c>
      <c r="BA47" s="105">
        <f t="shared" si="37"/>
        <v>111.61989070053778</v>
      </c>
      <c r="BB47" s="105">
        <f t="shared" si="38"/>
        <v>38.93584466786357</v>
      </c>
      <c r="BC47" s="105">
        <f t="shared" si="39"/>
        <v>164.31981012647259</v>
      </c>
    </row>
    <row r="48" spans="1:55" x14ac:dyDescent="0.3">
      <c r="A48" s="109">
        <v>0.5</v>
      </c>
      <c r="B48" s="105">
        <v>9884</v>
      </c>
      <c r="C48" s="105">
        <v>9902.9</v>
      </c>
      <c r="D48" s="105">
        <v>9881.9</v>
      </c>
      <c r="E48" s="105">
        <v>7798.7</v>
      </c>
      <c r="F48" s="105">
        <v>7790.2999999999993</v>
      </c>
      <c r="G48" s="105">
        <v>7998.2</v>
      </c>
      <c r="H48" s="106">
        <v>9537.5</v>
      </c>
      <c r="I48" s="106">
        <v>9541.6999999999989</v>
      </c>
      <c r="J48" s="106">
        <v>9615.1999999999989</v>
      </c>
      <c r="K48" s="106">
        <v>9088.0999999999985</v>
      </c>
      <c r="L48" s="106">
        <v>9281.2999999999993</v>
      </c>
      <c r="M48" s="106">
        <v>9443</v>
      </c>
      <c r="N48" s="106">
        <v>4182</v>
      </c>
      <c r="O48" s="106">
        <v>4414</v>
      </c>
      <c r="P48" s="106">
        <v>4542</v>
      </c>
      <c r="Q48" s="105">
        <v>2023</v>
      </c>
      <c r="R48" s="105">
        <v>2997</v>
      </c>
      <c r="S48" s="105">
        <v>3535</v>
      </c>
      <c r="T48" s="105">
        <v>2636</v>
      </c>
      <c r="U48" s="105">
        <v>3023</v>
      </c>
      <c r="V48" s="105">
        <v>3346</v>
      </c>
      <c r="W48" s="105">
        <v>2351</v>
      </c>
      <c r="X48" s="105">
        <v>2401</v>
      </c>
      <c r="Y48" s="105">
        <v>2640</v>
      </c>
      <c r="Z48" s="105">
        <v>2871</v>
      </c>
      <c r="AA48" s="105">
        <v>2877</v>
      </c>
      <c r="AB48" s="105">
        <v>3097</v>
      </c>
      <c r="AC48" s="105">
        <v>3073</v>
      </c>
      <c r="AD48" s="107">
        <v>2817</v>
      </c>
      <c r="AE48" s="105">
        <v>2905</v>
      </c>
      <c r="AG48" s="109">
        <v>0.5</v>
      </c>
      <c r="AH48" s="105">
        <f t="shared" si="20"/>
        <v>9889.6</v>
      </c>
      <c r="AI48" s="105">
        <f t="shared" si="21"/>
        <v>7862.4000000000005</v>
      </c>
      <c r="AJ48" s="105">
        <f t="shared" si="22"/>
        <v>9564.7999999999975</v>
      </c>
      <c r="AK48" s="105">
        <f t="shared" si="23"/>
        <v>9270.7999999999993</v>
      </c>
      <c r="AL48" s="105">
        <f t="shared" si="24"/>
        <v>4379.333333333333</v>
      </c>
      <c r="AM48" s="105">
        <f t="shared" si="25"/>
        <v>2851.6666666666665</v>
      </c>
      <c r="AN48" s="105">
        <f t="shared" si="26"/>
        <v>3001.6666666666665</v>
      </c>
      <c r="AO48" s="105">
        <f t="shared" si="27"/>
        <v>2464</v>
      </c>
      <c r="AP48" s="105">
        <f t="shared" si="28"/>
        <v>2948.3333333333335</v>
      </c>
      <c r="AQ48" s="105">
        <f t="shared" si="29"/>
        <v>2931.6666666666665</v>
      </c>
      <c r="AS48" s="109">
        <v>0.5</v>
      </c>
      <c r="AT48" s="105">
        <f t="shared" si="30"/>
        <v>11.565898149300725</v>
      </c>
      <c r="AU48" s="105">
        <f t="shared" si="31"/>
        <v>117.68122195150779</v>
      </c>
      <c r="AV48" s="105">
        <f t="shared" si="32"/>
        <v>43.698169298037762</v>
      </c>
      <c r="AW48" s="105">
        <f t="shared" si="33"/>
        <v>177.68283541186599</v>
      </c>
      <c r="AX48" s="105">
        <f t="shared" si="34"/>
        <v>182.48652918320664</v>
      </c>
      <c r="AY48" s="105">
        <f t="shared" si="35"/>
        <v>766.40546275019074</v>
      </c>
      <c r="AZ48" s="105">
        <f t="shared" si="36"/>
        <v>355.48042609028892</v>
      </c>
      <c r="BA48" s="105">
        <f t="shared" si="37"/>
        <v>154.45711378890906</v>
      </c>
      <c r="BB48" s="105">
        <f t="shared" si="38"/>
        <v>128.78405698429188</v>
      </c>
      <c r="BC48" s="105">
        <f t="shared" si="39"/>
        <v>130.0666495814101</v>
      </c>
    </row>
    <row r="49" spans="1:55" x14ac:dyDescent="0.3">
      <c r="A49" s="109">
        <v>1</v>
      </c>
      <c r="B49" s="105">
        <v>11207.699999999999</v>
      </c>
      <c r="C49" s="105">
        <v>10951.5</v>
      </c>
      <c r="D49" s="105">
        <v>10779.3</v>
      </c>
      <c r="E49" s="105">
        <v>9248.4</v>
      </c>
      <c r="F49" s="105">
        <v>9202.1999999999989</v>
      </c>
      <c r="G49" s="105">
        <v>9051</v>
      </c>
      <c r="H49" s="106">
        <v>10168.199999999999</v>
      </c>
      <c r="I49" s="106">
        <v>10147.199999999999</v>
      </c>
      <c r="J49" s="106">
        <v>10682.699999999999</v>
      </c>
      <c r="K49" s="106">
        <v>9590.6999999999989</v>
      </c>
      <c r="L49" s="106">
        <v>9597</v>
      </c>
      <c r="M49" s="106">
        <v>9935.0999999999985</v>
      </c>
      <c r="N49" s="106">
        <v>4468</v>
      </c>
      <c r="O49" s="106">
        <v>4547</v>
      </c>
      <c r="P49" s="106">
        <v>4682</v>
      </c>
      <c r="Q49" s="105">
        <v>2386</v>
      </c>
      <c r="R49" s="105">
        <v>2717</v>
      </c>
      <c r="S49" s="105">
        <v>3284</v>
      </c>
      <c r="T49" s="105">
        <v>2801</v>
      </c>
      <c r="U49" s="105">
        <v>2814</v>
      </c>
      <c r="V49" s="105">
        <v>3490</v>
      </c>
      <c r="W49" s="105">
        <v>2394</v>
      </c>
      <c r="X49" s="105">
        <v>2898</v>
      </c>
      <c r="Y49" s="105">
        <v>2512</v>
      </c>
      <c r="Z49" s="105">
        <v>2822</v>
      </c>
      <c r="AA49" s="105">
        <v>2808</v>
      </c>
      <c r="AB49" s="105">
        <v>2840</v>
      </c>
      <c r="AC49" s="105">
        <v>3373</v>
      </c>
      <c r="AD49" s="107">
        <v>3091</v>
      </c>
      <c r="AE49" s="105">
        <v>2839</v>
      </c>
      <c r="AG49" s="109">
        <v>1</v>
      </c>
      <c r="AH49" s="105">
        <f t="shared" si="20"/>
        <v>10979.5</v>
      </c>
      <c r="AI49" s="105">
        <f t="shared" si="21"/>
        <v>9167.1999999999989</v>
      </c>
      <c r="AJ49" s="105">
        <f t="shared" si="22"/>
        <v>10332.699999999999</v>
      </c>
      <c r="AK49" s="105">
        <f t="shared" si="23"/>
        <v>9707.5999999999985</v>
      </c>
      <c r="AL49" s="105">
        <f t="shared" si="24"/>
        <v>4565.666666666667</v>
      </c>
      <c r="AM49" s="105">
        <f t="shared" si="25"/>
        <v>2795.6666666666665</v>
      </c>
      <c r="AN49" s="105">
        <f t="shared" si="26"/>
        <v>3035</v>
      </c>
      <c r="AO49" s="105">
        <f t="shared" si="27"/>
        <v>2601.3333333333335</v>
      </c>
      <c r="AP49" s="105">
        <f t="shared" si="28"/>
        <v>2823.3333333333335</v>
      </c>
      <c r="AQ49" s="105">
        <f t="shared" si="29"/>
        <v>3101</v>
      </c>
      <c r="AS49" s="109">
        <v>1</v>
      </c>
      <c r="AT49" s="105">
        <f t="shared" si="30"/>
        <v>215.56817946997626</v>
      </c>
      <c r="AU49" s="105">
        <f t="shared" si="31"/>
        <v>103.24940677795651</v>
      </c>
      <c r="AV49" s="105">
        <f t="shared" si="32"/>
        <v>303.29070213245905</v>
      </c>
      <c r="AW49" s="105">
        <f t="shared" si="33"/>
        <v>197.04595910599079</v>
      </c>
      <c r="AX49" s="105">
        <f t="shared" si="34"/>
        <v>108.21429357221407</v>
      </c>
      <c r="AY49" s="105">
        <f t="shared" si="35"/>
        <v>454.13911231398464</v>
      </c>
      <c r="AZ49" s="105">
        <f t="shared" si="36"/>
        <v>394.09516617182709</v>
      </c>
      <c r="BA49" s="105">
        <f t="shared" si="37"/>
        <v>263.60829526654379</v>
      </c>
      <c r="BB49" s="105">
        <f t="shared" si="38"/>
        <v>16.041612554021285</v>
      </c>
      <c r="BC49" s="105">
        <f t="shared" si="39"/>
        <v>267.14041251746244</v>
      </c>
    </row>
    <row r="50" spans="1:55" x14ac:dyDescent="0.3">
      <c r="A50" s="109">
        <v>1.5</v>
      </c>
      <c r="B50" s="105">
        <v>12168.8</v>
      </c>
      <c r="C50" s="105">
        <v>11923.099999999999</v>
      </c>
      <c r="D50" s="105">
        <v>11700.5</v>
      </c>
      <c r="E50" s="105">
        <v>10381.699999999999</v>
      </c>
      <c r="F50" s="105">
        <v>10270.4</v>
      </c>
      <c r="G50" s="105">
        <v>9888.1999999999989</v>
      </c>
      <c r="H50" s="106">
        <v>10814.3</v>
      </c>
      <c r="I50" s="106">
        <v>10997</v>
      </c>
      <c r="J50" s="106">
        <v>11089.4</v>
      </c>
      <c r="K50" s="106">
        <v>9692.9</v>
      </c>
      <c r="L50" s="106">
        <v>10022.599999999999</v>
      </c>
      <c r="M50" s="106">
        <v>10123.4</v>
      </c>
      <c r="N50" s="106">
        <v>4552</v>
      </c>
      <c r="O50" s="106">
        <v>4686</v>
      </c>
      <c r="P50" s="106">
        <v>4828</v>
      </c>
      <c r="Q50" s="105">
        <v>2607</v>
      </c>
      <c r="R50" s="105">
        <v>3143</v>
      </c>
      <c r="S50" s="105">
        <v>3711</v>
      </c>
      <c r="T50" s="105">
        <v>3006</v>
      </c>
      <c r="U50" s="105">
        <v>3665</v>
      </c>
      <c r="V50" s="105">
        <v>3867</v>
      </c>
      <c r="W50" s="105">
        <v>2582</v>
      </c>
      <c r="X50" s="105">
        <v>2393</v>
      </c>
      <c r="Y50" s="105">
        <v>2359</v>
      </c>
      <c r="Z50" s="105">
        <v>3179</v>
      </c>
      <c r="AA50" s="105">
        <v>3099</v>
      </c>
      <c r="AB50" s="105">
        <v>3135</v>
      </c>
      <c r="AC50" s="105">
        <v>3069</v>
      </c>
      <c r="AD50" s="107">
        <v>3283</v>
      </c>
      <c r="AE50" s="105">
        <v>2850</v>
      </c>
      <c r="AG50" s="109">
        <v>1.5</v>
      </c>
      <c r="AH50" s="105">
        <f t="shared" si="20"/>
        <v>11930.799999999997</v>
      </c>
      <c r="AI50" s="105">
        <f t="shared" si="21"/>
        <v>10180.099999999999</v>
      </c>
      <c r="AJ50" s="105">
        <f t="shared" si="22"/>
        <v>10966.9</v>
      </c>
      <c r="AK50" s="105">
        <f t="shared" si="23"/>
        <v>9946.3000000000011</v>
      </c>
      <c r="AL50" s="105">
        <f t="shared" si="24"/>
        <v>4688.666666666667</v>
      </c>
      <c r="AM50" s="105">
        <f t="shared" si="25"/>
        <v>3153.6666666666665</v>
      </c>
      <c r="AN50" s="105">
        <f t="shared" si="26"/>
        <v>3512.6666666666665</v>
      </c>
      <c r="AO50" s="105">
        <f t="shared" si="27"/>
        <v>2444.6666666666665</v>
      </c>
      <c r="AP50" s="105">
        <f t="shared" si="28"/>
        <v>3137.6666666666665</v>
      </c>
      <c r="AQ50" s="105">
        <f t="shared" si="29"/>
        <v>3067.3333333333335</v>
      </c>
      <c r="AS50" s="109">
        <v>1.5</v>
      </c>
      <c r="AT50" s="105">
        <f t="shared" si="30"/>
        <v>234.24493591110959</v>
      </c>
      <c r="AU50" s="105">
        <f t="shared" si="31"/>
        <v>258.84576488712361</v>
      </c>
      <c r="AV50" s="105">
        <f t="shared" si="32"/>
        <v>139.9982499890626</v>
      </c>
      <c r="AW50" s="105">
        <f t="shared" si="33"/>
        <v>225.16400689275343</v>
      </c>
      <c r="AX50" s="105">
        <f t="shared" si="34"/>
        <v>138.01932231877294</v>
      </c>
      <c r="AY50" s="105">
        <f t="shared" si="35"/>
        <v>552.07728927509231</v>
      </c>
      <c r="AZ50" s="105">
        <f t="shared" si="36"/>
        <v>450.26029508866543</v>
      </c>
      <c r="BA50" s="105">
        <f t="shared" si="37"/>
        <v>120.14297038667445</v>
      </c>
      <c r="BB50" s="105">
        <f t="shared" si="38"/>
        <v>40.06661120351125</v>
      </c>
      <c r="BC50" s="105">
        <f t="shared" si="39"/>
        <v>216.50481133991764</v>
      </c>
    </row>
    <row r="51" spans="1:55" x14ac:dyDescent="0.3">
      <c r="A51" s="109">
        <v>2</v>
      </c>
      <c r="B51" s="105">
        <v>12962.599999999999</v>
      </c>
      <c r="C51" s="105">
        <v>12674.9</v>
      </c>
      <c r="D51" s="105">
        <v>12406.099999999999</v>
      </c>
      <c r="E51" s="105">
        <v>11169.199999999999</v>
      </c>
      <c r="F51" s="105">
        <v>10946.599999999999</v>
      </c>
      <c r="G51" s="105">
        <v>10776.5</v>
      </c>
      <c r="H51" s="106">
        <v>11425.4</v>
      </c>
      <c r="I51" s="106">
        <v>11419.099999999999</v>
      </c>
      <c r="J51" s="106">
        <v>11360.3</v>
      </c>
      <c r="K51" s="106">
        <v>10052</v>
      </c>
      <c r="L51" s="106">
        <v>10537.099999999999</v>
      </c>
      <c r="M51" s="106">
        <v>10591.699999999999</v>
      </c>
      <c r="N51" s="106">
        <v>4608</v>
      </c>
      <c r="O51" s="106">
        <v>4811</v>
      </c>
      <c r="P51" s="106">
        <v>4736</v>
      </c>
      <c r="Q51" s="105">
        <v>2831</v>
      </c>
      <c r="R51" s="105">
        <v>3643</v>
      </c>
      <c r="S51" s="105">
        <v>3343</v>
      </c>
      <c r="T51" s="105">
        <v>3304</v>
      </c>
      <c r="U51" s="105">
        <v>3014</v>
      </c>
      <c r="V51" s="105">
        <v>3123</v>
      </c>
      <c r="W51" s="105">
        <v>2561</v>
      </c>
      <c r="X51" s="105">
        <v>2829</v>
      </c>
      <c r="Y51" s="105">
        <v>2300</v>
      </c>
      <c r="Z51" s="105">
        <v>3041</v>
      </c>
      <c r="AA51" s="105">
        <v>3167</v>
      </c>
      <c r="AB51" s="105">
        <v>3159</v>
      </c>
      <c r="AC51" s="105">
        <v>3329</v>
      </c>
      <c r="AD51" s="107">
        <v>2934</v>
      </c>
      <c r="AE51" s="105">
        <v>3060</v>
      </c>
      <c r="AG51" s="109">
        <v>2</v>
      </c>
      <c r="AH51" s="105">
        <f t="shared" si="20"/>
        <v>12681.199999999999</v>
      </c>
      <c r="AI51" s="105">
        <f t="shared" si="21"/>
        <v>10964.099999999999</v>
      </c>
      <c r="AJ51" s="105">
        <f t="shared" si="22"/>
        <v>11401.6</v>
      </c>
      <c r="AK51" s="105">
        <f t="shared" si="23"/>
        <v>10393.599999999999</v>
      </c>
      <c r="AL51" s="105">
        <f t="shared" si="24"/>
        <v>4718.333333333333</v>
      </c>
      <c r="AM51" s="105">
        <f t="shared" si="25"/>
        <v>3272.3333333333335</v>
      </c>
      <c r="AN51" s="105">
        <f t="shared" si="26"/>
        <v>3147</v>
      </c>
      <c r="AO51" s="105">
        <f t="shared" si="27"/>
        <v>2563.3333333333335</v>
      </c>
      <c r="AP51" s="105">
        <f t="shared" si="28"/>
        <v>3122.3333333333335</v>
      </c>
      <c r="AQ51" s="105">
        <f t="shared" si="29"/>
        <v>3107.6666666666665</v>
      </c>
      <c r="AS51" s="109">
        <v>2</v>
      </c>
      <c r="AT51" s="105">
        <f t="shared" si="30"/>
        <v>278.30348542553321</v>
      </c>
      <c r="AU51" s="105">
        <f t="shared" si="31"/>
        <v>196.93402448535855</v>
      </c>
      <c r="AV51" s="105">
        <f t="shared" si="32"/>
        <v>35.905292089049993</v>
      </c>
      <c r="AW51" s="105">
        <f t="shared" si="33"/>
        <v>297.09124860890734</v>
      </c>
      <c r="AX51" s="105">
        <f t="shared" si="34"/>
        <v>102.64664306899341</v>
      </c>
      <c r="AY51" s="105">
        <f t="shared" si="35"/>
        <v>410.58657227597439</v>
      </c>
      <c r="AZ51" s="105">
        <f t="shared" si="36"/>
        <v>146.48208081536799</v>
      </c>
      <c r="BA51" s="105">
        <f t="shared" si="37"/>
        <v>264.50771885397472</v>
      </c>
      <c r="BB51" s="105">
        <f t="shared" si="38"/>
        <v>70.550218520804975</v>
      </c>
      <c r="BC51" s="105">
        <f t="shared" si="39"/>
        <v>201.7680186088304</v>
      </c>
    </row>
    <row r="52" spans="1:55" x14ac:dyDescent="0.3">
      <c r="A52" s="109">
        <v>2.5</v>
      </c>
      <c r="B52" s="105">
        <v>13285.3</v>
      </c>
      <c r="C52" s="105">
        <v>12928.3</v>
      </c>
      <c r="D52" s="105">
        <v>12924.099999999999</v>
      </c>
      <c r="E52" s="105">
        <v>11823.699999999999</v>
      </c>
      <c r="F52" s="105">
        <v>11737.599999999999</v>
      </c>
      <c r="G52" s="105">
        <v>11357.5</v>
      </c>
      <c r="H52" s="106">
        <v>11924.5</v>
      </c>
      <c r="I52" s="106">
        <v>11645.199999999999</v>
      </c>
      <c r="J52" s="106">
        <v>11809</v>
      </c>
      <c r="K52" s="106">
        <v>10200.4</v>
      </c>
      <c r="L52" s="106">
        <v>10288.599999999999</v>
      </c>
      <c r="M52" s="106">
        <v>10500.699999999999</v>
      </c>
      <c r="N52" s="106">
        <v>4727</v>
      </c>
      <c r="O52" s="106">
        <v>4712</v>
      </c>
      <c r="P52" s="106">
        <v>4943</v>
      </c>
      <c r="Q52" s="105">
        <v>2896</v>
      </c>
      <c r="R52" s="105">
        <v>2843</v>
      </c>
      <c r="S52" s="105">
        <v>3652</v>
      </c>
      <c r="T52" s="105">
        <v>3181</v>
      </c>
      <c r="U52" s="105">
        <v>3357</v>
      </c>
      <c r="V52" s="105">
        <v>2941</v>
      </c>
      <c r="W52" s="105">
        <v>2337</v>
      </c>
      <c r="X52" s="105">
        <v>2895</v>
      </c>
      <c r="Y52" s="105">
        <v>2601</v>
      </c>
      <c r="Z52" s="105">
        <v>3151</v>
      </c>
      <c r="AA52" s="105">
        <v>3073</v>
      </c>
      <c r="AB52" s="105">
        <v>3159</v>
      </c>
      <c r="AC52" s="105">
        <v>2811</v>
      </c>
      <c r="AD52" s="107">
        <v>2883</v>
      </c>
      <c r="AE52" s="105">
        <v>3000</v>
      </c>
      <c r="AG52" s="109">
        <v>2.5</v>
      </c>
      <c r="AH52" s="105">
        <f t="shared" si="20"/>
        <v>13045.9</v>
      </c>
      <c r="AI52" s="105">
        <f t="shared" si="21"/>
        <v>11639.599999999999</v>
      </c>
      <c r="AJ52" s="105">
        <f t="shared" si="22"/>
        <v>11792.9</v>
      </c>
      <c r="AK52" s="105">
        <f t="shared" si="23"/>
        <v>10329.9</v>
      </c>
      <c r="AL52" s="105">
        <f t="shared" si="24"/>
        <v>4794</v>
      </c>
      <c r="AM52" s="105">
        <f t="shared" si="25"/>
        <v>3130.3333333333335</v>
      </c>
      <c r="AN52" s="105">
        <f t="shared" si="26"/>
        <v>3159.6666666666665</v>
      </c>
      <c r="AO52" s="105">
        <f t="shared" si="27"/>
        <v>2611</v>
      </c>
      <c r="AP52" s="105">
        <f t="shared" si="28"/>
        <v>3127.6666666666665</v>
      </c>
      <c r="AQ52" s="105">
        <f t="shared" si="29"/>
        <v>2898</v>
      </c>
      <c r="AS52" s="109">
        <v>2.5</v>
      </c>
      <c r="AT52" s="105">
        <f t="shared" si="30"/>
        <v>207.33711679291793</v>
      </c>
      <c r="AU52" s="105">
        <f t="shared" si="31"/>
        <v>248.06976841203294</v>
      </c>
      <c r="AV52" s="105">
        <f t="shared" si="32"/>
        <v>140.34432656862251</v>
      </c>
      <c r="AW52" s="105">
        <f t="shared" si="33"/>
        <v>154.3511904715993</v>
      </c>
      <c r="AX52" s="105">
        <f t="shared" si="34"/>
        <v>129.25556080881009</v>
      </c>
      <c r="AY52" s="105">
        <f t="shared" si="35"/>
        <v>452.5531276362301</v>
      </c>
      <c r="AZ52" s="105">
        <f t="shared" si="36"/>
        <v>208.81890080482017</v>
      </c>
      <c r="BA52" s="105">
        <f t="shared" si="37"/>
        <v>279.13437624198133</v>
      </c>
      <c r="BB52" s="105">
        <f t="shared" si="38"/>
        <v>47.51140214025822</v>
      </c>
      <c r="BC52" s="105">
        <f t="shared" si="39"/>
        <v>95.388678573507875</v>
      </c>
    </row>
    <row r="53" spans="1:55" x14ac:dyDescent="0.3">
      <c r="A53" s="109">
        <v>3</v>
      </c>
      <c r="B53" s="105">
        <v>14035.699999999999</v>
      </c>
      <c r="C53" s="105">
        <v>13819.4</v>
      </c>
      <c r="D53" s="105">
        <v>13737.5</v>
      </c>
      <c r="E53" s="105">
        <v>12349.4</v>
      </c>
      <c r="F53" s="105">
        <v>12084.8</v>
      </c>
      <c r="G53" s="105">
        <v>11986.099999999999</v>
      </c>
      <c r="H53" s="106">
        <v>12307.4</v>
      </c>
      <c r="I53" s="106">
        <v>12049.099999999999</v>
      </c>
      <c r="J53" s="106">
        <v>12349.4</v>
      </c>
      <c r="K53" s="106">
        <v>10511.9</v>
      </c>
      <c r="L53" s="106">
        <v>10640</v>
      </c>
      <c r="M53" s="106">
        <v>11165</v>
      </c>
      <c r="N53" s="106">
        <v>4705</v>
      </c>
      <c r="O53" s="106">
        <v>4830</v>
      </c>
      <c r="P53" s="106">
        <v>4971</v>
      </c>
      <c r="Q53" s="105">
        <v>2816</v>
      </c>
      <c r="R53" s="105">
        <v>3254</v>
      </c>
      <c r="S53" s="105">
        <v>3747</v>
      </c>
      <c r="T53" s="105">
        <v>2964</v>
      </c>
      <c r="U53" s="105">
        <v>3220</v>
      </c>
      <c r="V53" s="105">
        <v>3010</v>
      </c>
      <c r="W53" s="105">
        <v>2225</v>
      </c>
      <c r="X53" s="105">
        <v>2871</v>
      </c>
      <c r="Y53" s="105">
        <v>2716</v>
      </c>
      <c r="Z53" s="105">
        <v>3105</v>
      </c>
      <c r="AA53" s="105">
        <v>3111</v>
      </c>
      <c r="AB53" s="105">
        <v>3069</v>
      </c>
      <c r="AC53" s="105">
        <v>3258</v>
      </c>
      <c r="AD53" s="107">
        <v>3170</v>
      </c>
      <c r="AE53" s="105">
        <v>2976</v>
      </c>
      <c r="AG53" s="109">
        <v>3</v>
      </c>
      <c r="AH53" s="105">
        <f t="shared" si="20"/>
        <v>13864.199999999999</v>
      </c>
      <c r="AI53" s="105">
        <f t="shared" si="21"/>
        <v>12140.099999999999</v>
      </c>
      <c r="AJ53" s="105">
        <f t="shared" si="22"/>
        <v>12235.300000000001</v>
      </c>
      <c r="AK53" s="105">
        <f t="shared" si="23"/>
        <v>10772.300000000001</v>
      </c>
      <c r="AL53" s="105">
        <f t="shared" si="24"/>
        <v>4835.333333333333</v>
      </c>
      <c r="AM53" s="105">
        <f t="shared" si="25"/>
        <v>3272.3333333333335</v>
      </c>
      <c r="AN53" s="105">
        <f t="shared" si="26"/>
        <v>3064.6666666666665</v>
      </c>
      <c r="AO53" s="105">
        <f t="shared" si="27"/>
        <v>2604</v>
      </c>
      <c r="AP53" s="105">
        <f t="shared" si="28"/>
        <v>3095</v>
      </c>
      <c r="AQ53" s="105">
        <f t="shared" si="29"/>
        <v>3134.6666666666665</v>
      </c>
      <c r="AS53" s="109">
        <v>3</v>
      </c>
      <c r="AT53" s="105">
        <f t="shared" si="30"/>
        <v>154.06521346494748</v>
      </c>
      <c r="AU53" s="105">
        <f t="shared" si="31"/>
        <v>187.85709994567728</v>
      </c>
      <c r="AV53" s="105">
        <f t="shared" si="32"/>
        <v>162.61558965855704</v>
      </c>
      <c r="AW53" s="105">
        <f t="shared" si="33"/>
        <v>346.0670021831034</v>
      </c>
      <c r="AX53" s="105">
        <f t="shared" si="34"/>
        <v>133.08017633491974</v>
      </c>
      <c r="AY53" s="105">
        <f t="shared" si="35"/>
        <v>465.77068749904601</v>
      </c>
      <c r="AZ53" s="105">
        <f t="shared" si="36"/>
        <v>136.47466187294012</v>
      </c>
      <c r="BA53" s="105">
        <f t="shared" si="37"/>
        <v>337.24916604789405</v>
      </c>
      <c r="BB53" s="105">
        <f t="shared" si="38"/>
        <v>22.715633383201094</v>
      </c>
      <c r="BC53" s="105">
        <f t="shared" si="39"/>
        <v>144.28213102575569</v>
      </c>
    </row>
    <row r="54" spans="1:55" x14ac:dyDescent="0.3">
      <c r="A54" s="109">
        <v>3.5</v>
      </c>
      <c r="B54" s="105">
        <v>14098.699999999999</v>
      </c>
      <c r="C54" s="105">
        <v>14258.3</v>
      </c>
      <c r="D54" s="105">
        <v>13880.3</v>
      </c>
      <c r="E54" s="105">
        <v>12645.5</v>
      </c>
      <c r="F54" s="105">
        <v>12557.3</v>
      </c>
      <c r="G54" s="105">
        <v>12227.599999999999</v>
      </c>
      <c r="H54" s="106">
        <v>12446</v>
      </c>
      <c r="I54" s="106">
        <v>12351.5</v>
      </c>
      <c r="J54" s="106">
        <v>12500.599999999999</v>
      </c>
      <c r="K54" s="106">
        <v>10629.5</v>
      </c>
      <c r="L54" s="106">
        <v>10711.4</v>
      </c>
      <c r="M54" s="106">
        <v>11114.599999999999</v>
      </c>
      <c r="N54" s="106">
        <v>4784</v>
      </c>
      <c r="O54" s="106">
        <v>4895</v>
      </c>
      <c r="P54" s="106">
        <v>5081</v>
      </c>
      <c r="Q54" s="105">
        <v>3093</v>
      </c>
      <c r="R54" s="105">
        <v>3481</v>
      </c>
      <c r="S54" s="105">
        <v>4132</v>
      </c>
      <c r="T54" s="105">
        <v>3199</v>
      </c>
      <c r="U54" s="105">
        <v>2943</v>
      </c>
      <c r="V54" s="105">
        <v>3329</v>
      </c>
      <c r="W54" s="105">
        <v>2712</v>
      </c>
      <c r="X54" s="105">
        <v>2888</v>
      </c>
      <c r="Y54" s="105">
        <v>2611</v>
      </c>
      <c r="Z54" s="105">
        <v>3011</v>
      </c>
      <c r="AA54" s="105">
        <v>3057</v>
      </c>
      <c r="AB54" s="105">
        <v>3039</v>
      </c>
      <c r="AC54" s="105">
        <v>3081</v>
      </c>
      <c r="AD54" s="107">
        <v>3254</v>
      </c>
      <c r="AE54" s="105">
        <v>3136</v>
      </c>
      <c r="AG54" s="109">
        <v>3.5</v>
      </c>
      <c r="AH54" s="105">
        <f t="shared" si="20"/>
        <v>14079.1</v>
      </c>
      <c r="AI54" s="105">
        <f t="shared" si="21"/>
        <v>12476.799999999997</v>
      </c>
      <c r="AJ54" s="105">
        <f t="shared" si="22"/>
        <v>12432.699999999999</v>
      </c>
      <c r="AK54" s="105">
        <f t="shared" si="23"/>
        <v>10818.5</v>
      </c>
      <c r="AL54" s="105">
        <f t="shared" si="24"/>
        <v>4920</v>
      </c>
      <c r="AM54" s="105">
        <f t="shared" si="25"/>
        <v>3568.6666666666665</v>
      </c>
      <c r="AN54" s="105">
        <f t="shared" si="26"/>
        <v>3157</v>
      </c>
      <c r="AO54" s="105">
        <f t="shared" si="27"/>
        <v>2737</v>
      </c>
      <c r="AP54" s="105">
        <f t="shared" si="28"/>
        <v>3035.6666666666665</v>
      </c>
      <c r="AQ54" s="105">
        <f t="shared" si="29"/>
        <v>3157</v>
      </c>
      <c r="AS54" s="109">
        <v>3.5</v>
      </c>
      <c r="AT54" s="105">
        <f t="shared" si="30"/>
        <v>189.76069139840314</v>
      </c>
      <c r="AU54" s="105">
        <f t="shared" si="31"/>
        <v>220.27321671052135</v>
      </c>
      <c r="AV54" s="105">
        <f t="shared" si="32"/>
        <v>75.434541159868544</v>
      </c>
      <c r="AW54" s="105">
        <f t="shared" si="33"/>
        <v>259.67924445361359</v>
      </c>
      <c r="AX54" s="105">
        <f t="shared" si="34"/>
        <v>150.06998367428446</v>
      </c>
      <c r="AY54" s="105">
        <f t="shared" si="35"/>
        <v>525.01841237553958</v>
      </c>
      <c r="AZ54" s="105">
        <f t="shared" si="36"/>
        <v>196.39755599294</v>
      </c>
      <c r="BA54" s="105">
        <f t="shared" si="37"/>
        <v>140.18202452525787</v>
      </c>
      <c r="BB54" s="105">
        <f t="shared" si="38"/>
        <v>23.180451534284948</v>
      </c>
      <c r="BC54" s="105">
        <f t="shared" si="39"/>
        <v>88.391176030189797</v>
      </c>
    </row>
    <row r="55" spans="1:55" x14ac:dyDescent="0.3">
      <c r="A55" s="109">
        <v>4</v>
      </c>
      <c r="B55" s="105">
        <v>14582.4</v>
      </c>
      <c r="C55" s="105">
        <v>14361.9</v>
      </c>
      <c r="D55" s="105">
        <v>14254.8</v>
      </c>
      <c r="E55" s="105">
        <v>12996.9</v>
      </c>
      <c r="F55" s="105">
        <v>12688.199999999999</v>
      </c>
      <c r="G55" s="105">
        <v>12589.5</v>
      </c>
      <c r="H55" s="106">
        <v>12847.8</v>
      </c>
      <c r="I55" s="106">
        <v>12545.4</v>
      </c>
      <c r="J55" s="106">
        <v>12705</v>
      </c>
      <c r="K55" s="106">
        <v>10747.8</v>
      </c>
      <c r="L55" s="106">
        <v>10756.199999999999</v>
      </c>
      <c r="M55" s="106">
        <v>11159.4</v>
      </c>
      <c r="N55" s="106">
        <v>4748</v>
      </c>
      <c r="O55" s="106">
        <v>4907</v>
      </c>
      <c r="P55" s="106">
        <v>5059</v>
      </c>
      <c r="Q55" s="105">
        <v>2968</v>
      </c>
      <c r="R55" s="105">
        <v>3525</v>
      </c>
      <c r="S55" s="105">
        <v>4057</v>
      </c>
      <c r="T55" s="105">
        <v>3016</v>
      </c>
      <c r="U55" s="105">
        <v>3032</v>
      </c>
      <c r="V55" s="105">
        <v>3419</v>
      </c>
      <c r="W55" s="105">
        <v>2289</v>
      </c>
      <c r="X55" s="105">
        <v>2633</v>
      </c>
      <c r="Y55" s="105">
        <v>2663</v>
      </c>
      <c r="Z55" s="105">
        <v>3196</v>
      </c>
      <c r="AA55" s="105">
        <v>3176</v>
      </c>
      <c r="AB55" s="105">
        <v>3192</v>
      </c>
      <c r="AC55" s="105">
        <v>3137</v>
      </c>
      <c r="AD55" s="107">
        <v>2940</v>
      </c>
      <c r="AE55" s="105">
        <v>2898</v>
      </c>
      <c r="AG55" s="109">
        <v>4</v>
      </c>
      <c r="AH55" s="105">
        <f t="shared" si="20"/>
        <v>14399.699999999999</v>
      </c>
      <c r="AI55" s="105">
        <f t="shared" si="21"/>
        <v>12758.199999999999</v>
      </c>
      <c r="AJ55" s="105">
        <f t="shared" si="22"/>
        <v>12699.4</v>
      </c>
      <c r="AK55" s="105">
        <f t="shared" si="23"/>
        <v>10887.800000000001</v>
      </c>
      <c r="AL55" s="105">
        <f t="shared" si="24"/>
        <v>4904.666666666667</v>
      </c>
      <c r="AM55" s="105">
        <f t="shared" si="25"/>
        <v>3516.6666666666665</v>
      </c>
      <c r="AN55" s="105">
        <f t="shared" si="26"/>
        <v>3155.6666666666665</v>
      </c>
      <c r="AO55" s="105">
        <f t="shared" si="27"/>
        <v>2528.3333333333335</v>
      </c>
      <c r="AP55" s="105">
        <f t="shared" si="28"/>
        <v>3188</v>
      </c>
      <c r="AQ55" s="105">
        <f t="shared" si="29"/>
        <v>2991.6666666666665</v>
      </c>
      <c r="AS55" s="109">
        <v>4</v>
      </c>
      <c r="AT55" s="105">
        <f t="shared" si="30"/>
        <v>167.03912715289209</v>
      </c>
      <c r="AU55" s="105">
        <f t="shared" si="31"/>
        <v>212.52926857258976</v>
      </c>
      <c r="AV55" s="105">
        <f t="shared" si="32"/>
        <v>151.27775778348894</v>
      </c>
      <c r="AW55" s="105">
        <f t="shared" si="33"/>
        <v>235.24999468650398</v>
      </c>
      <c r="AX55" s="105">
        <f t="shared" si="34"/>
        <v>155.51312913491688</v>
      </c>
      <c r="AY55" s="105">
        <f t="shared" si="35"/>
        <v>544.54782465209803</v>
      </c>
      <c r="AZ55" s="105">
        <f t="shared" si="36"/>
        <v>228.19363122868555</v>
      </c>
      <c r="BA55" s="105">
        <f t="shared" si="37"/>
        <v>207.81081139664829</v>
      </c>
      <c r="BB55" s="105">
        <f t="shared" si="38"/>
        <v>10.583005244258363</v>
      </c>
      <c r="BC55" s="105">
        <f t="shared" si="39"/>
        <v>127.60224658419354</v>
      </c>
    </row>
    <row r="56" spans="1:55" x14ac:dyDescent="0.3">
      <c r="A56" s="109">
        <v>4.5</v>
      </c>
      <c r="B56" s="105">
        <v>14769.3</v>
      </c>
      <c r="C56" s="105">
        <v>14489.999999999998</v>
      </c>
      <c r="D56" s="105">
        <v>14403.9</v>
      </c>
      <c r="E56" s="105">
        <v>13425.3</v>
      </c>
      <c r="F56" s="105">
        <v>12864.599999999999</v>
      </c>
      <c r="G56" s="105">
        <v>12747</v>
      </c>
      <c r="H56" s="106">
        <v>13114.5</v>
      </c>
      <c r="I56" s="106">
        <v>12950.699999999999</v>
      </c>
      <c r="J56" s="106">
        <v>13049.4</v>
      </c>
      <c r="K56" s="106">
        <v>10890.599999999999</v>
      </c>
      <c r="L56" s="106">
        <v>11140.5</v>
      </c>
      <c r="M56" s="106">
        <v>11220.3</v>
      </c>
      <c r="N56" s="106">
        <v>4794</v>
      </c>
      <c r="O56" s="106">
        <v>4943</v>
      </c>
      <c r="P56" s="106">
        <v>5161</v>
      </c>
      <c r="Q56" s="105">
        <v>3129</v>
      </c>
      <c r="R56" s="105">
        <v>3651</v>
      </c>
      <c r="S56" s="105">
        <v>4414</v>
      </c>
      <c r="T56" s="105">
        <v>2987</v>
      </c>
      <c r="U56" s="105">
        <v>3059</v>
      </c>
      <c r="V56" s="105">
        <v>3203</v>
      </c>
      <c r="W56" s="105">
        <v>2654</v>
      </c>
      <c r="X56" s="105">
        <v>3003</v>
      </c>
      <c r="Y56" s="105">
        <v>2125</v>
      </c>
      <c r="Z56" s="105">
        <v>3146</v>
      </c>
      <c r="AA56" s="105">
        <v>3020</v>
      </c>
      <c r="AB56" s="105">
        <v>3034</v>
      </c>
      <c r="AC56" s="105">
        <v>2936</v>
      </c>
      <c r="AD56" s="107">
        <v>3007</v>
      </c>
      <c r="AE56" s="105">
        <v>3209</v>
      </c>
      <c r="AG56" s="109">
        <v>4.5</v>
      </c>
      <c r="AH56" s="105">
        <f t="shared" si="20"/>
        <v>14554.4</v>
      </c>
      <c r="AI56" s="105">
        <f t="shared" si="21"/>
        <v>13012.299999999997</v>
      </c>
      <c r="AJ56" s="105">
        <f t="shared" si="22"/>
        <v>13038.199999999999</v>
      </c>
      <c r="AK56" s="105">
        <f t="shared" si="23"/>
        <v>11083.799999999997</v>
      </c>
      <c r="AL56" s="105">
        <f t="shared" si="24"/>
        <v>4966</v>
      </c>
      <c r="AM56" s="105">
        <f t="shared" si="25"/>
        <v>3731.3333333333335</v>
      </c>
      <c r="AN56" s="105">
        <f t="shared" si="26"/>
        <v>3083</v>
      </c>
      <c r="AO56" s="105">
        <f t="shared" si="27"/>
        <v>2594</v>
      </c>
      <c r="AP56" s="105">
        <f t="shared" si="28"/>
        <v>3066.6666666666665</v>
      </c>
      <c r="AQ56" s="105">
        <f t="shared" si="29"/>
        <v>3050.6666666666665</v>
      </c>
      <c r="AS56" s="109">
        <v>4.5</v>
      </c>
      <c r="AT56" s="105">
        <f t="shared" si="30"/>
        <v>191.02306143500059</v>
      </c>
      <c r="AU56" s="105">
        <f t="shared" si="31"/>
        <v>362.46957113666787</v>
      </c>
      <c r="AV56" s="105">
        <f t="shared" si="32"/>
        <v>82.472359005912352</v>
      </c>
      <c r="AW56" s="105">
        <f t="shared" si="33"/>
        <v>172.00781958969245</v>
      </c>
      <c r="AX56" s="105">
        <f t="shared" si="34"/>
        <v>184.57789683491359</v>
      </c>
      <c r="AY56" s="105">
        <f t="shared" si="35"/>
        <v>646.25562537848145</v>
      </c>
      <c r="AZ56" s="105">
        <f t="shared" si="36"/>
        <v>109.98181667894016</v>
      </c>
      <c r="BA56" s="105">
        <f t="shared" si="37"/>
        <v>442.06447493550075</v>
      </c>
      <c r="BB56" s="105">
        <f t="shared" si="38"/>
        <v>69.060360072427471</v>
      </c>
      <c r="BC56" s="105">
        <f t="shared" si="39"/>
        <v>141.6415664038397</v>
      </c>
    </row>
    <row r="57" spans="1:55" x14ac:dyDescent="0.3">
      <c r="A57" s="109">
        <v>5</v>
      </c>
      <c r="B57" s="105">
        <v>15242.499999999998</v>
      </c>
      <c r="C57" s="105">
        <v>14832.999999999998</v>
      </c>
      <c r="D57" s="105">
        <v>14849.8</v>
      </c>
      <c r="E57" s="105">
        <v>13594</v>
      </c>
      <c r="F57" s="105">
        <v>13499.5</v>
      </c>
      <c r="G57" s="105">
        <v>12882.099999999999</v>
      </c>
      <c r="H57" s="106">
        <v>13113.099999999999</v>
      </c>
      <c r="I57" s="106">
        <v>13234.9</v>
      </c>
      <c r="J57" s="106">
        <v>13270.599999999999</v>
      </c>
      <c r="K57" s="106">
        <v>11179</v>
      </c>
      <c r="L57" s="106">
        <v>11130.699999999999</v>
      </c>
      <c r="M57" s="106">
        <v>11626.3</v>
      </c>
      <c r="N57" s="106">
        <v>4909</v>
      </c>
      <c r="O57" s="106">
        <v>5067</v>
      </c>
      <c r="P57" s="106">
        <v>5195</v>
      </c>
      <c r="Q57" s="105">
        <v>3183</v>
      </c>
      <c r="R57" s="105">
        <v>3736</v>
      </c>
      <c r="S57" s="105">
        <v>4184</v>
      </c>
      <c r="T57" s="105">
        <v>2749</v>
      </c>
      <c r="U57" s="105">
        <v>3041</v>
      </c>
      <c r="V57" s="105">
        <v>3178</v>
      </c>
      <c r="W57" s="105">
        <v>2874</v>
      </c>
      <c r="X57" s="105">
        <v>2912</v>
      </c>
      <c r="Y57" s="105">
        <v>2614</v>
      </c>
      <c r="Z57" s="105">
        <v>3141</v>
      </c>
      <c r="AA57" s="105">
        <v>3061</v>
      </c>
      <c r="AB57" s="105">
        <v>3153</v>
      </c>
      <c r="AC57" s="105">
        <v>2950</v>
      </c>
      <c r="AD57" s="107">
        <v>2820</v>
      </c>
      <c r="AE57" s="105">
        <v>2950</v>
      </c>
      <c r="AG57" s="109">
        <v>5</v>
      </c>
      <c r="AH57" s="105">
        <f t="shared" si="20"/>
        <v>14975.099999999999</v>
      </c>
      <c r="AI57" s="105">
        <f t="shared" si="21"/>
        <v>13325.199999999999</v>
      </c>
      <c r="AJ57" s="105">
        <f t="shared" si="22"/>
        <v>13206.199999999999</v>
      </c>
      <c r="AK57" s="105">
        <f t="shared" si="23"/>
        <v>11312</v>
      </c>
      <c r="AL57" s="105">
        <f t="shared" si="24"/>
        <v>5057</v>
      </c>
      <c r="AM57" s="105">
        <f t="shared" si="25"/>
        <v>3701</v>
      </c>
      <c r="AN57" s="105">
        <f t="shared" si="26"/>
        <v>2989.3333333333335</v>
      </c>
      <c r="AO57" s="105">
        <f t="shared" si="27"/>
        <v>2800</v>
      </c>
      <c r="AP57" s="105">
        <f t="shared" si="28"/>
        <v>3118.3333333333335</v>
      </c>
      <c r="AQ57" s="105">
        <f t="shared" si="29"/>
        <v>2906.6666666666665</v>
      </c>
      <c r="AS57" s="109">
        <v>5</v>
      </c>
      <c r="AT57" s="105">
        <f t="shared" si="30"/>
        <v>231.72749081626</v>
      </c>
      <c r="AU57" s="105">
        <f t="shared" si="31"/>
        <v>386.63389659987217</v>
      </c>
      <c r="AV57" s="105">
        <f t="shared" si="32"/>
        <v>82.579234677974782</v>
      </c>
      <c r="AW57" s="105">
        <f t="shared" si="33"/>
        <v>273.26102905463847</v>
      </c>
      <c r="AX57" s="105">
        <f t="shared" si="34"/>
        <v>143.26199775236978</v>
      </c>
      <c r="AY57" s="105">
        <f t="shared" si="35"/>
        <v>501.41699213329417</v>
      </c>
      <c r="AZ57" s="105">
        <f t="shared" si="36"/>
        <v>219.11716804790385</v>
      </c>
      <c r="BA57" s="105">
        <f t="shared" si="37"/>
        <v>162.19741058352318</v>
      </c>
      <c r="BB57" s="105">
        <f t="shared" si="38"/>
        <v>50.01333155602947</v>
      </c>
      <c r="BC57" s="105">
        <f t="shared" si="39"/>
        <v>75.055534994651353</v>
      </c>
    </row>
    <row r="58" spans="1:55" x14ac:dyDescent="0.3">
      <c r="A58" s="109">
        <v>10</v>
      </c>
      <c r="B58" s="105">
        <v>16007.599999999999</v>
      </c>
      <c r="C58" s="105">
        <v>15585.499999999998</v>
      </c>
      <c r="D58" s="105">
        <v>15396.499999999998</v>
      </c>
      <c r="E58" s="105">
        <v>14191.099999999999</v>
      </c>
      <c r="F58" s="105">
        <v>13771.099999999999</v>
      </c>
      <c r="G58" s="105">
        <v>13596.8</v>
      </c>
      <c r="H58" s="106">
        <v>13882.4</v>
      </c>
      <c r="I58" s="106">
        <v>13519.099999999999</v>
      </c>
      <c r="J58" s="106">
        <v>13878.199999999999</v>
      </c>
      <c r="K58" s="106">
        <v>11654.3</v>
      </c>
      <c r="L58" s="106">
        <v>11677.4</v>
      </c>
      <c r="M58" s="106">
        <v>11933.599999999999</v>
      </c>
      <c r="N58" s="106">
        <v>5215</v>
      </c>
      <c r="O58" s="106">
        <v>5193</v>
      </c>
      <c r="P58" s="106">
        <v>5322</v>
      </c>
      <c r="Q58" s="105">
        <v>3201</v>
      </c>
      <c r="R58" s="105">
        <v>3474</v>
      </c>
      <c r="S58" s="105">
        <v>3226</v>
      </c>
      <c r="T58" s="105">
        <v>3229</v>
      </c>
      <c r="U58" s="105">
        <v>3271</v>
      </c>
      <c r="V58" s="105">
        <v>3354</v>
      </c>
      <c r="W58" s="105">
        <v>2603</v>
      </c>
      <c r="X58" s="105">
        <v>2985</v>
      </c>
      <c r="Y58" s="105">
        <v>2691</v>
      </c>
      <c r="Z58" s="105">
        <v>3123</v>
      </c>
      <c r="AA58" s="105">
        <v>3029</v>
      </c>
      <c r="AB58" s="105">
        <v>3111</v>
      </c>
      <c r="AC58" s="105">
        <v>3279</v>
      </c>
      <c r="AD58" s="107">
        <v>3308</v>
      </c>
      <c r="AE58" s="105">
        <v>3006</v>
      </c>
      <c r="AG58" s="109">
        <v>10</v>
      </c>
      <c r="AH58" s="105">
        <f t="shared" si="20"/>
        <v>15663.199999999999</v>
      </c>
      <c r="AI58" s="105">
        <f t="shared" si="21"/>
        <v>13853</v>
      </c>
      <c r="AJ58" s="105">
        <f t="shared" si="22"/>
        <v>13759.9</v>
      </c>
      <c r="AK58" s="105">
        <f t="shared" si="23"/>
        <v>11755.099999999999</v>
      </c>
      <c r="AL58" s="105">
        <f t="shared" si="24"/>
        <v>5243.333333333333</v>
      </c>
      <c r="AM58" s="105">
        <f t="shared" si="25"/>
        <v>3300.3333333333335</v>
      </c>
      <c r="AN58" s="105">
        <f t="shared" si="26"/>
        <v>3284.6666666666665</v>
      </c>
      <c r="AO58" s="105">
        <f t="shared" si="27"/>
        <v>2759.6666666666665</v>
      </c>
      <c r="AP58" s="105">
        <f t="shared" si="28"/>
        <v>3087.6666666666665</v>
      </c>
      <c r="AQ58" s="105">
        <f t="shared" si="29"/>
        <v>3197.6666666666665</v>
      </c>
      <c r="AS58" s="109">
        <v>10</v>
      </c>
      <c r="AT58" s="105">
        <f t="shared" si="30"/>
        <v>312.8718108107538</v>
      </c>
      <c r="AU58" s="105">
        <f t="shared" si="31"/>
        <v>305.49767593223982</v>
      </c>
      <c r="AV58" s="105">
        <f t="shared" si="32"/>
        <v>208.54949052922709</v>
      </c>
      <c r="AW58" s="105">
        <f t="shared" si="33"/>
        <v>155.01641848526833</v>
      </c>
      <c r="AX58" s="105">
        <f t="shared" si="34"/>
        <v>69.009661159386468</v>
      </c>
      <c r="AY58" s="105">
        <f t="shared" si="35"/>
        <v>150.91830019362573</v>
      </c>
      <c r="AZ58" s="105">
        <f t="shared" si="36"/>
        <v>63.610795729446217</v>
      </c>
      <c r="BA58" s="105">
        <f t="shared" si="37"/>
        <v>200.04332863990575</v>
      </c>
      <c r="BB58" s="105">
        <f t="shared" si="38"/>
        <v>51.159880114532456</v>
      </c>
      <c r="BC58" s="105">
        <f t="shared" si="39"/>
        <v>166.62032689120898</v>
      </c>
    </row>
    <row r="59" spans="1:55" x14ac:dyDescent="0.3">
      <c r="A59" s="109">
        <v>15</v>
      </c>
      <c r="B59" s="105">
        <v>16312.8</v>
      </c>
      <c r="C59" s="105">
        <v>16161.599999999999</v>
      </c>
      <c r="D59" s="105">
        <v>16176.3</v>
      </c>
      <c r="E59" s="105">
        <v>14855.4</v>
      </c>
      <c r="F59" s="105">
        <v>14550.9</v>
      </c>
      <c r="G59" s="105">
        <v>14399.699999999999</v>
      </c>
      <c r="H59" s="106">
        <v>14227.5</v>
      </c>
      <c r="I59" s="106">
        <v>14023.8</v>
      </c>
      <c r="J59" s="106">
        <v>14189.699999999999</v>
      </c>
      <c r="K59" s="106">
        <v>12140.099999999999</v>
      </c>
      <c r="L59" s="106">
        <v>11959.5</v>
      </c>
      <c r="M59" s="106">
        <v>12444.599999999999</v>
      </c>
      <c r="N59" s="106">
        <v>5300</v>
      </c>
      <c r="O59" s="106">
        <v>5417</v>
      </c>
      <c r="P59" s="106">
        <v>5456</v>
      </c>
      <c r="Q59" s="105">
        <v>3850</v>
      </c>
      <c r="R59" s="105">
        <v>4260</v>
      </c>
      <c r="S59" s="105">
        <v>4396</v>
      </c>
      <c r="T59" s="105">
        <v>3348</v>
      </c>
      <c r="U59" s="105">
        <v>3401</v>
      </c>
      <c r="V59" s="105">
        <v>3139</v>
      </c>
      <c r="W59" s="105">
        <v>2814</v>
      </c>
      <c r="X59" s="105">
        <v>2810</v>
      </c>
      <c r="Y59" s="105">
        <v>2705</v>
      </c>
      <c r="Z59" s="105">
        <v>3014</v>
      </c>
      <c r="AA59" s="105">
        <v>3010</v>
      </c>
      <c r="AB59" s="105">
        <v>3148</v>
      </c>
      <c r="AC59" s="105">
        <v>3247</v>
      </c>
      <c r="AD59" s="107">
        <v>2902</v>
      </c>
      <c r="AE59" s="105">
        <v>2948</v>
      </c>
      <c r="AG59" s="109">
        <v>15</v>
      </c>
      <c r="AH59" s="105">
        <f t="shared" si="20"/>
        <v>16216.9</v>
      </c>
      <c r="AI59" s="105">
        <f t="shared" si="21"/>
        <v>14602</v>
      </c>
      <c r="AJ59" s="105">
        <f t="shared" si="22"/>
        <v>14147</v>
      </c>
      <c r="AK59" s="105">
        <f t="shared" si="23"/>
        <v>12181.4</v>
      </c>
      <c r="AL59" s="105">
        <f t="shared" si="24"/>
        <v>5391</v>
      </c>
      <c r="AM59" s="105">
        <f t="shared" si="25"/>
        <v>4168.666666666667</v>
      </c>
      <c r="AN59" s="105">
        <f t="shared" si="26"/>
        <v>3296</v>
      </c>
      <c r="AO59" s="105">
        <f t="shared" si="27"/>
        <v>2776.3333333333335</v>
      </c>
      <c r="AP59" s="105">
        <f t="shared" si="28"/>
        <v>3057.3333333333335</v>
      </c>
      <c r="AQ59" s="105">
        <f t="shared" si="29"/>
        <v>3032.3333333333335</v>
      </c>
      <c r="AS59" s="109">
        <v>15</v>
      </c>
      <c r="AT59" s="105">
        <f t="shared" si="30"/>
        <v>83.376435519875997</v>
      </c>
      <c r="AU59" s="105">
        <f t="shared" si="31"/>
        <v>232.1077982317702</v>
      </c>
      <c r="AV59" s="105">
        <f t="shared" si="32"/>
        <v>108.35538749873051</v>
      </c>
      <c r="AW59" s="105">
        <f t="shared" si="33"/>
        <v>245.17293896349915</v>
      </c>
      <c r="AX59" s="105">
        <f t="shared" si="34"/>
        <v>81.184973979179176</v>
      </c>
      <c r="AY59" s="105">
        <f t="shared" si="35"/>
        <v>284.22760832356408</v>
      </c>
      <c r="AZ59" s="105">
        <f t="shared" si="36"/>
        <v>138.52436608770313</v>
      </c>
      <c r="BA59" s="105">
        <f t="shared" si="37"/>
        <v>61.808845105966292</v>
      </c>
      <c r="BB59" s="105">
        <f t="shared" si="38"/>
        <v>78.545103815154093</v>
      </c>
      <c r="BC59" s="105">
        <f t="shared" si="39"/>
        <v>187.32413975068278</v>
      </c>
    </row>
    <row r="60" spans="1:55" x14ac:dyDescent="0.3">
      <c r="A60" s="109">
        <v>30</v>
      </c>
      <c r="B60" s="105">
        <v>17290</v>
      </c>
      <c r="C60" s="105">
        <v>17023.3</v>
      </c>
      <c r="D60" s="105">
        <v>16893.099999999999</v>
      </c>
      <c r="E60" s="105">
        <v>16019.499999999998</v>
      </c>
      <c r="F60" s="105">
        <v>15840.999999999998</v>
      </c>
      <c r="G60" s="105">
        <v>15372.699999999999</v>
      </c>
      <c r="H60" s="106">
        <v>15320.199999999999</v>
      </c>
      <c r="I60" s="106">
        <v>15471.4</v>
      </c>
      <c r="J60" s="106">
        <v>15328.599999999999</v>
      </c>
      <c r="K60" s="106">
        <v>13262.199999999999</v>
      </c>
      <c r="L60" s="106">
        <v>12980.8</v>
      </c>
      <c r="M60" s="106">
        <v>13287.4</v>
      </c>
      <c r="N60" s="106">
        <v>5719</v>
      </c>
      <c r="O60" s="106">
        <v>5785</v>
      </c>
      <c r="P60" s="106">
        <v>5879</v>
      </c>
      <c r="Q60" s="105">
        <v>3568</v>
      </c>
      <c r="R60" s="105">
        <v>3799</v>
      </c>
      <c r="S60" s="105">
        <v>4128</v>
      </c>
      <c r="T60" s="105">
        <v>3098</v>
      </c>
      <c r="U60" s="105">
        <v>3729</v>
      </c>
      <c r="V60" s="105">
        <v>3144</v>
      </c>
      <c r="W60" s="105">
        <v>3525</v>
      </c>
      <c r="X60" s="105">
        <v>3294</v>
      </c>
      <c r="Y60" s="105">
        <v>3105</v>
      </c>
      <c r="Z60" s="105">
        <v>3155</v>
      </c>
      <c r="AA60" s="105">
        <v>3123</v>
      </c>
      <c r="AB60" s="105">
        <v>3195</v>
      </c>
      <c r="AC60" s="105">
        <v>3433</v>
      </c>
      <c r="AD60" s="107">
        <v>2895</v>
      </c>
      <c r="AE60" s="105">
        <v>3143</v>
      </c>
      <c r="AG60" s="109">
        <v>30</v>
      </c>
      <c r="AH60" s="105">
        <f t="shared" si="20"/>
        <v>17068.8</v>
      </c>
      <c r="AI60" s="105">
        <f t="shared" si="21"/>
        <v>15744.4</v>
      </c>
      <c r="AJ60" s="105">
        <f t="shared" si="22"/>
        <v>15373.4</v>
      </c>
      <c r="AK60" s="105">
        <f t="shared" si="23"/>
        <v>13176.800000000001</v>
      </c>
      <c r="AL60" s="105">
        <f t="shared" si="24"/>
        <v>5794.333333333333</v>
      </c>
      <c r="AM60" s="105">
        <f t="shared" si="25"/>
        <v>3831.6666666666665</v>
      </c>
      <c r="AN60" s="105">
        <f t="shared" si="26"/>
        <v>3323.6666666666665</v>
      </c>
      <c r="AO60" s="105">
        <f t="shared" si="27"/>
        <v>3308</v>
      </c>
      <c r="AP60" s="105">
        <f t="shared" si="28"/>
        <v>3157.6666666666665</v>
      </c>
      <c r="AQ60" s="105">
        <f t="shared" si="29"/>
        <v>3157</v>
      </c>
      <c r="AS60" s="109">
        <v>30</v>
      </c>
      <c r="AT60" s="105">
        <f t="shared" si="30"/>
        <v>202.32422000343973</v>
      </c>
      <c r="AU60" s="105">
        <f t="shared" si="31"/>
        <v>334.04525142561107</v>
      </c>
      <c r="AV60" s="105">
        <f t="shared" si="32"/>
        <v>84.97434907076422</v>
      </c>
      <c r="AW60" s="105">
        <f t="shared" si="33"/>
        <v>170.20799041173129</v>
      </c>
      <c r="AX60" s="105">
        <f t="shared" si="34"/>
        <v>80.407296517998503</v>
      </c>
      <c r="AY60" s="105">
        <f t="shared" si="35"/>
        <v>281.42553781299478</v>
      </c>
      <c r="AZ60" s="105">
        <f t="shared" si="36"/>
        <v>351.78165576580784</v>
      </c>
      <c r="BA60" s="105">
        <f t="shared" si="37"/>
        <v>210.34970881843407</v>
      </c>
      <c r="BB60" s="105">
        <f t="shared" si="38"/>
        <v>36.073998022583154</v>
      </c>
      <c r="BC60" s="105">
        <f t="shared" si="39"/>
        <v>269.27309557399155</v>
      </c>
    </row>
    <row r="61" spans="1:55" x14ac:dyDescent="0.3">
      <c r="A61" s="109">
        <v>60</v>
      </c>
      <c r="B61" s="105">
        <v>20033.3</v>
      </c>
      <c r="C61" s="105">
        <v>20039.599999999999</v>
      </c>
      <c r="D61" s="105">
        <v>20092.099999999999</v>
      </c>
      <c r="E61" s="105">
        <v>18851</v>
      </c>
      <c r="F61" s="105">
        <v>18788</v>
      </c>
      <c r="G61" s="105">
        <v>18305</v>
      </c>
      <c r="H61" s="106">
        <v>17819.899999999998</v>
      </c>
      <c r="I61" s="106">
        <v>17624.599999999999</v>
      </c>
      <c r="J61" s="106">
        <v>17708.599999999999</v>
      </c>
      <c r="K61" s="106">
        <v>15728.3</v>
      </c>
      <c r="L61" s="106">
        <v>15612.8</v>
      </c>
      <c r="M61" s="106">
        <v>15955.099999999999</v>
      </c>
      <c r="N61" s="106">
        <v>5829</v>
      </c>
      <c r="O61" s="106">
        <v>6023</v>
      </c>
      <c r="P61" s="106">
        <v>6090</v>
      </c>
      <c r="Q61" s="105">
        <v>3600</v>
      </c>
      <c r="R61" s="105">
        <v>4279</v>
      </c>
      <c r="S61" s="105">
        <v>4514</v>
      </c>
      <c r="T61" s="105">
        <v>3381</v>
      </c>
      <c r="U61" s="105">
        <v>3172</v>
      </c>
      <c r="V61" s="105">
        <v>3411</v>
      </c>
      <c r="W61" s="105">
        <v>4056</v>
      </c>
      <c r="X61" s="105">
        <v>3942</v>
      </c>
      <c r="Y61" s="105">
        <v>3951</v>
      </c>
      <c r="Z61" s="105">
        <v>3129</v>
      </c>
      <c r="AA61" s="105">
        <v>3115</v>
      </c>
      <c r="AB61" s="105">
        <v>3023</v>
      </c>
      <c r="AC61" s="105">
        <v>3321</v>
      </c>
      <c r="AD61" s="107">
        <v>3409</v>
      </c>
      <c r="AE61" s="105">
        <v>3191</v>
      </c>
      <c r="AG61" s="109">
        <v>60</v>
      </c>
      <c r="AH61" s="105">
        <f t="shared" si="20"/>
        <v>20054.999999999996</v>
      </c>
      <c r="AI61" s="105">
        <f t="shared" si="21"/>
        <v>18648</v>
      </c>
      <c r="AJ61" s="105">
        <f t="shared" si="22"/>
        <v>17717.7</v>
      </c>
      <c r="AK61" s="105">
        <f t="shared" si="23"/>
        <v>15765.4</v>
      </c>
      <c r="AL61" s="105">
        <f t="shared" si="24"/>
        <v>5980.666666666667</v>
      </c>
      <c r="AM61" s="105">
        <f t="shared" si="25"/>
        <v>4131</v>
      </c>
      <c r="AN61" s="105">
        <f t="shared" si="26"/>
        <v>3321.3333333333335</v>
      </c>
      <c r="AO61" s="105">
        <f t="shared" si="27"/>
        <v>3983</v>
      </c>
      <c r="AP61" s="105">
        <f t="shared" si="28"/>
        <v>3089</v>
      </c>
      <c r="AQ61" s="105">
        <f t="shared" si="29"/>
        <v>3307</v>
      </c>
      <c r="AS61" s="109">
        <v>60</v>
      </c>
      <c r="AT61" s="105">
        <f t="shared" si="30"/>
        <v>32.28358716128033</v>
      </c>
      <c r="AU61" s="105">
        <f t="shared" si="31"/>
        <v>298.71223610692618</v>
      </c>
      <c r="AV61" s="105">
        <f t="shared" si="32"/>
        <v>97.967494609181088</v>
      </c>
      <c r="AW61" s="105">
        <f t="shared" si="33"/>
        <v>174.13968531038483</v>
      </c>
      <c r="AX61" s="105">
        <f t="shared" si="34"/>
        <v>135.55195805790979</v>
      </c>
      <c r="AY61" s="105">
        <f t="shared" si="35"/>
        <v>474.6335428517458</v>
      </c>
      <c r="AZ61" s="105">
        <f t="shared" si="36"/>
        <v>130.19344581557604</v>
      </c>
      <c r="BA61" s="105">
        <f t="shared" si="37"/>
        <v>63.3798075099633</v>
      </c>
      <c r="BB61" s="105">
        <f t="shared" si="38"/>
        <v>57.584720195551874</v>
      </c>
      <c r="BC61" s="105">
        <f t="shared" si="39"/>
        <v>109.67223896684156</v>
      </c>
    </row>
    <row r="62" spans="1:55" x14ac:dyDescent="0.3">
      <c r="A62" s="109">
        <v>90</v>
      </c>
      <c r="B62" s="105">
        <v>22168.3</v>
      </c>
      <c r="C62" s="105">
        <v>21880.6</v>
      </c>
      <c r="D62" s="105">
        <v>22483.3</v>
      </c>
      <c r="E62" s="105">
        <v>21987.699999999997</v>
      </c>
      <c r="F62" s="105">
        <v>22506.399999999998</v>
      </c>
      <c r="G62" s="105">
        <v>22573.599999999999</v>
      </c>
      <c r="H62" s="106">
        <v>20009.5</v>
      </c>
      <c r="I62" s="106">
        <v>19772.199999999997</v>
      </c>
      <c r="J62" s="106">
        <v>18310.599999999999</v>
      </c>
      <c r="K62" s="106">
        <v>18186.699999999997</v>
      </c>
      <c r="L62" s="106">
        <v>18157.3</v>
      </c>
      <c r="M62" s="106">
        <v>18764.199999999997</v>
      </c>
      <c r="N62" s="106">
        <v>7313</v>
      </c>
      <c r="O62" s="106">
        <v>7506</v>
      </c>
      <c r="P62" s="106">
        <v>7691</v>
      </c>
      <c r="Q62" s="105">
        <v>3197</v>
      </c>
      <c r="R62" s="105">
        <v>3872</v>
      </c>
      <c r="S62" s="105">
        <v>4520</v>
      </c>
      <c r="T62" s="105">
        <v>3269</v>
      </c>
      <c r="U62" s="105">
        <v>3216</v>
      </c>
      <c r="V62" s="105">
        <v>3174</v>
      </c>
      <c r="W62" s="105">
        <v>13593</v>
      </c>
      <c r="X62" s="105">
        <v>14286</v>
      </c>
      <c r="Y62" s="105">
        <v>13437</v>
      </c>
      <c r="Z62" s="105">
        <v>3171</v>
      </c>
      <c r="AA62" s="105">
        <v>3159</v>
      </c>
      <c r="AB62" s="105">
        <v>3033</v>
      </c>
      <c r="AC62" s="105">
        <v>3319</v>
      </c>
      <c r="AD62" s="107">
        <v>3034</v>
      </c>
      <c r="AE62" s="105">
        <v>3135</v>
      </c>
      <c r="AG62" s="109">
        <v>90</v>
      </c>
      <c r="AH62" s="105">
        <f t="shared" si="20"/>
        <v>22177.399999999998</v>
      </c>
      <c r="AI62" s="105">
        <f t="shared" si="21"/>
        <v>22355.899999999994</v>
      </c>
      <c r="AJ62" s="105">
        <f t="shared" si="22"/>
        <v>19364.099999999999</v>
      </c>
      <c r="AK62" s="105">
        <f t="shared" si="23"/>
        <v>18369.399999999998</v>
      </c>
      <c r="AL62" s="105">
        <f t="shared" si="24"/>
        <v>7503.333333333333</v>
      </c>
      <c r="AM62" s="105">
        <f t="shared" si="25"/>
        <v>3863</v>
      </c>
      <c r="AN62" s="105">
        <f t="shared" si="26"/>
        <v>3219.6666666666665</v>
      </c>
      <c r="AO62" s="105">
        <f t="shared" si="27"/>
        <v>13772</v>
      </c>
      <c r="AP62" s="105">
        <f t="shared" si="28"/>
        <v>3121</v>
      </c>
      <c r="AQ62" s="105">
        <f t="shared" si="29"/>
        <v>3162.6666666666665</v>
      </c>
      <c r="AS62" s="109">
        <v>90</v>
      </c>
      <c r="AT62" s="105">
        <f t="shared" si="30"/>
        <v>301.45303116737807</v>
      </c>
      <c r="AU62" s="105">
        <f t="shared" si="31"/>
        <v>320.63591501888936</v>
      </c>
      <c r="AV62" s="105">
        <f t="shared" si="32"/>
        <v>920.04049367405582</v>
      </c>
      <c r="AW62" s="105">
        <f t="shared" si="33"/>
        <v>342.22269065624437</v>
      </c>
      <c r="AX62" s="105">
        <f t="shared" si="34"/>
        <v>189.01410882083201</v>
      </c>
      <c r="AY62" s="105">
        <f t="shared" si="35"/>
        <v>661.54591677373389</v>
      </c>
      <c r="AZ62" s="105">
        <f t="shared" si="36"/>
        <v>47.606022028030587</v>
      </c>
      <c r="BA62" s="105">
        <f t="shared" si="37"/>
        <v>451.91924057291476</v>
      </c>
      <c r="BB62" s="105">
        <f t="shared" si="38"/>
        <v>76.446059414465566</v>
      </c>
      <c r="BC62" s="105">
        <f t="shared" si="39"/>
        <v>144.50028835034666</v>
      </c>
    </row>
    <row r="63" spans="1:55" x14ac:dyDescent="0.3">
      <c r="A63" s="109">
        <v>120</v>
      </c>
      <c r="B63" s="105">
        <v>23241.399999999998</v>
      </c>
      <c r="C63" s="105">
        <v>24396.399999999998</v>
      </c>
      <c r="D63" s="105">
        <v>23119.599999999999</v>
      </c>
      <c r="E63" s="105">
        <v>22873.899999999998</v>
      </c>
      <c r="F63" s="105">
        <v>24390.1</v>
      </c>
      <c r="G63" s="105">
        <v>25211.199999999997</v>
      </c>
      <c r="H63" s="106">
        <v>21521.5</v>
      </c>
      <c r="I63" s="106">
        <v>20855.8</v>
      </c>
      <c r="J63" s="106">
        <v>20314</v>
      </c>
      <c r="K63" s="106">
        <v>20066.199999999997</v>
      </c>
      <c r="L63" s="106">
        <v>19566.399999999998</v>
      </c>
      <c r="M63" s="106">
        <v>21179.199999999997</v>
      </c>
      <c r="N63" s="106">
        <v>7949</v>
      </c>
      <c r="O63" s="106">
        <v>7994</v>
      </c>
      <c r="P63" s="106">
        <v>8333</v>
      </c>
      <c r="Q63" s="105">
        <v>3323</v>
      </c>
      <c r="R63" s="105">
        <v>3480</v>
      </c>
      <c r="S63" s="105">
        <v>4667</v>
      </c>
      <c r="T63" s="105">
        <v>3250</v>
      </c>
      <c r="U63" s="105">
        <v>3106</v>
      </c>
      <c r="V63" s="105">
        <v>3364</v>
      </c>
      <c r="W63" s="105">
        <v>20913</v>
      </c>
      <c r="X63" s="105">
        <v>21703</v>
      </c>
      <c r="Y63" s="105">
        <v>21077</v>
      </c>
      <c r="Z63" s="105">
        <v>3025</v>
      </c>
      <c r="AA63" s="105">
        <v>3167</v>
      </c>
      <c r="AB63" s="105">
        <v>3043</v>
      </c>
      <c r="AC63" s="105">
        <v>3130</v>
      </c>
      <c r="AD63" s="107">
        <v>2664</v>
      </c>
      <c r="AE63" s="105">
        <v>3042</v>
      </c>
      <c r="AG63" s="109">
        <v>120</v>
      </c>
      <c r="AH63" s="105">
        <f t="shared" si="20"/>
        <v>23585.8</v>
      </c>
      <c r="AI63" s="105">
        <f t="shared" si="21"/>
        <v>24158.399999999998</v>
      </c>
      <c r="AJ63" s="105">
        <f t="shared" si="22"/>
        <v>20897.100000000002</v>
      </c>
      <c r="AK63" s="105">
        <f t="shared" si="23"/>
        <v>20270.599999999995</v>
      </c>
      <c r="AL63" s="105">
        <f t="shared" si="24"/>
        <v>8092</v>
      </c>
      <c r="AM63" s="105">
        <f t="shared" si="25"/>
        <v>3823.3333333333335</v>
      </c>
      <c r="AN63" s="105">
        <f t="shared" si="26"/>
        <v>3240</v>
      </c>
      <c r="AO63" s="105">
        <f t="shared" si="27"/>
        <v>21231</v>
      </c>
      <c r="AP63" s="105">
        <f t="shared" si="28"/>
        <v>3078.3333333333335</v>
      </c>
      <c r="AQ63" s="105">
        <f t="shared" si="29"/>
        <v>2945.3333333333335</v>
      </c>
      <c r="AS63" s="109">
        <v>120</v>
      </c>
      <c r="AT63" s="105">
        <f t="shared" si="30"/>
        <v>704.6368426359777</v>
      </c>
      <c r="AU63" s="105">
        <f t="shared" si="31"/>
        <v>1185.7514452869113</v>
      </c>
      <c r="AV63" s="105">
        <f t="shared" si="32"/>
        <v>604.80850688461715</v>
      </c>
      <c r="AW63" s="105">
        <f t="shared" si="33"/>
        <v>825.60007267441506</v>
      </c>
      <c r="AX63" s="105">
        <f t="shared" si="34"/>
        <v>209.92141386718984</v>
      </c>
      <c r="AY63" s="105">
        <f t="shared" si="35"/>
        <v>734.84170631050335</v>
      </c>
      <c r="AZ63" s="105">
        <f t="shared" si="36"/>
        <v>129.29037087115188</v>
      </c>
      <c r="BA63" s="105">
        <f t="shared" si="37"/>
        <v>416.90766363788515</v>
      </c>
      <c r="BB63" s="105">
        <f t="shared" si="38"/>
        <v>77.313215774105103</v>
      </c>
      <c r="BC63" s="105">
        <f t="shared" si="39"/>
        <v>247.58298272161866</v>
      </c>
    </row>
    <row r="64" spans="1:55" x14ac:dyDescent="0.3">
      <c r="A64" s="109">
        <v>150</v>
      </c>
      <c r="B64" s="105">
        <v>26757.5</v>
      </c>
      <c r="C64" s="105">
        <v>25602.5</v>
      </c>
      <c r="D64" s="105">
        <v>25524.799999999999</v>
      </c>
      <c r="E64" s="105">
        <v>24105.199999999997</v>
      </c>
      <c r="F64" s="105">
        <v>25770.5</v>
      </c>
      <c r="G64" s="105">
        <v>27001.1</v>
      </c>
      <c r="H64" s="106">
        <v>24082.1</v>
      </c>
      <c r="I64" s="106">
        <v>23143.399999999998</v>
      </c>
      <c r="J64" s="106">
        <v>22232</v>
      </c>
      <c r="K64" s="106">
        <v>22295</v>
      </c>
      <c r="L64" s="106">
        <v>22238.3</v>
      </c>
      <c r="M64" s="106">
        <v>24542</v>
      </c>
      <c r="N64" s="106">
        <v>8817</v>
      </c>
      <c r="O64" s="106">
        <v>9009</v>
      </c>
      <c r="P64" s="106">
        <v>9063</v>
      </c>
      <c r="Q64" s="105">
        <v>3208</v>
      </c>
      <c r="R64" s="105">
        <v>3880</v>
      </c>
      <c r="S64" s="105">
        <v>4069</v>
      </c>
      <c r="T64" s="105">
        <v>4243</v>
      </c>
      <c r="U64" s="105">
        <v>4141</v>
      </c>
      <c r="V64" s="105">
        <v>3749</v>
      </c>
      <c r="W64" s="105">
        <v>32066</v>
      </c>
      <c r="X64" s="105">
        <v>32452</v>
      </c>
      <c r="Y64" s="105">
        <v>31898</v>
      </c>
      <c r="Z64" s="105">
        <v>3121</v>
      </c>
      <c r="AA64" s="105">
        <v>3193</v>
      </c>
      <c r="AB64" s="105">
        <v>3189</v>
      </c>
      <c r="AC64" s="105">
        <v>3371</v>
      </c>
      <c r="AD64" s="107">
        <v>2741</v>
      </c>
      <c r="AE64" s="105">
        <v>2523</v>
      </c>
      <c r="AG64" s="109">
        <v>150</v>
      </c>
      <c r="AH64" s="105">
        <f t="shared" si="20"/>
        <v>25961.600000000002</v>
      </c>
      <c r="AI64" s="105">
        <f t="shared" si="21"/>
        <v>25625.599999999995</v>
      </c>
      <c r="AJ64" s="105">
        <f t="shared" si="22"/>
        <v>23152.5</v>
      </c>
      <c r="AK64" s="105">
        <f t="shared" si="23"/>
        <v>23025.100000000002</v>
      </c>
      <c r="AL64" s="105">
        <f t="shared" si="24"/>
        <v>8963</v>
      </c>
      <c r="AM64" s="105">
        <f t="shared" si="25"/>
        <v>3719</v>
      </c>
      <c r="AN64" s="105">
        <f t="shared" si="26"/>
        <v>4044.3333333333335</v>
      </c>
      <c r="AO64" s="105">
        <f t="shared" si="27"/>
        <v>32138.666666666668</v>
      </c>
      <c r="AP64" s="105">
        <f t="shared" si="28"/>
        <v>3167.6666666666665</v>
      </c>
      <c r="AQ64" s="105">
        <f t="shared" si="29"/>
        <v>2878.3333333333335</v>
      </c>
      <c r="AS64" s="109">
        <v>150</v>
      </c>
      <c r="AT64" s="105">
        <f t="shared" si="30"/>
        <v>690.36362157923725</v>
      </c>
      <c r="AU64" s="105">
        <f t="shared" si="31"/>
        <v>1453.3775180592281</v>
      </c>
      <c r="AV64" s="105">
        <f t="shared" si="32"/>
        <v>925.08356919793937</v>
      </c>
      <c r="AW64" s="105">
        <f t="shared" si="33"/>
        <v>1313.9798057808957</v>
      </c>
      <c r="AX64" s="105">
        <f t="shared" si="34"/>
        <v>129.29037087115188</v>
      </c>
      <c r="AY64" s="105">
        <f t="shared" si="35"/>
        <v>452.5162980490316</v>
      </c>
      <c r="AZ64" s="105">
        <f t="shared" si="36"/>
        <v>260.80132923996638</v>
      </c>
      <c r="BA64" s="105">
        <f t="shared" si="37"/>
        <v>284.05867938391418</v>
      </c>
      <c r="BB64" s="105">
        <f t="shared" si="38"/>
        <v>40.463975747982715</v>
      </c>
      <c r="BC64" s="105">
        <f t="shared" si="39"/>
        <v>440.36500012300473</v>
      </c>
    </row>
    <row r="65" spans="1:55" x14ac:dyDescent="0.3">
      <c r="A65" s="109">
        <v>180</v>
      </c>
      <c r="B65" s="105">
        <v>26581.1</v>
      </c>
      <c r="C65" s="105">
        <v>26396.3</v>
      </c>
      <c r="D65" s="105">
        <v>26406.799999999999</v>
      </c>
      <c r="E65" s="105">
        <v>25482.799999999999</v>
      </c>
      <c r="F65" s="105">
        <v>26642</v>
      </c>
      <c r="G65" s="105">
        <v>27482</v>
      </c>
      <c r="H65" s="106">
        <v>25214</v>
      </c>
      <c r="I65" s="106">
        <v>25524.799999999999</v>
      </c>
      <c r="J65" s="106">
        <v>25911.199999999997</v>
      </c>
      <c r="K65" s="106">
        <v>23809.1</v>
      </c>
      <c r="L65" s="106">
        <v>23269.399999999998</v>
      </c>
      <c r="M65" s="106">
        <v>25436.6</v>
      </c>
      <c r="N65" s="106">
        <v>9128</v>
      </c>
      <c r="O65" s="106">
        <v>9291</v>
      </c>
      <c r="P65" s="106">
        <v>9614</v>
      </c>
      <c r="Q65" s="105">
        <v>2819</v>
      </c>
      <c r="R65" s="105">
        <v>3227</v>
      </c>
      <c r="S65" s="105">
        <v>4034</v>
      </c>
      <c r="T65" s="105">
        <v>5083</v>
      </c>
      <c r="U65" s="105">
        <v>4107</v>
      </c>
      <c r="V65" s="105">
        <v>4228</v>
      </c>
      <c r="W65" s="105">
        <v>36961</v>
      </c>
      <c r="X65" s="105">
        <v>37284</v>
      </c>
      <c r="Y65" s="105">
        <v>37515</v>
      </c>
      <c r="Z65" s="105">
        <v>3147</v>
      </c>
      <c r="AA65" s="105">
        <v>3195</v>
      </c>
      <c r="AB65" s="105">
        <v>3127</v>
      </c>
      <c r="AC65" s="105">
        <v>2976</v>
      </c>
      <c r="AD65" s="107">
        <v>3275</v>
      </c>
      <c r="AE65" s="105">
        <v>3199</v>
      </c>
      <c r="AG65" s="109">
        <v>180</v>
      </c>
      <c r="AH65" s="105">
        <f t="shared" si="20"/>
        <v>26461.399999999998</v>
      </c>
      <c r="AI65" s="105">
        <f t="shared" si="21"/>
        <v>26535.600000000002</v>
      </c>
      <c r="AJ65" s="105">
        <f t="shared" si="22"/>
        <v>25550</v>
      </c>
      <c r="AK65" s="105">
        <f t="shared" si="23"/>
        <v>24171.7</v>
      </c>
      <c r="AL65" s="105">
        <f t="shared" si="24"/>
        <v>9344.3333333333339</v>
      </c>
      <c r="AM65" s="105">
        <f t="shared" si="25"/>
        <v>3360</v>
      </c>
      <c r="AN65" s="105">
        <f t="shared" si="26"/>
        <v>4472.666666666667</v>
      </c>
      <c r="AO65" s="105">
        <f t="shared" si="27"/>
        <v>37253.333333333336</v>
      </c>
      <c r="AP65" s="105">
        <f t="shared" si="28"/>
        <v>3156.3333333333335</v>
      </c>
      <c r="AQ65" s="105">
        <f t="shared" si="29"/>
        <v>3150</v>
      </c>
      <c r="AS65" s="109">
        <v>180</v>
      </c>
      <c r="AT65" s="105">
        <f t="shared" si="30"/>
        <v>103.79609819256171</v>
      </c>
      <c r="AU65" s="105">
        <f t="shared" si="31"/>
        <v>1003.8380745917146</v>
      </c>
      <c r="AV65" s="105">
        <f t="shared" si="32"/>
        <v>349.2824644897006</v>
      </c>
      <c r="AW65" s="105">
        <f t="shared" si="33"/>
        <v>1128.1835090090622</v>
      </c>
      <c r="AX65" s="105">
        <f t="shared" si="34"/>
        <v>247.35062832613411</v>
      </c>
      <c r="AY65" s="105">
        <f t="shared" si="35"/>
        <v>618.32273126580105</v>
      </c>
      <c r="AZ65" s="105">
        <f t="shared" si="36"/>
        <v>532.01535065572443</v>
      </c>
      <c r="BA65" s="105">
        <f t="shared" si="37"/>
        <v>278.27025233275174</v>
      </c>
      <c r="BB65" s="105">
        <f t="shared" si="38"/>
        <v>34.947579792216423</v>
      </c>
      <c r="BC65" s="105">
        <f t="shared" si="39"/>
        <v>155.40592009315475</v>
      </c>
    </row>
    <row r="66" spans="1:55" x14ac:dyDescent="0.3">
      <c r="A66" s="109">
        <v>210</v>
      </c>
      <c r="B66" s="105">
        <v>26993.399999999998</v>
      </c>
      <c r="C66" s="105">
        <v>26729.5</v>
      </c>
      <c r="D66" s="105">
        <v>27137.599999999999</v>
      </c>
      <c r="E66" s="105">
        <v>27078.799999999999</v>
      </c>
      <c r="F66" s="105">
        <v>26358.5</v>
      </c>
      <c r="G66" s="105">
        <v>26237.399999999998</v>
      </c>
      <c r="H66" s="106">
        <v>24434.199999999997</v>
      </c>
      <c r="I66" s="106">
        <v>24350.199999999997</v>
      </c>
      <c r="J66" s="106">
        <v>27006.699999999997</v>
      </c>
      <c r="K66" s="106">
        <v>23951.899999999998</v>
      </c>
      <c r="L66" s="106">
        <v>23202.199999999997</v>
      </c>
      <c r="M66" s="106">
        <v>25589.899999999998</v>
      </c>
      <c r="N66" s="106">
        <v>10443</v>
      </c>
      <c r="O66" s="106">
        <v>10170</v>
      </c>
      <c r="P66" s="106">
        <v>10644</v>
      </c>
      <c r="Q66" s="105">
        <v>3108</v>
      </c>
      <c r="R66" s="105">
        <v>2426</v>
      </c>
      <c r="S66" s="105">
        <v>3611</v>
      </c>
      <c r="T66" s="105">
        <v>4455</v>
      </c>
      <c r="U66" s="105">
        <v>4238</v>
      </c>
      <c r="V66" s="105">
        <v>4379</v>
      </c>
      <c r="W66" s="105">
        <v>40195</v>
      </c>
      <c r="X66" s="105">
        <v>42472</v>
      </c>
      <c r="Y66" s="105">
        <v>40275</v>
      </c>
      <c r="Z66" s="105">
        <v>3193</v>
      </c>
      <c r="AA66" s="105">
        <v>3173</v>
      </c>
      <c r="AB66" s="105">
        <v>3065</v>
      </c>
      <c r="AC66" s="105">
        <v>3622</v>
      </c>
      <c r="AD66" s="107">
        <v>3681</v>
      </c>
      <c r="AE66" s="105">
        <v>3702</v>
      </c>
      <c r="AG66" s="109">
        <v>210</v>
      </c>
      <c r="AH66" s="105">
        <f t="shared" si="20"/>
        <v>26953.5</v>
      </c>
      <c r="AI66" s="105">
        <f t="shared" si="21"/>
        <v>26558.233333333334</v>
      </c>
      <c r="AJ66" s="105">
        <f t="shared" si="22"/>
        <v>25263.699999999997</v>
      </c>
      <c r="AK66" s="105">
        <f t="shared" si="23"/>
        <v>24247.999999999996</v>
      </c>
      <c r="AL66" s="105">
        <f t="shared" si="24"/>
        <v>10419</v>
      </c>
      <c r="AM66" s="105">
        <f t="shared" si="25"/>
        <v>3048.3333333333335</v>
      </c>
      <c r="AN66" s="105">
        <f t="shared" si="26"/>
        <v>4357.333333333333</v>
      </c>
      <c r="AO66" s="105">
        <f t="shared" si="27"/>
        <v>40980.666666666664</v>
      </c>
      <c r="AP66" s="105">
        <f t="shared" si="28"/>
        <v>3143.6666666666665</v>
      </c>
      <c r="AQ66" s="105">
        <f t="shared" si="29"/>
        <v>3668.3333333333335</v>
      </c>
      <c r="AS66" s="109">
        <v>210</v>
      </c>
      <c r="AT66" s="105">
        <f t="shared" si="30"/>
        <v>206.95509174697696</v>
      </c>
      <c r="AU66" s="105">
        <f t="shared" si="31"/>
        <v>454.87200763877922</v>
      </c>
      <c r="AV66" s="105">
        <f t="shared" si="32"/>
        <v>1510.0664720468433</v>
      </c>
      <c r="AW66" s="105">
        <f t="shared" si="33"/>
        <v>1221.0791252003289</v>
      </c>
      <c r="AX66" s="105">
        <f t="shared" si="34"/>
        <v>237.90964671488209</v>
      </c>
      <c r="AY66" s="105">
        <f t="shared" si="35"/>
        <v>594.748966651758</v>
      </c>
      <c r="AZ66" s="105">
        <f t="shared" si="36"/>
        <v>110.1105505087198</v>
      </c>
      <c r="BA66" s="105">
        <f t="shared" si="37"/>
        <v>1292.1518228649966</v>
      </c>
      <c r="BB66" s="105">
        <f t="shared" si="38"/>
        <v>68.85734044626858</v>
      </c>
      <c r="BC66" s="105">
        <f t="shared" si="39"/>
        <v>41.476901202155076</v>
      </c>
    </row>
    <row r="67" spans="1:55" x14ac:dyDescent="0.3">
      <c r="A67" s="109">
        <v>240</v>
      </c>
      <c r="B67" s="105">
        <v>28623</v>
      </c>
      <c r="C67" s="105">
        <v>27733.3</v>
      </c>
      <c r="D67" s="105">
        <v>28175.699999999997</v>
      </c>
      <c r="E67" s="105">
        <v>28637</v>
      </c>
      <c r="F67" s="105">
        <v>27391</v>
      </c>
      <c r="G67" s="105">
        <v>26992</v>
      </c>
      <c r="H67" s="106">
        <v>25843.3</v>
      </c>
      <c r="I67" s="106">
        <v>25228</v>
      </c>
      <c r="J67" s="106">
        <v>27328</v>
      </c>
      <c r="K67" s="106">
        <v>23898.699999999997</v>
      </c>
      <c r="L67" s="106">
        <v>23109.1</v>
      </c>
      <c r="M67" s="106">
        <v>27216.699999999997</v>
      </c>
      <c r="N67" s="106">
        <v>10235</v>
      </c>
      <c r="O67" s="106">
        <v>10095</v>
      </c>
      <c r="P67" s="106">
        <v>10866</v>
      </c>
      <c r="Q67" s="105">
        <v>2588</v>
      </c>
      <c r="R67" s="105">
        <v>2238</v>
      </c>
      <c r="S67" s="105">
        <v>4166</v>
      </c>
      <c r="T67" s="105">
        <v>4865</v>
      </c>
      <c r="U67" s="105">
        <v>4196</v>
      </c>
      <c r="V67" s="105">
        <v>4789</v>
      </c>
      <c r="W67" s="105">
        <v>43467</v>
      </c>
      <c r="X67" s="105">
        <v>43472</v>
      </c>
      <c r="Y67" s="105">
        <v>41947</v>
      </c>
      <c r="Z67" s="105">
        <v>3157</v>
      </c>
      <c r="AA67" s="105">
        <v>3069</v>
      </c>
      <c r="AB67" s="105">
        <v>3177</v>
      </c>
      <c r="AC67" s="105">
        <v>3702</v>
      </c>
      <c r="AD67" s="107">
        <v>3655</v>
      </c>
      <c r="AE67" s="105">
        <v>3193</v>
      </c>
      <c r="AG67" s="109">
        <v>240</v>
      </c>
      <c r="AH67" s="105">
        <f t="shared" si="20"/>
        <v>28177.333333333332</v>
      </c>
      <c r="AI67" s="105">
        <f t="shared" si="21"/>
        <v>27673.333333333332</v>
      </c>
      <c r="AJ67" s="105">
        <f t="shared" si="22"/>
        <v>26133.100000000002</v>
      </c>
      <c r="AK67" s="105">
        <f t="shared" si="23"/>
        <v>24741.5</v>
      </c>
      <c r="AL67" s="105">
        <f t="shared" si="24"/>
        <v>10398.666666666666</v>
      </c>
      <c r="AM67" s="105">
        <f t="shared" si="25"/>
        <v>2997.3333333333335</v>
      </c>
      <c r="AN67" s="105">
        <f t="shared" si="26"/>
        <v>4616.666666666667</v>
      </c>
      <c r="AO67" s="105">
        <f t="shared" si="27"/>
        <v>42962</v>
      </c>
      <c r="AP67" s="105">
        <f t="shared" si="28"/>
        <v>3134.3333333333335</v>
      </c>
      <c r="AQ67" s="105">
        <f t="shared" si="29"/>
        <v>3516.6666666666665</v>
      </c>
      <c r="AS67" s="109">
        <v>240</v>
      </c>
      <c r="AT67" s="105">
        <f t="shared" si="30"/>
        <v>444.85224887970799</v>
      </c>
      <c r="AU67" s="105">
        <f t="shared" si="31"/>
        <v>858.07361766536872</v>
      </c>
      <c r="AV67" s="105">
        <f t="shared" si="32"/>
        <v>1079.5777091066675</v>
      </c>
      <c r="AW67" s="105">
        <f t="shared" si="33"/>
        <v>2179.6394931272457</v>
      </c>
      <c r="AX67" s="105">
        <f t="shared" si="34"/>
        <v>410.73146133858961</v>
      </c>
      <c r="AY67" s="105">
        <f t="shared" si="35"/>
        <v>1027.1131063974083</v>
      </c>
      <c r="AZ67" s="105">
        <f t="shared" si="36"/>
        <v>366.28449780646372</v>
      </c>
      <c r="BA67" s="105">
        <f t="shared" si="37"/>
        <v>879.01933994651108</v>
      </c>
      <c r="BB67" s="105">
        <f t="shared" si="38"/>
        <v>57.457230470440649</v>
      </c>
      <c r="BC67" s="105">
        <f t="shared" si="39"/>
        <v>281.28692350220143</v>
      </c>
    </row>
    <row r="68" spans="1:55" x14ac:dyDescent="0.3">
      <c r="A68" s="109">
        <v>480</v>
      </c>
      <c r="B68" s="105">
        <v>27542.199999999997</v>
      </c>
      <c r="C68" s="105">
        <v>29586.899999999998</v>
      </c>
      <c r="D68" s="105">
        <v>31054.1</v>
      </c>
      <c r="E68" s="105">
        <v>20851.599999999999</v>
      </c>
      <c r="F68" s="105">
        <v>27271.3</v>
      </c>
      <c r="G68" s="105">
        <v>37334.5</v>
      </c>
      <c r="H68" s="106">
        <v>24889.899999999998</v>
      </c>
      <c r="I68" s="106">
        <v>27941.199999999997</v>
      </c>
      <c r="J68" s="106">
        <v>27403.599999999999</v>
      </c>
      <c r="K68" s="106">
        <v>24556</v>
      </c>
      <c r="L68" s="106">
        <v>23245.599999999999</v>
      </c>
      <c r="M68" s="106">
        <v>25629.1</v>
      </c>
      <c r="N68" s="106">
        <v>11677</v>
      </c>
      <c r="O68" s="106">
        <v>10926</v>
      </c>
      <c r="P68" s="106">
        <v>12052</v>
      </c>
      <c r="Q68" s="105">
        <v>2942</v>
      </c>
      <c r="R68" s="105">
        <v>1064</v>
      </c>
      <c r="S68" s="105">
        <v>3879</v>
      </c>
      <c r="T68" s="105">
        <v>3901</v>
      </c>
      <c r="U68" s="105">
        <v>5330</v>
      </c>
      <c r="V68" s="105">
        <v>4323</v>
      </c>
      <c r="W68" s="105">
        <v>45391</v>
      </c>
      <c r="X68" s="105">
        <v>47440</v>
      </c>
      <c r="Y68" s="105">
        <v>44219</v>
      </c>
      <c r="Z68" s="105">
        <v>3103</v>
      </c>
      <c r="AA68" s="105">
        <v>3155</v>
      </c>
      <c r="AB68" s="105">
        <v>3027</v>
      </c>
      <c r="AC68" s="105">
        <v>3367</v>
      </c>
      <c r="AD68" s="107">
        <v>3548</v>
      </c>
      <c r="AE68" s="105">
        <v>3438</v>
      </c>
      <c r="AG68" s="109">
        <v>480</v>
      </c>
      <c r="AH68" s="105">
        <f t="shared" si="20"/>
        <v>29394.399999999994</v>
      </c>
      <c r="AI68" s="105">
        <f t="shared" si="21"/>
        <v>28485.8</v>
      </c>
      <c r="AJ68" s="105">
        <f t="shared" si="22"/>
        <v>26744.899999999994</v>
      </c>
      <c r="AK68" s="105">
        <f t="shared" si="23"/>
        <v>24476.899999999998</v>
      </c>
      <c r="AL68" s="105">
        <f t="shared" si="24"/>
        <v>11551.666666666666</v>
      </c>
      <c r="AM68" s="105">
        <f t="shared" si="25"/>
        <v>2628.3333333333335</v>
      </c>
      <c r="AN68" s="105">
        <f t="shared" si="26"/>
        <v>4518</v>
      </c>
      <c r="AO68" s="105">
        <f t="shared" si="27"/>
        <v>45683.333333333336</v>
      </c>
      <c r="AP68" s="105">
        <f t="shared" si="28"/>
        <v>3095</v>
      </c>
      <c r="AQ68" s="105">
        <f t="shared" si="29"/>
        <v>3451</v>
      </c>
      <c r="AS68" s="109">
        <v>480</v>
      </c>
      <c r="AT68" s="105">
        <f t="shared" si="30"/>
        <v>1763.8459654969884</v>
      </c>
      <c r="AU68" s="105">
        <f t="shared" si="31"/>
        <v>8308.2943971672194</v>
      </c>
      <c r="AV68" s="105">
        <f t="shared" si="32"/>
        <v>1628.81005338253</v>
      </c>
      <c r="AW68" s="105">
        <f t="shared" si="33"/>
        <v>1193.7171649934503</v>
      </c>
      <c r="AX68" s="105">
        <f t="shared" si="34"/>
        <v>573.36753773939222</v>
      </c>
      <c r="AY68" s="105">
        <f t="shared" si="35"/>
        <v>1433.4735202763022</v>
      </c>
      <c r="AZ68" s="105">
        <f t="shared" si="36"/>
        <v>734.18594374994677</v>
      </c>
      <c r="BA68" s="105">
        <f t="shared" si="37"/>
        <v>1630.2773792619871</v>
      </c>
      <c r="BB68" s="105">
        <f t="shared" si="38"/>
        <v>64.373907757724325</v>
      </c>
      <c r="BC68" s="105">
        <f t="shared" si="39"/>
        <v>91.197587687394446</v>
      </c>
    </row>
    <row r="69" spans="1:55" x14ac:dyDescent="0.3">
      <c r="A69" s="109">
        <v>720</v>
      </c>
      <c r="B69" s="105">
        <v>23815.4</v>
      </c>
      <c r="C69" s="105">
        <v>29439.3</v>
      </c>
      <c r="D69" s="105">
        <v>30009.200000000001</v>
      </c>
      <c r="E69" s="105">
        <v>24741.5</v>
      </c>
      <c r="F69" s="105">
        <v>31364.899999999998</v>
      </c>
      <c r="G69" s="105">
        <v>25918.199999999997</v>
      </c>
      <c r="H69" s="106">
        <v>25769.1</v>
      </c>
      <c r="I69" s="106">
        <v>25973.5</v>
      </c>
      <c r="J69" s="106">
        <v>26495</v>
      </c>
      <c r="K69" s="106">
        <v>25132.1</v>
      </c>
      <c r="L69" s="106">
        <v>25346.3</v>
      </c>
      <c r="M69" s="106">
        <v>26553.8</v>
      </c>
      <c r="N69" s="106">
        <v>11688</v>
      </c>
      <c r="O69" s="106">
        <v>11323</v>
      </c>
      <c r="P69" s="106">
        <v>11915</v>
      </c>
      <c r="Q69" s="105">
        <v>2970</v>
      </c>
      <c r="R69" s="105">
        <v>2058</v>
      </c>
      <c r="S69" s="105">
        <v>3538</v>
      </c>
      <c r="T69" s="105">
        <v>4184</v>
      </c>
      <c r="U69" s="105">
        <v>4571</v>
      </c>
      <c r="V69" s="105">
        <v>4476</v>
      </c>
      <c r="W69" s="105">
        <v>48084</v>
      </c>
      <c r="X69" s="105">
        <v>51272</v>
      </c>
      <c r="Y69" s="105">
        <v>47215</v>
      </c>
      <c r="Z69" s="105">
        <v>3012</v>
      </c>
      <c r="AA69" s="105">
        <v>3052</v>
      </c>
      <c r="AB69" s="105">
        <v>3054</v>
      </c>
      <c r="AC69" s="105">
        <v>3171</v>
      </c>
      <c r="AD69" s="107">
        <v>3016</v>
      </c>
      <c r="AE69" s="105">
        <v>3049</v>
      </c>
      <c r="AG69" s="109">
        <v>720</v>
      </c>
      <c r="AH69" s="105">
        <f t="shared" si="20"/>
        <v>27754.633333333331</v>
      </c>
      <c r="AI69" s="105">
        <f t="shared" si="21"/>
        <v>27341.533333333329</v>
      </c>
      <c r="AJ69" s="105">
        <f t="shared" si="22"/>
        <v>26079.200000000001</v>
      </c>
      <c r="AK69" s="105">
        <f t="shared" si="23"/>
        <v>25677.399999999998</v>
      </c>
      <c r="AL69" s="105">
        <f t="shared" si="24"/>
        <v>11642</v>
      </c>
      <c r="AM69" s="105">
        <f t="shared" si="25"/>
        <v>2855.3333333333335</v>
      </c>
      <c r="AN69" s="105">
        <f t="shared" si="26"/>
        <v>4410.333333333333</v>
      </c>
      <c r="AO69" s="105">
        <f t="shared" si="27"/>
        <v>48857</v>
      </c>
      <c r="AP69" s="105">
        <f t="shared" si="28"/>
        <v>3039.3333333333335</v>
      </c>
      <c r="AQ69" s="105">
        <f t="shared" si="29"/>
        <v>3078.6666666666665</v>
      </c>
      <c r="AS69" s="109">
        <v>720</v>
      </c>
      <c r="AT69" s="105">
        <f t="shared" si="30"/>
        <v>3423.3559475072684</v>
      </c>
      <c r="AU69" s="105">
        <f t="shared" si="31"/>
        <v>3533.6617301792426</v>
      </c>
      <c r="AV69" s="105">
        <f t="shared" si="32"/>
        <v>374.31546855560276</v>
      </c>
      <c r="AW69" s="105">
        <f t="shared" si="33"/>
        <v>766.50383560684179</v>
      </c>
      <c r="AX69" s="105">
        <f t="shared" si="34"/>
        <v>298.66871279061019</v>
      </c>
      <c r="AY69" s="105">
        <f t="shared" si="35"/>
        <v>746.63333258925286</v>
      </c>
      <c r="AZ69" s="105">
        <f t="shared" si="36"/>
        <v>201.68374583325581</v>
      </c>
      <c r="BA69" s="105">
        <f t="shared" si="37"/>
        <v>2136.1083774003605</v>
      </c>
      <c r="BB69" s="105">
        <f t="shared" si="38"/>
        <v>23.692474191889147</v>
      </c>
      <c r="BC69" s="105">
        <f t="shared" si="39"/>
        <v>81.647616825804135</v>
      </c>
    </row>
    <row r="70" spans="1:55" x14ac:dyDescent="0.3">
      <c r="A70" s="109">
        <v>960</v>
      </c>
      <c r="B70" s="105">
        <v>28670.6</v>
      </c>
      <c r="C70" s="105">
        <v>27593.3</v>
      </c>
      <c r="D70" s="105">
        <v>30613.1</v>
      </c>
      <c r="E70" s="105">
        <v>27286.699999999997</v>
      </c>
      <c r="F70" s="105">
        <v>25327.399999999998</v>
      </c>
      <c r="G70" s="105">
        <v>26999.699999999997</v>
      </c>
      <c r="H70" s="106">
        <v>26550.3</v>
      </c>
      <c r="I70" s="106">
        <v>28184.1</v>
      </c>
      <c r="J70" s="106">
        <v>28555.8</v>
      </c>
      <c r="K70" s="106">
        <v>26734.399999999998</v>
      </c>
      <c r="L70" s="106">
        <v>25178.3</v>
      </c>
      <c r="M70" s="106">
        <v>26839.399999999998</v>
      </c>
      <c r="N70" s="106">
        <v>11801</v>
      </c>
      <c r="O70" s="106">
        <v>11530</v>
      </c>
      <c r="P70" s="106">
        <v>12326</v>
      </c>
      <c r="Q70" s="105">
        <v>3253</v>
      </c>
      <c r="R70" s="105">
        <v>2575</v>
      </c>
      <c r="S70" s="105">
        <v>4565</v>
      </c>
      <c r="T70" s="105">
        <v>4043</v>
      </c>
      <c r="U70" s="105">
        <v>4647</v>
      </c>
      <c r="V70" s="105">
        <v>4233</v>
      </c>
      <c r="W70" s="105">
        <v>52700</v>
      </c>
      <c r="X70" s="105">
        <v>56135</v>
      </c>
      <c r="Y70" s="105">
        <v>51990</v>
      </c>
      <c r="Z70" s="105">
        <v>3034</v>
      </c>
      <c r="AA70" s="105">
        <v>3124</v>
      </c>
      <c r="AB70" s="105">
        <v>3120</v>
      </c>
      <c r="AC70" s="105">
        <v>3217</v>
      </c>
      <c r="AD70" s="107">
        <v>3410</v>
      </c>
      <c r="AE70" s="105">
        <v>3352</v>
      </c>
      <c r="AG70" s="109">
        <v>960</v>
      </c>
      <c r="AH70" s="105">
        <f t="shared" si="20"/>
        <v>28959</v>
      </c>
      <c r="AI70" s="105">
        <f t="shared" si="21"/>
        <v>26537.933333333331</v>
      </c>
      <c r="AJ70" s="105">
        <f t="shared" si="22"/>
        <v>27763.399999999998</v>
      </c>
      <c r="AK70" s="105">
        <f t="shared" si="23"/>
        <v>26250.699999999997</v>
      </c>
      <c r="AL70" s="105">
        <f t="shared" si="24"/>
        <v>11885.666666666666</v>
      </c>
      <c r="AM70" s="105">
        <f t="shared" si="25"/>
        <v>3464.3333333333335</v>
      </c>
      <c r="AN70" s="105">
        <f t="shared" si="26"/>
        <v>4307.666666666667</v>
      </c>
      <c r="AO70" s="105">
        <f t="shared" si="27"/>
        <v>53608.333333333336</v>
      </c>
      <c r="AP70" s="105">
        <f t="shared" si="28"/>
        <v>3092.6666666666665</v>
      </c>
      <c r="AQ70" s="105">
        <f t="shared" si="29"/>
        <v>3326.3333333333335</v>
      </c>
      <c r="AS70" s="109">
        <v>960</v>
      </c>
      <c r="AT70" s="105">
        <f t="shared" si="30"/>
        <v>1530.4178939100259</v>
      </c>
      <c r="AU70" s="105">
        <f t="shared" si="31"/>
        <v>1058.1282830230616</v>
      </c>
      <c r="AV70" s="105">
        <f t="shared" si="32"/>
        <v>1066.8874964118754</v>
      </c>
      <c r="AW70" s="105">
        <f t="shared" si="33"/>
        <v>930.20834762971162</v>
      </c>
      <c r="AX70" s="105">
        <f t="shared" si="34"/>
        <v>404.69782966224733</v>
      </c>
      <c r="AY70" s="105">
        <f t="shared" si="35"/>
        <v>1011.6923115914898</v>
      </c>
      <c r="AZ70" s="105">
        <f t="shared" si="36"/>
        <v>308.8451607737012</v>
      </c>
      <c r="BA70" s="105">
        <f t="shared" si="37"/>
        <v>2216.767541564368</v>
      </c>
      <c r="BB70" s="105">
        <f t="shared" si="38"/>
        <v>50.846173241782253</v>
      </c>
      <c r="BC70" s="105">
        <f t="shared" si="39"/>
        <v>99.02693236354105</v>
      </c>
    </row>
    <row r="71" spans="1:55" x14ac:dyDescent="0.3">
      <c r="A71" s="109">
        <v>1200</v>
      </c>
      <c r="B71" s="105">
        <v>28495.4</v>
      </c>
      <c r="C71" s="105">
        <v>28763.4</v>
      </c>
      <c r="D71" s="105">
        <v>30970.6</v>
      </c>
      <c r="E71" s="105">
        <v>26601.200000000001</v>
      </c>
      <c r="F71" s="105">
        <v>30488.400000000001</v>
      </c>
      <c r="G71" s="105">
        <v>26518.5</v>
      </c>
      <c r="H71" s="106">
        <v>25699</v>
      </c>
      <c r="I71" s="106">
        <v>25421.8</v>
      </c>
      <c r="J71" s="106">
        <v>27534.9</v>
      </c>
      <c r="K71" s="106">
        <v>24809.599999999999</v>
      </c>
      <c r="L71" s="106">
        <v>23697</v>
      </c>
      <c r="M71" s="106">
        <v>30719</v>
      </c>
      <c r="N71" s="106">
        <v>12683</v>
      </c>
      <c r="O71" s="106">
        <v>11856</v>
      </c>
      <c r="P71" s="106">
        <v>13717</v>
      </c>
      <c r="Q71" s="105">
        <v>5458</v>
      </c>
      <c r="R71" s="105">
        <v>3390</v>
      </c>
      <c r="S71" s="105">
        <v>8043</v>
      </c>
      <c r="T71" s="105">
        <v>4849</v>
      </c>
      <c r="U71" s="105">
        <v>4826</v>
      </c>
      <c r="V71" s="105">
        <v>5282</v>
      </c>
      <c r="W71" s="105">
        <v>53092</v>
      </c>
      <c r="X71" s="105">
        <v>56691</v>
      </c>
      <c r="Y71" s="105">
        <v>51891</v>
      </c>
      <c r="Z71" s="105">
        <v>3054</v>
      </c>
      <c r="AA71" s="105">
        <v>3090</v>
      </c>
      <c r="AB71" s="105">
        <v>3076</v>
      </c>
      <c r="AC71" s="105">
        <v>3210</v>
      </c>
      <c r="AD71" s="107">
        <v>3411</v>
      </c>
      <c r="AE71" s="105">
        <v>3217</v>
      </c>
      <c r="AG71" s="109">
        <v>1200</v>
      </c>
      <c r="AH71" s="105">
        <f t="shared" si="20"/>
        <v>29409.8</v>
      </c>
      <c r="AI71" s="105">
        <f t="shared" si="21"/>
        <v>27869.366666666669</v>
      </c>
      <c r="AJ71" s="105">
        <f t="shared" si="22"/>
        <v>26218.566666666669</v>
      </c>
      <c r="AK71" s="105">
        <f t="shared" si="23"/>
        <v>26408.533333333336</v>
      </c>
      <c r="AL71" s="105">
        <f t="shared" si="24"/>
        <v>12752</v>
      </c>
      <c r="AM71" s="105">
        <f t="shared" si="25"/>
        <v>5630.333333333333</v>
      </c>
      <c r="AN71" s="105">
        <f t="shared" si="26"/>
        <v>4985.666666666667</v>
      </c>
      <c r="AO71" s="105">
        <f t="shared" si="27"/>
        <v>53891.333333333336</v>
      </c>
      <c r="AP71" s="105">
        <f t="shared" si="28"/>
        <v>3073.3333333333335</v>
      </c>
      <c r="AQ71" s="105">
        <f t="shared" si="29"/>
        <v>3279.3333333333335</v>
      </c>
      <c r="AS71" s="109">
        <v>1200</v>
      </c>
      <c r="AT71" s="105">
        <f t="shared" si="30"/>
        <v>1358.3182543130295</v>
      </c>
      <c r="AU71" s="105">
        <f t="shared" si="31"/>
        <v>2268.5262888786051</v>
      </c>
      <c r="AV71" s="105">
        <f t="shared" si="32"/>
        <v>1148.3727806480506</v>
      </c>
      <c r="AW71" s="105">
        <f t="shared" si="33"/>
        <v>3774.1968487789709</v>
      </c>
      <c r="AX71" s="105">
        <f t="shared" si="34"/>
        <v>932.41675231625902</v>
      </c>
      <c r="AY71" s="105">
        <f t="shared" si="35"/>
        <v>2331.2821222094367</v>
      </c>
      <c r="AZ71" s="105">
        <f t="shared" si="36"/>
        <v>256.88972991019574</v>
      </c>
      <c r="BA71" s="105">
        <f t="shared" si="37"/>
        <v>2497.8391327972531</v>
      </c>
      <c r="BB71" s="105">
        <f t="shared" si="38"/>
        <v>18.147543451754931</v>
      </c>
      <c r="BC71" s="105">
        <f t="shared" si="39"/>
        <v>114.08038101853154</v>
      </c>
    </row>
    <row r="72" spans="1:55" x14ac:dyDescent="0.3">
      <c r="A72" s="110">
        <v>1440</v>
      </c>
      <c r="B72" s="105">
        <v>28668.3</v>
      </c>
      <c r="C72" s="105">
        <v>29240.799999999999</v>
      </c>
      <c r="D72" s="105">
        <v>28485.4</v>
      </c>
      <c r="E72" s="105">
        <v>26757.3</v>
      </c>
      <c r="F72" s="105">
        <v>29082.899999999998</v>
      </c>
      <c r="G72" s="105">
        <v>26310.9</v>
      </c>
      <c r="H72" s="106">
        <v>26159.200000000001</v>
      </c>
      <c r="I72" s="106">
        <v>26829.9</v>
      </c>
      <c r="J72" s="106">
        <v>28000.9</v>
      </c>
      <c r="K72" s="106">
        <v>25084.6</v>
      </c>
      <c r="L72" s="106">
        <v>26976.6</v>
      </c>
      <c r="M72" s="106">
        <v>30935.599999999999</v>
      </c>
      <c r="N72" s="106">
        <v>12377</v>
      </c>
      <c r="O72" s="106">
        <v>12206</v>
      </c>
      <c r="P72" s="106">
        <v>14077</v>
      </c>
      <c r="Q72" s="105">
        <v>4693</v>
      </c>
      <c r="R72" s="105">
        <v>4266</v>
      </c>
      <c r="S72" s="105">
        <v>8943</v>
      </c>
      <c r="T72" s="105">
        <v>5165</v>
      </c>
      <c r="U72" s="105">
        <v>4481</v>
      </c>
      <c r="V72" s="105">
        <v>4823</v>
      </c>
      <c r="W72" s="105">
        <v>54626</v>
      </c>
      <c r="X72" s="105">
        <v>56898</v>
      </c>
      <c r="Y72" s="105">
        <v>54412</v>
      </c>
      <c r="Z72" s="105">
        <v>3157</v>
      </c>
      <c r="AA72" s="105">
        <v>3065</v>
      </c>
      <c r="AB72" s="105">
        <v>3185</v>
      </c>
      <c r="AC72" s="105">
        <v>3181</v>
      </c>
      <c r="AD72" s="106">
        <v>3265</v>
      </c>
      <c r="AE72" s="105">
        <v>3044</v>
      </c>
      <c r="AG72" s="110">
        <v>1440</v>
      </c>
      <c r="AH72" s="105">
        <f t="shared" si="20"/>
        <v>28798.166666666668</v>
      </c>
      <c r="AI72" s="105">
        <f t="shared" si="21"/>
        <v>27383.7</v>
      </c>
      <c r="AJ72" s="105">
        <f t="shared" si="22"/>
        <v>26996.666666666668</v>
      </c>
      <c r="AK72" s="105">
        <f t="shared" si="23"/>
        <v>27665.599999999995</v>
      </c>
      <c r="AL72" s="105">
        <f t="shared" si="24"/>
        <v>12886.666666666666</v>
      </c>
      <c r="AM72" s="105">
        <f t="shared" si="25"/>
        <v>5967.333333333333</v>
      </c>
      <c r="AN72" s="105">
        <f t="shared" si="26"/>
        <v>4823</v>
      </c>
      <c r="AO72" s="105">
        <f t="shared" si="27"/>
        <v>55312</v>
      </c>
      <c r="AP72" s="105">
        <f t="shared" si="28"/>
        <v>3135.6666666666665</v>
      </c>
      <c r="AQ72" s="105">
        <f t="shared" si="29"/>
        <v>3163.3333333333335</v>
      </c>
      <c r="AS72" s="110">
        <v>1440</v>
      </c>
      <c r="AT72" s="105">
        <f t="shared" si="30"/>
        <v>394.08920732916886</v>
      </c>
      <c r="AU72" s="105">
        <f t="shared" si="31"/>
        <v>1488.3812414835102</v>
      </c>
      <c r="AV72" s="105">
        <f t="shared" si="32"/>
        <v>932.10678751596583</v>
      </c>
      <c r="AW72" s="105">
        <f t="shared" si="33"/>
        <v>2985.7312337181324</v>
      </c>
      <c r="AX72" s="105">
        <f t="shared" si="34"/>
        <v>1034.398536993036</v>
      </c>
      <c r="AY72" s="105">
        <f t="shared" si="35"/>
        <v>2585.8318455254075</v>
      </c>
      <c r="AZ72" s="105">
        <f t="shared" si="36"/>
        <v>342</v>
      </c>
      <c r="BA72" s="105">
        <f t="shared" si="37"/>
        <v>1377.6777562260343</v>
      </c>
      <c r="BB72" s="105">
        <f t="shared" si="38"/>
        <v>62.780039290632288</v>
      </c>
      <c r="BC72" s="105">
        <f t="shared" si="39"/>
        <v>111.5541721915112</v>
      </c>
    </row>
  </sheetData>
  <mergeCells count="32">
    <mergeCell ref="AG39:AQ39"/>
    <mergeCell ref="AS39:BC39"/>
    <mergeCell ref="A40:A41"/>
    <mergeCell ref="B40:D40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G40:AQ40"/>
    <mergeCell ref="AS40:BC40"/>
    <mergeCell ref="A3:AE3"/>
    <mergeCell ref="AG3:AQ3"/>
    <mergeCell ref="AS3:BC3"/>
    <mergeCell ref="A4:A5"/>
    <mergeCell ref="H4:J4"/>
    <mergeCell ref="K4:M4"/>
    <mergeCell ref="N4:P4"/>
    <mergeCell ref="Q4:S4"/>
    <mergeCell ref="T4:V4"/>
    <mergeCell ref="W4:Y4"/>
    <mergeCell ref="Z4:AB4"/>
    <mergeCell ref="AC4:AE4"/>
    <mergeCell ref="AG4:AQ4"/>
    <mergeCell ref="AS4:BC4"/>
    <mergeCell ref="B4:D4"/>
    <mergeCell ref="E4:G4"/>
    <mergeCell ref="A39:AE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workbookViewId="0">
      <selection activeCell="V11" sqref="V11"/>
    </sheetView>
  </sheetViews>
  <sheetFormatPr defaultRowHeight="15" x14ac:dyDescent="0.25"/>
  <cols>
    <col min="1" max="1" width="28.5703125" customWidth="1"/>
    <col min="2" max="13" width="14.5703125" customWidth="1"/>
    <col min="15" max="15" width="30.5703125" customWidth="1"/>
    <col min="16" max="33" width="13" customWidth="1"/>
  </cols>
  <sheetData>
    <row r="1" spans="1:35" ht="18.75" x14ac:dyDescent="0.3">
      <c r="A1" s="2" t="s">
        <v>43</v>
      </c>
      <c r="B1" s="2"/>
      <c r="C1" s="2"/>
      <c r="D1" s="2"/>
      <c r="S1" s="61"/>
      <c r="T1" s="61"/>
    </row>
    <row r="2" spans="1:35" ht="18.75" x14ac:dyDescent="0.3">
      <c r="A2" s="2"/>
      <c r="B2" s="2"/>
      <c r="C2" s="2"/>
      <c r="D2" s="2"/>
    </row>
    <row r="3" spans="1:35" ht="18.75" x14ac:dyDescent="0.3">
      <c r="A3" s="78" t="s">
        <v>0</v>
      </c>
      <c r="B3" s="66" t="s">
        <v>36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O3" s="78" t="s">
        <v>0</v>
      </c>
      <c r="P3" s="79" t="s">
        <v>50</v>
      </c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1"/>
    </row>
    <row r="4" spans="1:35" ht="18.75" x14ac:dyDescent="0.3">
      <c r="A4" s="78"/>
      <c r="B4" s="66" t="s">
        <v>45</v>
      </c>
      <c r="C4" s="66"/>
      <c r="D4" s="66"/>
      <c r="E4" s="66" t="s">
        <v>46</v>
      </c>
      <c r="F4" s="66"/>
      <c r="G4" s="66"/>
      <c r="H4" s="66" t="s">
        <v>47</v>
      </c>
      <c r="I4" s="66"/>
      <c r="J4" s="66"/>
      <c r="K4" s="66" t="s">
        <v>48</v>
      </c>
      <c r="L4" s="66"/>
      <c r="M4" s="66"/>
      <c r="O4" s="78"/>
      <c r="P4" s="66" t="s">
        <v>45</v>
      </c>
      <c r="Q4" s="66"/>
      <c r="R4" s="66"/>
      <c r="S4" s="66"/>
      <c r="T4" s="66"/>
      <c r="U4" s="66" t="s">
        <v>46</v>
      </c>
      <c r="V4" s="66"/>
      <c r="W4" s="66"/>
      <c r="X4" s="66"/>
      <c r="Y4" s="66"/>
      <c r="Z4" s="66" t="s">
        <v>47</v>
      </c>
      <c r="AA4" s="66"/>
      <c r="AB4" s="66"/>
      <c r="AC4" s="66"/>
      <c r="AD4" s="66"/>
      <c r="AE4" s="66" t="s">
        <v>48</v>
      </c>
      <c r="AF4" s="66"/>
      <c r="AG4" s="66"/>
      <c r="AH4" s="66"/>
      <c r="AI4" s="66"/>
    </row>
    <row r="5" spans="1:35" ht="18.75" x14ac:dyDescent="0.3">
      <c r="A5" s="30" t="s">
        <v>44</v>
      </c>
      <c r="B5" s="30" t="s">
        <v>7</v>
      </c>
      <c r="C5" s="30" t="s">
        <v>8</v>
      </c>
      <c r="D5" s="30" t="s">
        <v>9</v>
      </c>
      <c r="E5" s="30" t="s">
        <v>7</v>
      </c>
      <c r="F5" s="30" t="s">
        <v>8</v>
      </c>
      <c r="G5" s="30" t="s">
        <v>9</v>
      </c>
      <c r="H5" s="30" t="s">
        <v>7</v>
      </c>
      <c r="I5" s="30" t="s">
        <v>8</v>
      </c>
      <c r="J5" s="30" t="s">
        <v>9</v>
      </c>
      <c r="K5" s="30" t="s">
        <v>7</v>
      </c>
      <c r="L5" s="30" t="s">
        <v>8</v>
      </c>
      <c r="M5" s="30" t="s">
        <v>9</v>
      </c>
      <c r="O5" s="30" t="s">
        <v>44</v>
      </c>
      <c r="P5" s="30" t="s">
        <v>7</v>
      </c>
      <c r="Q5" s="30" t="s">
        <v>8</v>
      </c>
      <c r="R5" s="30" t="s">
        <v>9</v>
      </c>
      <c r="S5" s="30" t="s">
        <v>1</v>
      </c>
      <c r="T5" s="31" t="s">
        <v>2</v>
      </c>
      <c r="U5" s="30" t="s">
        <v>7</v>
      </c>
      <c r="V5" s="30" t="s">
        <v>8</v>
      </c>
      <c r="W5" s="30" t="s">
        <v>9</v>
      </c>
      <c r="X5" s="30" t="s">
        <v>1</v>
      </c>
      <c r="Y5" s="31" t="s">
        <v>2</v>
      </c>
      <c r="Z5" s="30" t="s">
        <v>7</v>
      </c>
      <c r="AA5" s="30" t="s">
        <v>8</v>
      </c>
      <c r="AB5" s="30" t="s">
        <v>9</v>
      </c>
      <c r="AC5" s="30" t="s">
        <v>1</v>
      </c>
      <c r="AD5" s="31" t="s">
        <v>2</v>
      </c>
      <c r="AE5" s="30" t="s">
        <v>7</v>
      </c>
      <c r="AF5" s="30" t="s">
        <v>8</v>
      </c>
      <c r="AG5" s="30" t="s">
        <v>9</v>
      </c>
      <c r="AH5" s="30" t="s">
        <v>1</v>
      </c>
      <c r="AI5" s="31" t="s">
        <v>2</v>
      </c>
    </row>
    <row r="6" spans="1:35" ht="18.75" x14ac:dyDescent="0.3">
      <c r="A6" s="25">
        <v>0</v>
      </c>
      <c r="B6" s="33">
        <v>100000</v>
      </c>
      <c r="C6" s="33">
        <v>90000</v>
      </c>
      <c r="D6" s="33">
        <v>83000</v>
      </c>
      <c r="E6" s="33">
        <v>85000</v>
      </c>
      <c r="F6" s="33">
        <v>90000</v>
      </c>
      <c r="G6" s="33">
        <v>88000</v>
      </c>
      <c r="H6" s="33">
        <v>105000</v>
      </c>
      <c r="I6" s="33">
        <v>80000</v>
      </c>
      <c r="J6" s="33">
        <v>72000</v>
      </c>
      <c r="K6" s="33">
        <v>85000</v>
      </c>
      <c r="L6" s="33">
        <v>80000</v>
      </c>
      <c r="M6" s="33">
        <v>79000</v>
      </c>
      <c r="O6" s="25">
        <v>0</v>
      </c>
      <c r="P6" s="6">
        <f>LOG(B6)</f>
        <v>5</v>
      </c>
      <c r="Q6" s="6">
        <f t="shared" ref="Q6:Q13" si="0">LOG(C6)</f>
        <v>4.9542425094393252</v>
      </c>
      <c r="R6" s="6">
        <f t="shared" ref="R6:R13" si="1">LOG(D6)</f>
        <v>4.9190780923760737</v>
      </c>
      <c r="S6" s="6">
        <f>AVERAGE(P6:R6)</f>
        <v>4.9577735339384663</v>
      </c>
      <c r="T6" s="6">
        <f>_xlfn.STDEV.S(P6:R6)</f>
        <v>4.0576346359473575E-2</v>
      </c>
      <c r="U6" s="6">
        <f t="shared" ref="U6:W13" si="2">LOG(E6)</f>
        <v>4.9294189257142929</v>
      </c>
      <c r="V6" s="6">
        <f t="shared" si="2"/>
        <v>4.9542425094393252</v>
      </c>
      <c r="W6" s="6">
        <f t="shared" si="2"/>
        <v>4.9444826721501682</v>
      </c>
      <c r="X6" s="6">
        <f>AVERAGE(U6:W6)</f>
        <v>4.9427147024345954</v>
      </c>
      <c r="Y6" s="6">
        <f>_xlfn.STDEV.S(U6:W6)</f>
        <v>1.2505873217205173E-2</v>
      </c>
      <c r="Z6" s="6">
        <f t="shared" ref="Z6:AB11" si="3">LOG(H6)</f>
        <v>5.0211892990699383</v>
      </c>
      <c r="AA6" s="6">
        <f t="shared" si="3"/>
        <v>4.9030899869919438</v>
      </c>
      <c r="AB6" s="6">
        <f t="shared" si="3"/>
        <v>4.8573324964312681</v>
      </c>
      <c r="AC6" s="6">
        <f>AVERAGE(Z6:AB6)</f>
        <v>4.9272039274977173</v>
      </c>
      <c r="AD6" s="6">
        <f>_xlfn.STDEV.S(Z6:AB6)</f>
        <v>8.4548060520505119E-2</v>
      </c>
      <c r="AE6" s="6">
        <f t="shared" ref="AE6:AG10" si="4">LOG(K6)</f>
        <v>4.9294189257142929</v>
      </c>
      <c r="AF6" s="6">
        <f t="shared" si="4"/>
        <v>4.9030899869919438</v>
      </c>
      <c r="AG6" s="6">
        <f t="shared" si="4"/>
        <v>4.8976270912904418</v>
      </c>
      <c r="AH6" s="6">
        <f>AVERAGE(AE6:AG6)</f>
        <v>4.9100453346655595</v>
      </c>
      <c r="AI6" s="6">
        <f>_xlfn.STDEV.S(AE6:AG6)</f>
        <v>1.6998906728200008E-2</v>
      </c>
    </row>
    <row r="7" spans="1:35" ht="18.75" x14ac:dyDescent="0.3">
      <c r="A7" s="25">
        <v>1</v>
      </c>
      <c r="B7" s="33">
        <v>89000</v>
      </c>
      <c r="C7" s="33">
        <v>95000</v>
      </c>
      <c r="D7" s="33">
        <v>78000</v>
      </c>
      <c r="E7" s="33">
        <v>94000</v>
      </c>
      <c r="F7" s="33">
        <v>80000</v>
      </c>
      <c r="G7" s="33">
        <v>75000</v>
      </c>
      <c r="H7" s="33">
        <v>74000</v>
      </c>
      <c r="I7" s="33">
        <v>80000</v>
      </c>
      <c r="J7" s="33">
        <v>65000</v>
      </c>
      <c r="K7" s="33">
        <v>78000</v>
      </c>
      <c r="L7" s="33">
        <v>81000</v>
      </c>
      <c r="M7" s="33">
        <v>64000</v>
      </c>
      <c r="O7" s="25">
        <v>1</v>
      </c>
      <c r="P7" s="6">
        <f t="shared" ref="P7:P13" si="5">LOG(B7)</f>
        <v>4.9493900066449124</v>
      </c>
      <c r="Q7" s="6">
        <f t="shared" si="0"/>
        <v>4.9777236052888476</v>
      </c>
      <c r="R7" s="6">
        <f t="shared" si="1"/>
        <v>4.8920946026904808</v>
      </c>
      <c r="S7" s="6">
        <f t="shared" ref="S7:S13" si="6">AVERAGE(P7:R7)</f>
        <v>4.9397360715414136</v>
      </c>
      <c r="T7" s="6">
        <f t="shared" ref="T7:T13" si="7">_xlfn.STDEV.S(P7:R7)</f>
        <v>4.3623163213305637E-2</v>
      </c>
      <c r="U7" s="6">
        <f t="shared" si="2"/>
        <v>4.9731278535996983</v>
      </c>
      <c r="V7" s="6">
        <f t="shared" si="2"/>
        <v>4.9030899869919438</v>
      </c>
      <c r="W7" s="6">
        <f t="shared" si="2"/>
        <v>4.8750612633917001</v>
      </c>
      <c r="X7" s="6">
        <f t="shared" ref="X7:X13" si="8">AVERAGE(U7:W7)</f>
        <v>4.9170930346611144</v>
      </c>
      <c r="Y7" s="6">
        <f t="shared" ref="Y7:Y13" si="9">_xlfn.STDEV.S(U7:W7)</f>
        <v>5.0510672503686349E-2</v>
      </c>
      <c r="Z7" s="6">
        <f t="shared" si="3"/>
        <v>4.8692317197309762</v>
      </c>
      <c r="AA7" s="6">
        <f t="shared" si="3"/>
        <v>4.9030899869919438</v>
      </c>
      <c r="AB7" s="6">
        <f t="shared" si="3"/>
        <v>4.8129133566428557</v>
      </c>
      <c r="AC7" s="6">
        <f t="shared" ref="AC7:AC13" si="10">AVERAGE(Z7:AB7)</f>
        <v>4.8617450211219255</v>
      </c>
      <c r="AD7" s="6">
        <f t="shared" ref="AD7:AD13" si="11">_xlfn.STDEV.S(Z7:AB7)</f>
        <v>4.5552103763998569E-2</v>
      </c>
      <c r="AE7" s="6">
        <f t="shared" si="4"/>
        <v>4.8920946026904808</v>
      </c>
      <c r="AF7" s="6">
        <f t="shared" si="4"/>
        <v>4.9084850188786495</v>
      </c>
      <c r="AG7" s="6">
        <f t="shared" si="4"/>
        <v>4.8061799739838875</v>
      </c>
      <c r="AH7" s="6">
        <f t="shared" ref="AH7:AH13" si="12">AVERAGE(AE7:AG7)</f>
        <v>4.8689198651843393</v>
      </c>
      <c r="AI7" s="6">
        <f t="shared" ref="AI7:AI13" si="13">_xlfn.STDEV.S(AE7:AG7)</f>
        <v>5.4948902596764743E-2</v>
      </c>
    </row>
    <row r="8" spans="1:35" ht="18.75" x14ac:dyDescent="0.3">
      <c r="A8" s="25">
        <v>2</v>
      </c>
      <c r="B8" s="33">
        <v>82000</v>
      </c>
      <c r="C8" s="33">
        <v>109000</v>
      </c>
      <c r="D8" s="33">
        <v>103000</v>
      </c>
      <c r="E8" s="33">
        <v>115000</v>
      </c>
      <c r="F8" s="33">
        <v>112000</v>
      </c>
      <c r="G8" s="33">
        <v>109000</v>
      </c>
      <c r="H8" s="33">
        <v>60000</v>
      </c>
      <c r="I8" s="33">
        <v>75000</v>
      </c>
      <c r="J8" s="33">
        <v>71000</v>
      </c>
      <c r="K8" s="33">
        <v>75000</v>
      </c>
      <c r="L8" s="33">
        <v>64000</v>
      </c>
      <c r="M8" s="33">
        <v>59000</v>
      </c>
      <c r="O8" s="25">
        <v>2</v>
      </c>
      <c r="P8" s="6">
        <f t="shared" si="5"/>
        <v>4.9138138523837167</v>
      </c>
      <c r="Q8" s="6">
        <f t="shared" si="0"/>
        <v>5.0374264979406238</v>
      </c>
      <c r="R8" s="6">
        <f t="shared" si="1"/>
        <v>5.012837224705172</v>
      </c>
      <c r="S8" s="6">
        <f t="shared" si="6"/>
        <v>4.9880258583431711</v>
      </c>
      <c r="T8" s="6">
        <f t="shared" si="7"/>
        <v>6.5434887185326973E-2</v>
      </c>
      <c r="U8" s="6">
        <f t="shared" si="2"/>
        <v>5.0606978403536118</v>
      </c>
      <c r="V8" s="6">
        <f t="shared" si="2"/>
        <v>5.0492180226701819</v>
      </c>
      <c r="W8" s="6">
        <f t="shared" si="2"/>
        <v>5.0374264979406238</v>
      </c>
      <c r="X8" s="6">
        <f t="shared" si="8"/>
        <v>5.0491141203214722</v>
      </c>
      <c r="Y8" s="6">
        <f t="shared" si="9"/>
        <v>1.1636019130234536E-2</v>
      </c>
      <c r="Z8" s="6">
        <f t="shared" si="3"/>
        <v>4.7781512503836439</v>
      </c>
      <c r="AA8" s="6">
        <f t="shared" si="3"/>
        <v>4.8750612633917001</v>
      </c>
      <c r="AB8" s="6">
        <f t="shared" si="3"/>
        <v>4.8512583487190755</v>
      </c>
      <c r="AC8" s="6">
        <f t="shared" si="10"/>
        <v>4.8348236208314725</v>
      </c>
      <c r="AD8" s="6">
        <f t="shared" si="11"/>
        <v>5.0502107538795422E-2</v>
      </c>
      <c r="AE8" s="6">
        <f t="shared" si="4"/>
        <v>4.8750612633917001</v>
      </c>
      <c r="AF8" s="6">
        <f t="shared" si="4"/>
        <v>4.8061799739838875</v>
      </c>
      <c r="AG8" s="6">
        <f t="shared" si="4"/>
        <v>4.7708520116421438</v>
      </c>
      <c r="AH8" s="6">
        <f t="shared" si="12"/>
        <v>4.8173644163392444</v>
      </c>
      <c r="AI8" s="6">
        <f t="shared" si="13"/>
        <v>5.2997272105749151E-2</v>
      </c>
    </row>
    <row r="9" spans="1:35" ht="18.75" x14ac:dyDescent="0.3">
      <c r="A9" s="25">
        <v>3</v>
      </c>
      <c r="B9" s="33">
        <v>110000</v>
      </c>
      <c r="C9" s="33">
        <v>118000</v>
      </c>
      <c r="D9" s="33">
        <v>60000</v>
      </c>
      <c r="E9" s="33">
        <v>112000</v>
      </c>
      <c r="F9" s="33">
        <v>95000</v>
      </c>
      <c r="G9" s="33">
        <v>119000</v>
      </c>
      <c r="H9" s="33">
        <v>75000</v>
      </c>
      <c r="I9" s="33">
        <v>62000</v>
      </c>
      <c r="J9" s="33">
        <v>32000</v>
      </c>
      <c r="K9" s="33">
        <v>32000</v>
      </c>
      <c r="L9" s="33">
        <v>40000</v>
      </c>
      <c r="M9" s="33">
        <v>25000</v>
      </c>
      <c r="O9" s="25">
        <v>3</v>
      </c>
      <c r="P9" s="6">
        <f t="shared" si="5"/>
        <v>5.0413926851582254</v>
      </c>
      <c r="Q9" s="6">
        <f t="shared" si="0"/>
        <v>5.071882007306125</v>
      </c>
      <c r="R9" s="6">
        <f t="shared" si="1"/>
        <v>4.7781512503836439</v>
      </c>
      <c r="S9" s="6">
        <f t="shared" si="6"/>
        <v>4.9638086476159984</v>
      </c>
      <c r="T9" s="6">
        <f t="shared" si="7"/>
        <v>0.16150511308184248</v>
      </c>
      <c r="U9" s="6">
        <f t="shared" si="2"/>
        <v>5.0492180226701819</v>
      </c>
      <c r="V9" s="6">
        <f t="shared" si="2"/>
        <v>4.9777236052888476</v>
      </c>
      <c r="W9" s="6">
        <f t="shared" si="2"/>
        <v>5.075546961392531</v>
      </c>
      <c r="X9" s="6">
        <f t="shared" si="8"/>
        <v>5.0341628631171869</v>
      </c>
      <c r="Y9" s="6">
        <f t="shared" si="9"/>
        <v>5.0619616965378339E-2</v>
      </c>
      <c r="Z9" s="6">
        <f t="shared" si="3"/>
        <v>4.8750612633917001</v>
      </c>
      <c r="AA9" s="6">
        <f t="shared" si="3"/>
        <v>4.7923916894982534</v>
      </c>
      <c r="AB9" s="6">
        <f t="shared" si="3"/>
        <v>4.5051499783199063</v>
      </c>
      <c r="AC9" s="6">
        <f t="shared" si="10"/>
        <v>4.7242009770699527</v>
      </c>
      <c r="AD9" s="6">
        <f t="shared" si="11"/>
        <v>0.19415475696458181</v>
      </c>
      <c r="AE9" s="6">
        <f t="shared" si="4"/>
        <v>4.5051499783199063</v>
      </c>
      <c r="AF9" s="6">
        <f t="shared" si="4"/>
        <v>4.6020599913279625</v>
      </c>
      <c r="AG9" s="6">
        <f t="shared" si="4"/>
        <v>4.3979400086720375</v>
      </c>
      <c r="AH9" s="6">
        <f t="shared" si="12"/>
        <v>4.5017166594399685</v>
      </c>
      <c r="AI9" s="6">
        <f t="shared" si="13"/>
        <v>0.10210329372141863</v>
      </c>
    </row>
    <row r="10" spans="1:35" ht="18.75" x14ac:dyDescent="0.3">
      <c r="A10" s="25">
        <v>6</v>
      </c>
      <c r="B10" s="33">
        <v>250000</v>
      </c>
      <c r="C10" s="33">
        <v>300000</v>
      </c>
      <c r="D10" s="33">
        <v>353000</v>
      </c>
      <c r="E10" s="33">
        <v>42000</v>
      </c>
      <c r="F10" s="33">
        <v>23000</v>
      </c>
      <c r="G10" s="33">
        <v>57000</v>
      </c>
      <c r="H10" s="33">
        <v>5000</v>
      </c>
      <c r="I10" s="33">
        <v>15000</v>
      </c>
      <c r="J10" s="33">
        <v>21000</v>
      </c>
      <c r="K10" s="33">
        <v>5000</v>
      </c>
      <c r="L10" s="33">
        <v>6000</v>
      </c>
      <c r="M10" s="33">
        <v>5000</v>
      </c>
      <c r="O10" s="25">
        <v>6</v>
      </c>
      <c r="P10" s="6">
        <f t="shared" si="5"/>
        <v>5.3979400086720375</v>
      </c>
      <c r="Q10" s="6">
        <f t="shared" si="0"/>
        <v>5.4771212547196626</v>
      </c>
      <c r="R10" s="6">
        <f t="shared" si="1"/>
        <v>5.5477747053878224</v>
      </c>
      <c r="S10" s="6">
        <f t="shared" si="6"/>
        <v>5.4742786562598411</v>
      </c>
      <c r="T10" s="6">
        <f t="shared" si="7"/>
        <v>7.4957783848514647E-2</v>
      </c>
      <c r="U10" s="6">
        <f t="shared" si="2"/>
        <v>4.6232492903979008</v>
      </c>
      <c r="V10" s="6">
        <f t="shared" si="2"/>
        <v>4.3617278360175931</v>
      </c>
      <c r="W10" s="6">
        <f t="shared" si="2"/>
        <v>4.7558748556724915</v>
      </c>
      <c r="X10" s="6">
        <f t="shared" si="8"/>
        <v>4.5802839940293287</v>
      </c>
      <c r="Y10" s="6">
        <f t="shared" si="9"/>
        <v>0.20055543072861218</v>
      </c>
      <c r="Z10" s="6">
        <f t="shared" si="3"/>
        <v>3.6989700043360187</v>
      </c>
      <c r="AA10" s="6">
        <f t="shared" si="3"/>
        <v>4.1760912590556813</v>
      </c>
      <c r="AB10" s="6">
        <f t="shared" si="3"/>
        <v>4.3222192947339195</v>
      </c>
      <c r="AC10" s="6">
        <f t="shared" si="10"/>
        <v>4.0657601860418735</v>
      </c>
      <c r="AD10" s="6">
        <f t="shared" si="11"/>
        <v>0.32594421110008293</v>
      </c>
      <c r="AE10" s="6">
        <f t="shared" si="4"/>
        <v>3.6989700043360187</v>
      </c>
      <c r="AF10" s="6">
        <f t="shared" si="4"/>
        <v>3.7781512503836434</v>
      </c>
      <c r="AG10" s="6">
        <f t="shared" si="4"/>
        <v>3.6989700043360187</v>
      </c>
      <c r="AH10" s="6">
        <f t="shared" si="12"/>
        <v>3.7253637530185606</v>
      </c>
      <c r="AI10" s="6">
        <f t="shared" si="13"/>
        <v>4.5715313720366094E-2</v>
      </c>
    </row>
    <row r="11" spans="1:35" ht="18.75" x14ac:dyDescent="0.3">
      <c r="A11" s="25">
        <v>12</v>
      </c>
      <c r="B11" s="33">
        <v>2800000</v>
      </c>
      <c r="C11" s="33">
        <v>2710000</v>
      </c>
      <c r="D11" s="33">
        <v>3280000</v>
      </c>
      <c r="E11" s="33">
        <v>39000</v>
      </c>
      <c r="F11" s="33">
        <v>30000</v>
      </c>
      <c r="G11" s="33">
        <v>47000</v>
      </c>
      <c r="H11" s="33">
        <v>10</v>
      </c>
      <c r="I11" s="33">
        <v>20</v>
      </c>
      <c r="J11" s="33">
        <v>10</v>
      </c>
      <c r="K11" s="33">
        <v>0</v>
      </c>
      <c r="L11" s="33">
        <v>0</v>
      </c>
      <c r="M11" s="33">
        <v>0</v>
      </c>
      <c r="O11" s="25">
        <v>12</v>
      </c>
      <c r="P11" s="6">
        <f t="shared" si="5"/>
        <v>6.4471580313422194</v>
      </c>
      <c r="Q11" s="6">
        <f t="shared" si="0"/>
        <v>6.4329692908744054</v>
      </c>
      <c r="R11" s="6">
        <f t="shared" si="1"/>
        <v>6.5158738437116792</v>
      </c>
      <c r="S11" s="6">
        <f t="shared" si="6"/>
        <v>6.4653337219761013</v>
      </c>
      <c r="T11" s="6">
        <f t="shared" si="7"/>
        <v>4.4340252793607517E-2</v>
      </c>
      <c r="U11" s="6">
        <f t="shared" si="2"/>
        <v>4.5910646070264995</v>
      </c>
      <c r="V11" s="6">
        <f t="shared" si="2"/>
        <v>4.4771212547196626</v>
      </c>
      <c r="W11" s="6">
        <f t="shared" si="2"/>
        <v>4.6720978579357171</v>
      </c>
      <c r="X11" s="6">
        <f t="shared" si="8"/>
        <v>4.5800945732272931</v>
      </c>
      <c r="Y11" s="6">
        <f t="shared" si="9"/>
        <v>9.7950115781373553E-2</v>
      </c>
      <c r="Z11" s="6">
        <f t="shared" si="3"/>
        <v>1</v>
      </c>
      <c r="AA11" s="6">
        <f t="shared" si="3"/>
        <v>1.3010299956639813</v>
      </c>
      <c r="AB11" s="6">
        <f t="shared" si="3"/>
        <v>1</v>
      </c>
      <c r="AC11" s="6">
        <f t="shared" si="10"/>
        <v>1.1003433318879938</v>
      </c>
      <c r="AD11" s="6">
        <f t="shared" si="11"/>
        <v>0.17379974903075149</v>
      </c>
      <c r="AE11" s="6">
        <v>0</v>
      </c>
      <c r="AF11" s="6">
        <v>0</v>
      </c>
      <c r="AG11" s="6">
        <v>0</v>
      </c>
      <c r="AH11" s="6">
        <f t="shared" si="12"/>
        <v>0</v>
      </c>
      <c r="AI11" s="6">
        <f t="shared" si="13"/>
        <v>0</v>
      </c>
    </row>
    <row r="12" spans="1:35" ht="18.75" x14ac:dyDescent="0.3">
      <c r="A12" s="25">
        <v>18</v>
      </c>
      <c r="B12" s="33">
        <v>28900000</v>
      </c>
      <c r="C12" s="33">
        <v>27600000</v>
      </c>
      <c r="D12" s="33">
        <v>34000000</v>
      </c>
      <c r="E12" s="33">
        <v>27000</v>
      </c>
      <c r="F12" s="33">
        <v>36000</v>
      </c>
      <c r="G12" s="33">
        <v>16000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O12" s="25">
        <v>18</v>
      </c>
      <c r="P12" s="6">
        <f t="shared" si="5"/>
        <v>7.4608978427565482</v>
      </c>
      <c r="Q12" s="6">
        <f t="shared" si="0"/>
        <v>7.4409090820652173</v>
      </c>
      <c r="R12" s="6">
        <f t="shared" si="1"/>
        <v>7.5314789170422554</v>
      </c>
      <c r="S12" s="6">
        <f t="shared" si="6"/>
        <v>7.4777619472880064</v>
      </c>
      <c r="T12" s="6">
        <f t="shared" si="7"/>
        <v>4.7581743013239364E-2</v>
      </c>
      <c r="U12" s="6">
        <f t="shared" si="2"/>
        <v>4.4313637641589869</v>
      </c>
      <c r="V12" s="6">
        <f t="shared" si="2"/>
        <v>4.5563025007672868</v>
      </c>
      <c r="W12" s="6">
        <f t="shared" si="2"/>
        <v>4.204119982655925</v>
      </c>
      <c r="X12" s="6">
        <f t="shared" si="8"/>
        <v>4.3972620825273996</v>
      </c>
      <c r="Y12" s="6">
        <f t="shared" si="9"/>
        <v>0.178550623167189</v>
      </c>
      <c r="Z12" s="6">
        <v>0</v>
      </c>
      <c r="AA12" s="6">
        <v>0</v>
      </c>
      <c r="AB12" s="6">
        <v>0</v>
      </c>
      <c r="AC12" s="6">
        <f t="shared" si="10"/>
        <v>0</v>
      </c>
      <c r="AD12" s="6">
        <f t="shared" si="11"/>
        <v>0</v>
      </c>
      <c r="AE12" s="6">
        <v>0</v>
      </c>
      <c r="AF12" s="6">
        <v>0</v>
      </c>
      <c r="AG12" s="6">
        <v>0</v>
      </c>
      <c r="AH12" s="6">
        <f t="shared" si="12"/>
        <v>0</v>
      </c>
      <c r="AI12" s="6">
        <f t="shared" si="13"/>
        <v>0</v>
      </c>
    </row>
    <row r="13" spans="1:35" ht="18.75" x14ac:dyDescent="0.3">
      <c r="A13" s="25">
        <v>24</v>
      </c>
      <c r="B13" s="33">
        <v>35600000</v>
      </c>
      <c r="C13" s="33">
        <v>44400000</v>
      </c>
      <c r="D13" s="33">
        <v>38800000</v>
      </c>
      <c r="E13" s="33">
        <v>17000</v>
      </c>
      <c r="F13" s="33">
        <v>11000</v>
      </c>
      <c r="G13" s="33">
        <v>24000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O13" s="25">
        <v>24</v>
      </c>
      <c r="P13" s="6">
        <f t="shared" si="5"/>
        <v>7.5514499979728749</v>
      </c>
      <c r="Q13" s="6">
        <f t="shared" si="0"/>
        <v>7.6473829701146201</v>
      </c>
      <c r="R13" s="6">
        <f t="shared" si="1"/>
        <v>7.5888317255942068</v>
      </c>
      <c r="S13" s="6">
        <f t="shared" si="6"/>
        <v>7.5958882312272342</v>
      </c>
      <c r="T13" s="6">
        <f t="shared" si="7"/>
        <v>4.8354208604824922E-2</v>
      </c>
      <c r="U13" s="6">
        <f t="shared" si="2"/>
        <v>4.2304489213782741</v>
      </c>
      <c r="V13" s="6">
        <f t="shared" si="2"/>
        <v>4.0413926851582254</v>
      </c>
      <c r="W13" s="6">
        <f t="shared" si="2"/>
        <v>4.3802112417116064</v>
      </c>
      <c r="X13" s="6">
        <f t="shared" si="8"/>
        <v>4.2173509494160353</v>
      </c>
      <c r="Y13" s="6">
        <f t="shared" si="9"/>
        <v>0.16978860744576432</v>
      </c>
      <c r="Z13" s="6">
        <v>0</v>
      </c>
      <c r="AA13" s="6">
        <v>0</v>
      </c>
      <c r="AB13" s="6">
        <v>0</v>
      </c>
      <c r="AC13" s="6">
        <f t="shared" si="10"/>
        <v>0</v>
      </c>
      <c r="AD13" s="6">
        <f t="shared" si="11"/>
        <v>0</v>
      </c>
      <c r="AE13" s="6">
        <v>0</v>
      </c>
      <c r="AF13" s="6">
        <v>0</v>
      </c>
      <c r="AG13" s="6">
        <v>0</v>
      </c>
      <c r="AH13" s="6">
        <f t="shared" si="12"/>
        <v>0</v>
      </c>
      <c r="AI13" s="6">
        <f t="shared" si="13"/>
        <v>0</v>
      </c>
    </row>
    <row r="15" spans="1:35" ht="18.75" x14ac:dyDescent="0.3">
      <c r="A15" s="78" t="s">
        <v>49</v>
      </c>
      <c r="B15" s="66" t="s">
        <v>36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O15" s="78" t="s">
        <v>49</v>
      </c>
      <c r="P15" s="79" t="s">
        <v>50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1"/>
    </row>
    <row r="16" spans="1:35" ht="18.75" x14ac:dyDescent="0.3">
      <c r="A16" s="78"/>
      <c r="B16" s="66" t="s">
        <v>45</v>
      </c>
      <c r="C16" s="66"/>
      <c r="D16" s="66"/>
      <c r="E16" s="66" t="s">
        <v>46</v>
      </c>
      <c r="F16" s="66"/>
      <c r="G16" s="66"/>
      <c r="H16" s="66" t="s">
        <v>47</v>
      </c>
      <c r="I16" s="66"/>
      <c r="J16" s="66"/>
      <c r="K16" s="66" t="s">
        <v>48</v>
      </c>
      <c r="L16" s="66"/>
      <c r="M16" s="66"/>
      <c r="O16" s="78"/>
      <c r="P16" s="66" t="s">
        <v>45</v>
      </c>
      <c r="Q16" s="66"/>
      <c r="R16" s="66"/>
      <c r="S16" s="66"/>
      <c r="T16" s="66"/>
      <c r="U16" s="66" t="s">
        <v>46</v>
      </c>
      <c r="V16" s="66"/>
      <c r="W16" s="66"/>
      <c r="X16" s="66"/>
      <c r="Y16" s="66"/>
      <c r="Z16" s="66" t="s">
        <v>47</v>
      </c>
      <c r="AA16" s="66"/>
      <c r="AB16" s="66"/>
      <c r="AC16" s="66"/>
      <c r="AD16" s="66"/>
      <c r="AE16" s="79" t="s">
        <v>48</v>
      </c>
      <c r="AF16" s="80"/>
      <c r="AG16" s="80"/>
      <c r="AH16" s="80"/>
      <c r="AI16" s="81"/>
    </row>
    <row r="17" spans="1:35" ht="18.75" x14ac:dyDescent="0.3">
      <c r="A17" s="30" t="s">
        <v>44</v>
      </c>
      <c r="B17" s="30" t="s">
        <v>7</v>
      </c>
      <c r="C17" s="30" t="s">
        <v>8</v>
      </c>
      <c r="D17" s="30" t="s">
        <v>9</v>
      </c>
      <c r="E17" s="30" t="s">
        <v>7</v>
      </c>
      <c r="F17" s="30" t="s">
        <v>8</v>
      </c>
      <c r="G17" s="30" t="s">
        <v>9</v>
      </c>
      <c r="H17" s="30" t="s">
        <v>7</v>
      </c>
      <c r="I17" s="30" t="s">
        <v>8</v>
      </c>
      <c r="J17" s="30" t="s">
        <v>9</v>
      </c>
      <c r="K17" s="30" t="s">
        <v>7</v>
      </c>
      <c r="L17" s="30" t="s">
        <v>8</v>
      </c>
      <c r="M17" s="30" t="s">
        <v>9</v>
      </c>
      <c r="O17" s="30" t="s">
        <v>44</v>
      </c>
      <c r="P17" s="30" t="s">
        <v>7</v>
      </c>
      <c r="Q17" s="30" t="s">
        <v>8</v>
      </c>
      <c r="R17" s="30" t="s">
        <v>9</v>
      </c>
      <c r="S17" s="30" t="s">
        <v>1</v>
      </c>
      <c r="T17" s="31" t="s">
        <v>2</v>
      </c>
      <c r="U17" s="30" t="s">
        <v>7</v>
      </c>
      <c r="V17" s="30" t="s">
        <v>8</v>
      </c>
      <c r="W17" s="30" t="s">
        <v>9</v>
      </c>
      <c r="X17" s="30" t="s">
        <v>1</v>
      </c>
      <c r="Y17" s="31" t="s">
        <v>2</v>
      </c>
      <c r="Z17" s="30" t="s">
        <v>7</v>
      </c>
      <c r="AA17" s="30" t="s">
        <v>8</v>
      </c>
      <c r="AB17" s="30" t="s">
        <v>9</v>
      </c>
      <c r="AC17" s="30" t="s">
        <v>1</v>
      </c>
      <c r="AD17" s="31" t="s">
        <v>2</v>
      </c>
      <c r="AE17" s="30" t="s">
        <v>7</v>
      </c>
      <c r="AF17" s="30" t="s">
        <v>8</v>
      </c>
      <c r="AG17" s="30" t="s">
        <v>9</v>
      </c>
      <c r="AH17" s="30" t="s">
        <v>1</v>
      </c>
      <c r="AI17" s="31" t="s">
        <v>2</v>
      </c>
    </row>
    <row r="18" spans="1:35" ht="18.75" x14ac:dyDescent="0.3">
      <c r="A18" s="25">
        <v>0</v>
      </c>
      <c r="B18" s="33">
        <v>120000</v>
      </c>
      <c r="C18" s="33">
        <v>80000</v>
      </c>
      <c r="D18" s="33">
        <v>90000</v>
      </c>
      <c r="E18" s="33">
        <v>100000</v>
      </c>
      <c r="F18" s="33">
        <v>70000</v>
      </c>
      <c r="G18" s="33">
        <v>80000</v>
      </c>
      <c r="H18" s="33">
        <v>120000</v>
      </c>
      <c r="I18" s="33">
        <v>110000</v>
      </c>
      <c r="J18" s="33">
        <v>80000</v>
      </c>
      <c r="K18" s="33">
        <v>100000</v>
      </c>
      <c r="L18" s="33">
        <v>100000</v>
      </c>
      <c r="M18" s="33">
        <v>80000</v>
      </c>
      <c r="O18" s="25">
        <v>0</v>
      </c>
      <c r="P18" s="6">
        <f>LOG(B18)</f>
        <v>5.0791812460476251</v>
      </c>
      <c r="Q18" s="6">
        <f t="shared" ref="Q18:Q25" si="14">LOG(C18)</f>
        <v>4.9030899869919438</v>
      </c>
      <c r="R18" s="6">
        <f t="shared" ref="R18:R25" si="15">LOG(D18)</f>
        <v>4.9542425094393252</v>
      </c>
      <c r="S18" s="6">
        <f>AVERAGE(P18:R18)</f>
        <v>4.9788379141596311</v>
      </c>
      <c r="T18" s="6">
        <f>_xlfn.STDEV.S(P18:R18)</f>
        <v>9.0585502863154171E-2</v>
      </c>
      <c r="U18" s="6">
        <f t="shared" ref="U18:W25" si="16">LOG(E18)</f>
        <v>5</v>
      </c>
      <c r="V18" s="6">
        <f t="shared" si="16"/>
        <v>4.8450980400142569</v>
      </c>
      <c r="W18" s="6">
        <f t="shared" si="16"/>
        <v>4.9030899869919438</v>
      </c>
      <c r="X18" s="6">
        <f>AVERAGE(U18:W18)</f>
        <v>4.9160626756687336</v>
      </c>
      <c r="Y18" s="6">
        <f>_xlfn.STDEV.S(U18:W18)</f>
        <v>7.8261563302076134E-2</v>
      </c>
      <c r="Z18" s="6">
        <f t="shared" ref="Z18:AB23" si="17">LOG(H18)</f>
        <v>5.0791812460476251</v>
      </c>
      <c r="AA18" s="6">
        <f t="shared" si="17"/>
        <v>5.0413926851582254</v>
      </c>
      <c r="AB18" s="6">
        <f t="shared" si="17"/>
        <v>4.9030899869919438</v>
      </c>
      <c r="AC18" s="6">
        <f>AVERAGE(Z18:AB18)</f>
        <v>5.0078879727325978</v>
      </c>
      <c r="AD18" s="6">
        <f>_xlfn.STDEV.S(Z18:AB18)</f>
        <v>9.2703598608666518E-2</v>
      </c>
      <c r="AE18" s="6">
        <f t="shared" ref="AE18:AG22" si="18">LOG(K18)</f>
        <v>5</v>
      </c>
      <c r="AF18" s="6">
        <f t="shared" si="18"/>
        <v>5</v>
      </c>
      <c r="AG18" s="6">
        <f t="shared" si="18"/>
        <v>4.9030899869919438</v>
      </c>
      <c r="AH18" s="6">
        <f>AVERAGE(AE18:AG18)</f>
        <v>4.9676966623306482</v>
      </c>
      <c r="AI18" s="6">
        <f>_xlfn.STDEV.S(AE18:AG18)</f>
        <v>5.5951022097371406E-2</v>
      </c>
    </row>
    <row r="19" spans="1:35" ht="18.75" x14ac:dyDescent="0.3">
      <c r="A19" s="25">
        <v>1</v>
      </c>
      <c r="B19" s="33">
        <v>80000</v>
      </c>
      <c r="C19" s="33">
        <v>120000</v>
      </c>
      <c r="D19" s="33">
        <v>200000</v>
      </c>
      <c r="E19" s="33">
        <v>120000</v>
      </c>
      <c r="F19" s="33">
        <v>100000</v>
      </c>
      <c r="G19" s="33">
        <v>150000</v>
      </c>
      <c r="H19" s="33">
        <v>60000</v>
      </c>
      <c r="I19" s="33">
        <v>200000</v>
      </c>
      <c r="J19" s="33">
        <v>140000</v>
      </c>
      <c r="K19" s="33">
        <v>60000</v>
      </c>
      <c r="L19" s="33">
        <v>50000</v>
      </c>
      <c r="M19" s="33">
        <v>90000</v>
      </c>
      <c r="O19" s="25">
        <v>1</v>
      </c>
      <c r="P19" s="6">
        <f t="shared" ref="P19:P25" si="19">LOG(B19)</f>
        <v>4.9030899869919438</v>
      </c>
      <c r="Q19" s="6">
        <f t="shared" si="14"/>
        <v>5.0791812460476251</v>
      </c>
      <c r="R19" s="6">
        <f t="shared" si="15"/>
        <v>5.3010299956639813</v>
      </c>
      <c r="S19" s="6">
        <f t="shared" ref="S19:S25" si="20">AVERAGE(P19:R19)</f>
        <v>5.0944337429011837</v>
      </c>
      <c r="T19" s="6">
        <f t="shared" ref="T19:T25" si="21">_xlfn.STDEV.S(P19:R19)</f>
        <v>0.19940797782605432</v>
      </c>
      <c r="U19" s="6">
        <f t="shared" si="16"/>
        <v>5.0791812460476251</v>
      </c>
      <c r="V19" s="6">
        <f t="shared" si="16"/>
        <v>5</v>
      </c>
      <c r="W19" s="6">
        <f t="shared" si="16"/>
        <v>5.1760912590556813</v>
      </c>
      <c r="X19" s="6">
        <f t="shared" ref="X19:X25" si="22">AVERAGE(U19:W19)</f>
        <v>5.0850908350344355</v>
      </c>
      <c r="Y19" s="6">
        <f t="shared" ref="Y19:Y25" si="23">_xlfn.STDEV.S(U19:W19)</f>
        <v>8.8194247604073045E-2</v>
      </c>
      <c r="Z19" s="6">
        <f t="shared" si="17"/>
        <v>4.7781512503836439</v>
      </c>
      <c r="AA19" s="6">
        <f t="shared" si="17"/>
        <v>5.3010299956639813</v>
      </c>
      <c r="AB19" s="6">
        <f t="shared" si="17"/>
        <v>5.1461280356782382</v>
      </c>
      <c r="AC19" s="6">
        <f t="shared" ref="AC19:AC25" si="24">AVERAGE(Z19:AB19)</f>
        <v>5.0751030939086208</v>
      </c>
      <c r="AD19" s="6">
        <f t="shared" ref="AD19:AD25" si="25">_xlfn.STDEV.S(Z19:AB19)</f>
        <v>0.26857764674581186</v>
      </c>
      <c r="AE19" s="6">
        <f t="shared" si="18"/>
        <v>4.7781512503836439</v>
      </c>
      <c r="AF19" s="6">
        <f t="shared" si="18"/>
        <v>4.6989700043360187</v>
      </c>
      <c r="AG19" s="6">
        <f t="shared" si="18"/>
        <v>4.9542425094393252</v>
      </c>
      <c r="AH19" s="6">
        <f t="shared" ref="AH19:AH25" si="26">AVERAGE(AE19:AG19)</f>
        <v>4.8104545880529956</v>
      </c>
      <c r="AI19" s="6">
        <f t="shared" ref="AI19:AI25" si="27">_xlfn.STDEV.S(AE19:AG19)</f>
        <v>0.1306661478113767</v>
      </c>
    </row>
    <row r="20" spans="1:35" ht="18.75" x14ac:dyDescent="0.3">
      <c r="A20" s="25">
        <v>2</v>
      </c>
      <c r="B20" s="33">
        <v>420000</v>
      </c>
      <c r="C20" s="33">
        <v>240000</v>
      </c>
      <c r="D20" s="33">
        <v>280000</v>
      </c>
      <c r="E20" s="33">
        <v>140000</v>
      </c>
      <c r="F20" s="33">
        <v>120000</v>
      </c>
      <c r="G20" s="33">
        <v>180000</v>
      </c>
      <c r="H20" s="33">
        <v>140000</v>
      </c>
      <c r="I20" s="33">
        <v>80000</v>
      </c>
      <c r="J20" s="33">
        <v>70000</v>
      </c>
      <c r="K20" s="33">
        <v>70000</v>
      </c>
      <c r="L20" s="33">
        <v>120000</v>
      </c>
      <c r="M20" s="33">
        <v>40000</v>
      </c>
      <c r="O20" s="25">
        <v>2</v>
      </c>
      <c r="P20" s="6">
        <f t="shared" si="19"/>
        <v>5.6232492903979008</v>
      </c>
      <c r="Q20" s="6">
        <f t="shared" si="14"/>
        <v>5.3802112417116064</v>
      </c>
      <c r="R20" s="6">
        <f t="shared" si="15"/>
        <v>5.4471580313422194</v>
      </c>
      <c r="S20" s="6">
        <f t="shared" si="20"/>
        <v>5.4835395211505755</v>
      </c>
      <c r="T20" s="6">
        <f t="shared" si="21"/>
        <v>0.12553717727357519</v>
      </c>
      <c r="U20" s="6">
        <f t="shared" si="16"/>
        <v>5.1461280356782382</v>
      </c>
      <c r="V20" s="6">
        <f t="shared" si="16"/>
        <v>5.0791812460476251</v>
      </c>
      <c r="W20" s="6">
        <f t="shared" si="16"/>
        <v>5.2552725051033065</v>
      </c>
      <c r="X20" s="6">
        <f t="shared" si="22"/>
        <v>5.1601939289430563</v>
      </c>
      <c r="Y20" s="6">
        <f t="shared" si="23"/>
        <v>8.8884306229821672E-2</v>
      </c>
      <c r="Z20" s="6">
        <f t="shared" si="17"/>
        <v>5.1461280356782382</v>
      </c>
      <c r="AA20" s="6">
        <f t="shared" si="17"/>
        <v>4.9030899869919438</v>
      </c>
      <c r="AB20" s="6">
        <f t="shared" si="17"/>
        <v>4.8450980400142569</v>
      </c>
      <c r="AC20" s="6">
        <f t="shared" si="24"/>
        <v>4.964772020894813</v>
      </c>
      <c r="AD20" s="6">
        <f t="shared" si="25"/>
        <v>0.15971308510000101</v>
      </c>
      <c r="AE20" s="6">
        <f t="shared" si="18"/>
        <v>4.8450980400142569</v>
      </c>
      <c r="AF20" s="6">
        <f t="shared" si="18"/>
        <v>5.0791812460476251</v>
      </c>
      <c r="AG20" s="6">
        <f t="shared" si="18"/>
        <v>4.6020599913279625</v>
      </c>
      <c r="AH20" s="6">
        <f t="shared" si="26"/>
        <v>4.8421130924632818</v>
      </c>
      <c r="AI20" s="6">
        <f t="shared" si="27"/>
        <v>0.23857463268383722</v>
      </c>
    </row>
    <row r="21" spans="1:35" ht="18.75" x14ac:dyDescent="0.3">
      <c r="A21" s="25">
        <v>3</v>
      </c>
      <c r="B21" s="33">
        <v>330000</v>
      </c>
      <c r="C21" s="33">
        <v>420000</v>
      </c>
      <c r="D21" s="33">
        <v>250000</v>
      </c>
      <c r="E21" s="33">
        <v>210000</v>
      </c>
      <c r="F21" s="33">
        <v>250000</v>
      </c>
      <c r="G21" s="33">
        <v>200000</v>
      </c>
      <c r="H21" s="33">
        <v>70000</v>
      </c>
      <c r="I21" s="33">
        <v>90000</v>
      </c>
      <c r="J21" s="33">
        <v>80000</v>
      </c>
      <c r="K21" s="33">
        <v>20000</v>
      </c>
      <c r="L21" s="33">
        <v>48000</v>
      </c>
      <c r="M21" s="33">
        <v>54000</v>
      </c>
      <c r="O21" s="25">
        <v>3</v>
      </c>
      <c r="P21" s="6">
        <f t="shared" si="19"/>
        <v>5.5185139398778871</v>
      </c>
      <c r="Q21" s="6">
        <f t="shared" si="14"/>
        <v>5.6232492903979008</v>
      </c>
      <c r="R21" s="6">
        <f t="shared" si="15"/>
        <v>5.3979400086720375</v>
      </c>
      <c r="S21" s="6">
        <f t="shared" si="20"/>
        <v>5.5132344129826087</v>
      </c>
      <c r="T21" s="6">
        <f t="shared" si="21"/>
        <v>0.11274738649358834</v>
      </c>
      <c r="U21" s="6">
        <f t="shared" si="16"/>
        <v>5.3222192947339195</v>
      </c>
      <c r="V21" s="6">
        <f t="shared" si="16"/>
        <v>5.3979400086720375</v>
      </c>
      <c r="W21" s="6">
        <f t="shared" si="16"/>
        <v>5.3010299956639813</v>
      </c>
      <c r="X21" s="6">
        <f t="shared" si="22"/>
        <v>5.3403964330233125</v>
      </c>
      <c r="Y21" s="6">
        <f t="shared" si="23"/>
        <v>5.0947953075655569E-2</v>
      </c>
      <c r="Z21" s="6">
        <f t="shared" si="17"/>
        <v>4.8450980400142569</v>
      </c>
      <c r="AA21" s="6">
        <f t="shared" si="17"/>
        <v>4.9542425094393252</v>
      </c>
      <c r="AB21" s="6">
        <f t="shared" si="17"/>
        <v>4.9030899869919438</v>
      </c>
      <c r="AC21" s="6">
        <f t="shared" si="24"/>
        <v>4.900810178815175</v>
      </c>
      <c r="AD21" s="6">
        <f t="shared" si="25"/>
        <v>5.4607938484363808E-2</v>
      </c>
      <c r="AE21" s="6">
        <f t="shared" si="18"/>
        <v>4.3010299956639813</v>
      </c>
      <c r="AF21" s="6">
        <f t="shared" si="18"/>
        <v>4.6812412373755876</v>
      </c>
      <c r="AG21" s="6">
        <f t="shared" si="18"/>
        <v>4.7323937598229682</v>
      </c>
      <c r="AH21" s="6">
        <f t="shared" si="26"/>
        <v>4.5715549976208463</v>
      </c>
      <c r="AI21" s="6">
        <f t="shared" si="27"/>
        <v>0.23567345555026675</v>
      </c>
    </row>
    <row r="22" spans="1:35" ht="18.75" x14ac:dyDescent="0.3">
      <c r="A22" s="25">
        <v>6</v>
      </c>
      <c r="B22" s="33">
        <v>960000</v>
      </c>
      <c r="C22" s="33">
        <v>810000</v>
      </c>
      <c r="D22" s="33">
        <v>790000</v>
      </c>
      <c r="E22" s="33">
        <v>130000</v>
      </c>
      <c r="F22" s="33">
        <v>170000</v>
      </c>
      <c r="G22" s="33">
        <v>160000</v>
      </c>
      <c r="H22" s="33">
        <v>25000</v>
      </c>
      <c r="I22" s="33">
        <v>50000</v>
      </c>
      <c r="J22" s="33">
        <v>39000</v>
      </c>
      <c r="K22" s="33">
        <v>3200</v>
      </c>
      <c r="L22" s="33">
        <v>5300</v>
      </c>
      <c r="M22" s="33">
        <v>6000</v>
      </c>
      <c r="O22" s="25">
        <v>6</v>
      </c>
      <c r="P22" s="6">
        <f t="shared" si="19"/>
        <v>5.982271233039568</v>
      </c>
      <c r="Q22" s="6">
        <f t="shared" si="14"/>
        <v>5.9084850188786495</v>
      </c>
      <c r="R22" s="6">
        <f t="shared" si="15"/>
        <v>5.8976270912904418</v>
      </c>
      <c r="S22" s="6">
        <f t="shared" si="20"/>
        <v>5.9294611144028861</v>
      </c>
      <c r="T22" s="6">
        <f t="shared" si="21"/>
        <v>4.6055999833821588E-2</v>
      </c>
      <c r="U22" s="6">
        <f t="shared" si="16"/>
        <v>5.1139433523068369</v>
      </c>
      <c r="V22" s="6">
        <f t="shared" si="16"/>
        <v>5.2304489213782741</v>
      </c>
      <c r="W22" s="6">
        <f t="shared" si="16"/>
        <v>5.204119982655925</v>
      </c>
      <c r="X22" s="6">
        <f t="shared" si="22"/>
        <v>5.1828374187803457</v>
      </c>
      <c r="Y22" s="6">
        <f t="shared" si="23"/>
        <v>6.1099079780332625E-2</v>
      </c>
      <c r="Z22" s="6">
        <f t="shared" si="17"/>
        <v>4.3979400086720375</v>
      </c>
      <c r="AA22" s="6">
        <f t="shared" si="17"/>
        <v>4.6989700043360187</v>
      </c>
      <c r="AB22" s="6">
        <f t="shared" si="17"/>
        <v>4.5910646070264995</v>
      </c>
      <c r="AC22" s="6">
        <f t="shared" si="24"/>
        <v>4.5626582066781856</v>
      </c>
      <c r="AD22" s="6">
        <f t="shared" si="25"/>
        <v>0.15251215445965505</v>
      </c>
      <c r="AE22" s="6">
        <f t="shared" si="18"/>
        <v>3.5051499783199058</v>
      </c>
      <c r="AF22" s="6">
        <f t="shared" si="18"/>
        <v>3.7242758696007892</v>
      </c>
      <c r="AG22" s="6">
        <f t="shared" si="18"/>
        <v>3.7781512503836434</v>
      </c>
      <c r="AH22" s="6">
        <f t="shared" si="26"/>
        <v>3.6691923661014463</v>
      </c>
      <c r="AI22" s="6">
        <f t="shared" si="27"/>
        <v>0.14459622369006156</v>
      </c>
    </row>
    <row r="23" spans="1:35" ht="18.75" x14ac:dyDescent="0.3">
      <c r="A23" s="25">
        <v>12</v>
      </c>
      <c r="B23" s="33">
        <v>3240000</v>
      </c>
      <c r="C23" s="33">
        <v>3360000</v>
      </c>
      <c r="D23" s="33">
        <v>2960000</v>
      </c>
      <c r="E23" s="33">
        <v>260000</v>
      </c>
      <c r="F23" s="33">
        <v>360000</v>
      </c>
      <c r="G23" s="33">
        <v>425000</v>
      </c>
      <c r="H23" s="33">
        <v>280</v>
      </c>
      <c r="I23" s="33">
        <v>100</v>
      </c>
      <c r="J23" s="33">
        <v>150</v>
      </c>
      <c r="K23" s="33">
        <v>0</v>
      </c>
      <c r="L23" s="33">
        <v>0</v>
      </c>
      <c r="M23" s="33">
        <v>0</v>
      </c>
      <c r="O23" s="25">
        <v>12</v>
      </c>
      <c r="P23" s="6">
        <f t="shared" si="19"/>
        <v>6.510545010206612</v>
      </c>
      <c r="Q23" s="6">
        <f t="shared" si="14"/>
        <v>6.5263392773898437</v>
      </c>
      <c r="R23" s="6">
        <f t="shared" si="15"/>
        <v>6.4712917110589387</v>
      </c>
      <c r="S23" s="6">
        <f t="shared" si="20"/>
        <v>6.5027253328851318</v>
      </c>
      <c r="T23" s="6">
        <f t="shared" si="21"/>
        <v>2.8344649491533702E-2</v>
      </c>
      <c r="U23" s="6">
        <f t="shared" si="16"/>
        <v>5.4149733479708182</v>
      </c>
      <c r="V23" s="6">
        <f t="shared" si="16"/>
        <v>5.5563025007672868</v>
      </c>
      <c r="W23" s="6">
        <f t="shared" si="16"/>
        <v>5.6283889300503116</v>
      </c>
      <c r="X23" s="6">
        <f t="shared" si="22"/>
        <v>5.5332215929294719</v>
      </c>
      <c r="Y23" s="6">
        <f t="shared" si="23"/>
        <v>0.10856380105055975</v>
      </c>
      <c r="Z23" s="6">
        <f t="shared" si="17"/>
        <v>2.4471580313422194</v>
      </c>
      <c r="AA23" s="6">
        <f t="shared" si="17"/>
        <v>2</v>
      </c>
      <c r="AB23" s="6">
        <f t="shared" si="17"/>
        <v>2.1760912590556813</v>
      </c>
      <c r="AC23" s="6">
        <f t="shared" si="24"/>
        <v>2.2077497634659671</v>
      </c>
      <c r="AD23" s="6">
        <f t="shared" si="25"/>
        <v>0.22525379447322164</v>
      </c>
      <c r="AE23" s="6">
        <v>0</v>
      </c>
      <c r="AF23" s="6">
        <v>0</v>
      </c>
      <c r="AG23" s="6">
        <v>0</v>
      </c>
      <c r="AH23" s="6">
        <f t="shared" si="26"/>
        <v>0</v>
      </c>
      <c r="AI23" s="6">
        <f t="shared" si="27"/>
        <v>0</v>
      </c>
    </row>
    <row r="24" spans="1:35" ht="18.75" x14ac:dyDescent="0.3">
      <c r="A24" s="25">
        <v>18</v>
      </c>
      <c r="B24" s="33">
        <v>43000000</v>
      </c>
      <c r="C24" s="33">
        <v>52800000</v>
      </c>
      <c r="D24" s="33">
        <v>39800000</v>
      </c>
      <c r="E24" s="33">
        <v>32000</v>
      </c>
      <c r="F24" s="33">
        <v>31600</v>
      </c>
      <c r="G24" s="33">
        <v>32600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O24" s="25">
        <v>18</v>
      </c>
      <c r="P24" s="6">
        <f t="shared" si="19"/>
        <v>7.6334684555795862</v>
      </c>
      <c r="Q24" s="6">
        <f t="shared" si="14"/>
        <v>7.7226339225338121</v>
      </c>
      <c r="R24" s="6">
        <f t="shared" si="15"/>
        <v>7.5998830720736876</v>
      </c>
      <c r="S24" s="6">
        <f t="shared" si="20"/>
        <v>7.651995150062362</v>
      </c>
      <c r="T24" s="6">
        <f t="shared" si="21"/>
        <v>6.343793524788259E-2</v>
      </c>
      <c r="U24" s="6">
        <f t="shared" si="16"/>
        <v>4.5051499783199063</v>
      </c>
      <c r="V24" s="6">
        <f t="shared" si="16"/>
        <v>4.4996870826184034</v>
      </c>
      <c r="W24" s="6">
        <f t="shared" si="16"/>
        <v>4.5132176000679394</v>
      </c>
      <c r="X24" s="6">
        <f t="shared" si="22"/>
        <v>4.5060182203354167</v>
      </c>
      <c r="Y24" s="6">
        <f t="shared" si="23"/>
        <v>6.8069162446126683E-3</v>
      </c>
      <c r="Z24" s="6">
        <v>0</v>
      </c>
      <c r="AA24" s="6">
        <v>0</v>
      </c>
      <c r="AB24" s="6">
        <v>0</v>
      </c>
      <c r="AC24" s="6">
        <f t="shared" si="24"/>
        <v>0</v>
      </c>
      <c r="AD24" s="6">
        <f t="shared" si="25"/>
        <v>0</v>
      </c>
      <c r="AE24" s="6">
        <v>0</v>
      </c>
      <c r="AF24" s="6">
        <v>0</v>
      </c>
      <c r="AG24" s="6">
        <v>0</v>
      </c>
      <c r="AH24" s="6">
        <f t="shared" si="26"/>
        <v>0</v>
      </c>
      <c r="AI24" s="6">
        <f t="shared" si="27"/>
        <v>0</v>
      </c>
    </row>
    <row r="25" spans="1:35" ht="18.75" x14ac:dyDescent="0.3">
      <c r="A25" s="25">
        <v>24</v>
      </c>
      <c r="B25" s="33">
        <v>80000000</v>
      </c>
      <c r="C25" s="33">
        <v>58800000</v>
      </c>
      <c r="D25" s="33">
        <v>44800000</v>
      </c>
      <c r="E25" s="33">
        <v>14000</v>
      </c>
      <c r="F25" s="33">
        <v>10800</v>
      </c>
      <c r="G25" s="33">
        <v>23600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25">
        <v>24</v>
      </c>
      <c r="P25" s="6">
        <f t="shared" si="19"/>
        <v>7.9030899869919438</v>
      </c>
      <c r="Q25" s="6">
        <f t="shared" si="14"/>
        <v>7.7693773260761381</v>
      </c>
      <c r="R25" s="6">
        <f t="shared" si="15"/>
        <v>7.6512780139981444</v>
      </c>
      <c r="S25" s="6">
        <f t="shared" si="20"/>
        <v>7.7745817756887421</v>
      </c>
      <c r="T25" s="6">
        <f t="shared" si="21"/>
        <v>0.12598663483713293</v>
      </c>
      <c r="U25" s="6">
        <f t="shared" si="16"/>
        <v>4.1461280356782382</v>
      </c>
      <c r="V25" s="6">
        <f t="shared" si="16"/>
        <v>4.0334237554869494</v>
      </c>
      <c r="W25" s="6">
        <f t="shared" si="16"/>
        <v>4.3729120029701063</v>
      </c>
      <c r="X25" s="6">
        <f t="shared" si="22"/>
        <v>4.1841545980450983</v>
      </c>
      <c r="Y25" s="6">
        <f t="shared" si="23"/>
        <v>0.17290917306168807</v>
      </c>
      <c r="Z25" s="6">
        <v>0</v>
      </c>
      <c r="AA25" s="6">
        <v>0</v>
      </c>
      <c r="AB25" s="6">
        <v>0</v>
      </c>
      <c r="AC25" s="6">
        <f t="shared" si="24"/>
        <v>0</v>
      </c>
      <c r="AD25" s="6">
        <f t="shared" si="25"/>
        <v>0</v>
      </c>
      <c r="AE25" s="6">
        <v>0</v>
      </c>
      <c r="AF25" s="6">
        <v>0</v>
      </c>
      <c r="AG25" s="6">
        <v>0</v>
      </c>
      <c r="AH25" s="6">
        <f t="shared" si="26"/>
        <v>0</v>
      </c>
      <c r="AI25" s="6">
        <f t="shared" si="27"/>
        <v>0</v>
      </c>
    </row>
    <row r="27" spans="1:35" x14ac:dyDescent="0.25">
      <c r="S27" s="61"/>
    </row>
  </sheetData>
  <mergeCells count="24">
    <mergeCell ref="A3:A4"/>
    <mergeCell ref="B4:D4"/>
    <mergeCell ref="K4:M4"/>
    <mergeCell ref="H4:J4"/>
    <mergeCell ref="E4:G4"/>
    <mergeCell ref="B3:M3"/>
    <mergeCell ref="A15:A16"/>
    <mergeCell ref="B15:M15"/>
    <mergeCell ref="B16:D16"/>
    <mergeCell ref="E16:G16"/>
    <mergeCell ref="H16:J16"/>
    <mergeCell ref="K16:M16"/>
    <mergeCell ref="O3:O4"/>
    <mergeCell ref="P4:T4"/>
    <mergeCell ref="U4:Y4"/>
    <mergeCell ref="Z4:AD4"/>
    <mergeCell ref="AE4:AI4"/>
    <mergeCell ref="P3:AI3"/>
    <mergeCell ref="O15:O16"/>
    <mergeCell ref="P16:T16"/>
    <mergeCell ref="U16:Y16"/>
    <mergeCell ref="Z16:AD16"/>
    <mergeCell ref="AE16:AI16"/>
    <mergeCell ref="P15:AI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workbookViewId="0">
      <selection activeCell="AI23" sqref="AI23:AI24"/>
    </sheetView>
  </sheetViews>
  <sheetFormatPr defaultRowHeight="18.75" x14ac:dyDescent="0.3"/>
  <cols>
    <col min="1" max="1" width="27.42578125" style="1" customWidth="1"/>
    <col min="2" max="2" width="9" style="1" customWidth="1"/>
    <col min="3" max="14" width="9.140625" style="1"/>
    <col min="15" max="15" width="29.7109375" style="1" customWidth="1"/>
    <col min="16" max="16" width="9.7109375" style="1" customWidth="1"/>
    <col min="17" max="28" width="9.140625" style="1"/>
    <col min="29" max="29" width="25.85546875" style="1" customWidth="1"/>
    <col min="30" max="30" width="8.28515625" style="1" customWidth="1"/>
    <col min="31" max="31" width="11" style="1" bestFit="1" customWidth="1"/>
    <col min="32" max="16384" width="9.140625" style="1"/>
  </cols>
  <sheetData>
    <row r="1" spans="1:41" x14ac:dyDescent="0.3">
      <c r="A1" s="2" t="s">
        <v>24</v>
      </c>
      <c r="B1" s="2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x14ac:dyDescent="0.3"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x14ac:dyDescent="0.3">
      <c r="A3" s="75" t="s">
        <v>0</v>
      </c>
      <c r="B3" s="77"/>
      <c r="C3" s="71" t="s">
        <v>26</v>
      </c>
      <c r="D3" s="71"/>
      <c r="E3" s="71"/>
      <c r="F3" s="71"/>
      <c r="G3" s="71"/>
      <c r="H3" s="71"/>
      <c r="I3" s="71"/>
      <c r="J3" s="71"/>
      <c r="K3" s="71"/>
      <c r="L3" s="71"/>
      <c r="M3" s="71"/>
      <c r="O3" s="73" t="s">
        <v>0</v>
      </c>
      <c r="P3" s="74"/>
      <c r="Q3" s="71" t="s">
        <v>26</v>
      </c>
      <c r="R3" s="71"/>
      <c r="S3" s="71"/>
      <c r="T3" s="71"/>
      <c r="U3" s="71"/>
      <c r="V3" s="71"/>
      <c r="W3" s="71"/>
      <c r="X3" s="71"/>
      <c r="Y3" s="71"/>
      <c r="Z3" s="71"/>
      <c r="AA3" s="71"/>
      <c r="AC3" s="75" t="s">
        <v>0</v>
      </c>
      <c r="AD3" s="77"/>
      <c r="AE3" s="71" t="s">
        <v>26</v>
      </c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41" x14ac:dyDescent="0.3">
      <c r="A4" s="88" t="s">
        <v>25</v>
      </c>
      <c r="B4" s="89"/>
      <c r="C4" s="18">
        <v>0</v>
      </c>
      <c r="D4" s="18">
        <v>0.5</v>
      </c>
      <c r="E4" s="18">
        <v>1</v>
      </c>
      <c r="F4" s="18">
        <v>2</v>
      </c>
      <c r="G4" s="18">
        <v>4</v>
      </c>
      <c r="H4" s="18">
        <v>8</v>
      </c>
      <c r="I4" s="18">
        <v>16</v>
      </c>
      <c r="J4" s="18">
        <v>32</v>
      </c>
      <c r="K4" s="18">
        <v>64</v>
      </c>
      <c r="L4" s="18">
        <v>128</v>
      </c>
      <c r="M4" s="18">
        <v>256</v>
      </c>
      <c r="O4" s="88" t="s">
        <v>30</v>
      </c>
      <c r="P4" s="89"/>
      <c r="Q4" s="18">
        <v>0</v>
      </c>
      <c r="R4" s="18">
        <v>0.5</v>
      </c>
      <c r="S4" s="18">
        <v>1</v>
      </c>
      <c r="T4" s="18">
        <v>2</v>
      </c>
      <c r="U4" s="18">
        <v>4</v>
      </c>
      <c r="V4" s="18">
        <v>8</v>
      </c>
      <c r="W4" s="18">
        <v>16</v>
      </c>
      <c r="X4" s="18">
        <v>32</v>
      </c>
      <c r="Y4" s="18">
        <v>64</v>
      </c>
      <c r="Z4" s="18">
        <v>128</v>
      </c>
      <c r="AA4" s="18">
        <v>256</v>
      </c>
      <c r="AC4" s="88" t="s">
        <v>29</v>
      </c>
      <c r="AD4" s="89"/>
      <c r="AE4" s="55">
        <v>0</v>
      </c>
      <c r="AF4" s="55">
        <v>0.5</v>
      </c>
      <c r="AG4" s="55">
        <v>1</v>
      </c>
      <c r="AH4" s="55">
        <v>2</v>
      </c>
      <c r="AI4" s="55">
        <v>4</v>
      </c>
      <c r="AJ4" s="55">
        <v>8</v>
      </c>
      <c r="AK4" s="55">
        <v>16</v>
      </c>
      <c r="AL4" s="55">
        <v>32</v>
      </c>
      <c r="AM4" s="55">
        <v>64</v>
      </c>
      <c r="AN4" s="55">
        <v>128</v>
      </c>
      <c r="AO4" s="55">
        <v>256</v>
      </c>
    </row>
    <row r="5" spans="1:41" x14ac:dyDescent="0.3">
      <c r="A5" s="84" t="s">
        <v>27</v>
      </c>
      <c r="B5" s="14" t="s">
        <v>7</v>
      </c>
      <c r="C5" s="13">
        <v>0.14910000000000001</v>
      </c>
      <c r="D5" s="13">
        <v>0.1487</v>
      </c>
      <c r="E5" s="13">
        <v>0.1472</v>
      </c>
      <c r="F5" s="13">
        <v>0.14030000000000001</v>
      </c>
      <c r="G5" s="13">
        <v>0.123</v>
      </c>
      <c r="H5" s="13">
        <v>0.1191</v>
      </c>
      <c r="I5" s="13">
        <v>0.1168</v>
      </c>
      <c r="J5" s="13">
        <v>0.1181</v>
      </c>
      <c r="K5" s="13">
        <v>0.1173</v>
      </c>
      <c r="L5" s="13">
        <v>0.115</v>
      </c>
      <c r="M5" s="13">
        <v>0.11</v>
      </c>
      <c r="O5" s="84" t="s">
        <v>27</v>
      </c>
      <c r="P5" s="14" t="s">
        <v>7</v>
      </c>
      <c r="Q5" s="13">
        <f t="shared" ref="Q5:AA10" si="0">C5-$C$13</f>
        <v>4.0418181818181825E-2</v>
      </c>
      <c r="R5" s="13">
        <f t="shared" si="0"/>
        <v>4.0018181818181814E-2</v>
      </c>
      <c r="S5" s="13">
        <f t="shared" si="0"/>
        <v>3.8518181818181813E-2</v>
      </c>
      <c r="T5" s="13">
        <f t="shared" si="0"/>
        <v>3.1618181818181823E-2</v>
      </c>
      <c r="U5" s="13">
        <f t="shared" si="0"/>
        <v>1.4318181818181813E-2</v>
      </c>
      <c r="V5" s="13">
        <f t="shared" si="0"/>
        <v>1.0418181818181813E-2</v>
      </c>
      <c r="W5" s="13">
        <f t="shared" si="0"/>
        <v>8.1181818181818161E-3</v>
      </c>
      <c r="X5" s="13">
        <f t="shared" si="0"/>
        <v>9.4181818181818117E-3</v>
      </c>
      <c r="Y5" s="13">
        <f t="shared" si="0"/>
        <v>8.6181818181818165E-3</v>
      </c>
      <c r="Z5" s="13">
        <f t="shared" si="0"/>
        <v>6.31818181818182E-3</v>
      </c>
      <c r="AA5" s="13">
        <f t="shared" si="0"/>
        <v>1.3181818181818156E-3</v>
      </c>
      <c r="AC5" s="85" t="s">
        <v>27</v>
      </c>
      <c r="AD5" s="58" t="s">
        <v>7</v>
      </c>
      <c r="AE5" s="19">
        <f t="shared" ref="AE5:AO5" si="1">Q5/$Q$5*100</f>
        <v>100</v>
      </c>
      <c r="AF5" s="19">
        <f>R5/$Q$5*100</f>
        <v>99.010346378767395</v>
      </c>
      <c r="AG5" s="19">
        <f t="shared" si="1"/>
        <v>95.299145299145266</v>
      </c>
      <c r="AH5" s="19">
        <f t="shared" si="1"/>
        <v>78.22762033288349</v>
      </c>
      <c r="AI5" s="19">
        <f t="shared" si="1"/>
        <v>35.42510121457488</v>
      </c>
      <c r="AJ5" s="19">
        <f t="shared" si="1"/>
        <v>25.775978407557336</v>
      </c>
      <c r="AK5" s="19">
        <f t="shared" si="1"/>
        <v>20.085470085470078</v>
      </c>
      <c r="AL5" s="19">
        <f t="shared" si="1"/>
        <v>23.301844354475911</v>
      </c>
      <c r="AM5" s="19">
        <f t="shared" si="1"/>
        <v>21.322537112010789</v>
      </c>
      <c r="AN5" s="19">
        <f t="shared" si="1"/>
        <v>15.632028789923528</v>
      </c>
      <c r="AO5" s="19">
        <f t="shared" si="1"/>
        <v>3.2613585245164121</v>
      </c>
    </row>
    <row r="6" spans="1:41" x14ac:dyDescent="0.3">
      <c r="A6" s="84"/>
      <c r="B6" s="14" t="s">
        <v>8</v>
      </c>
      <c r="C6" s="13">
        <v>0.14860000000000001</v>
      </c>
      <c r="D6" s="13">
        <v>0.14779999999999999</v>
      </c>
      <c r="E6" s="13">
        <v>0.14879999999999999</v>
      </c>
      <c r="F6" s="13">
        <v>0.13969999999999999</v>
      </c>
      <c r="G6" s="13">
        <v>0.12759999999999999</v>
      </c>
      <c r="H6" s="13">
        <v>0.1148</v>
      </c>
      <c r="I6" s="13">
        <v>0.1179</v>
      </c>
      <c r="J6" s="13">
        <v>0.1208</v>
      </c>
      <c r="K6" s="13">
        <v>0.1148</v>
      </c>
      <c r="L6" s="13">
        <v>0.1148</v>
      </c>
      <c r="M6" s="13">
        <v>0.115</v>
      </c>
      <c r="O6" s="84"/>
      <c r="P6" s="14" t="s">
        <v>8</v>
      </c>
      <c r="Q6" s="13">
        <f t="shared" si="0"/>
        <v>3.9918181818181825E-2</v>
      </c>
      <c r="R6" s="13">
        <f t="shared" si="0"/>
        <v>3.9118181818181802E-2</v>
      </c>
      <c r="S6" s="13">
        <f t="shared" si="0"/>
        <v>4.0118181818181803E-2</v>
      </c>
      <c r="T6" s="13">
        <f t="shared" si="0"/>
        <v>3.1018181818181806E-2</v>
      </c>
      <c r="U6" s="13">
        <f t="shared" si="0"/>
        <v>1.8918181818181806E-2</v>
      </c>
      <c r="V6" s="13">
        <f t="shared" si="0"/>
        <v>6.1181818181818143E-3</v>
      </c>
      <c r="W6" s="13">
        <f t="shared" si="0"/>
        <v>9.2181818181818198E-3</v>
      </c>
      <c r="X6" s="13">
        <f t="shared" si="0"/>
        <v>1.211818181818182E-2</v>
      </c>
      <c r="Y6" s="13">
        <f t="shared" si="0"/>
        <v>6.1181818181818143E-3</v>
      </c>
      <c r="Z6" s="13">
        <f t="shared" si="0"/>
        <v>6.1181818181818143E-3</v>
      </c>
      <c r="AA6" s="13">
        <f t="shared" si="0"/>
        <v>6.31818181818182E-3</v>
      </c>
      <c r="AC6" s="86"/>
      <c r="AD6" s="58" t="s">
        <v>8</v>
      </c>
      <c r="AE6" s="19">
        <f t="shared" ref="AE6:AO6" si="2">Q6/$Q$6*100</f>
        <v>100</v>
      </c>
      <c r="AF6" s="19">
        <f t="shared" si="2"/>
        <v>97.99590070598947</v>
      </c>
      <c r="AG6" s="19">
        <f t="shared" si="2"/>
        <v>100.50102482350256</v>
      </c>
      <c r="AH6" s="19">
        <f t="shared" si="2"/>
        <v>77.70439535413341</v>
      </c>
      <c r="AI6" s="19">
        <f t="shared" si="2"/>
        <v>47.392393532224972</v>
      </c>
      <c r="AJ6" s="19">
        <f t="shared" si="2"/>
        <v>15.326804828057378</v>
      </c>
      <c r="AK6" s="19">
        <f t="shared" si="2"/>
        <v>23.092689592347984</v>
      </c>
      <c r="AL6" s="19">
        <f t="shared" si="2"/>
        <v>30.357549533135959</v>
      </c>
      <c r="AM6" s="19">
        <f t="shared" si="2"/>
        <v>15.326804828057378</v>
      </c>
      <c r="AN6" s="19">
        <f t="shared" si="2"/>
        <v>15.326804828057378</v>
      </c>
      <c r="AO6" s="19">
        <f t="shared" si="2"/>
        <v>15.827829651560011</v>
      </c>
    </row>
    <row r="7" spans="1:41" x14ac:dyDescent="0.3">
      <c r="A7" s="84"/>
      <c r="B7" s="14" t="s">
        <v>9</v>
      </c>
      <c r="C7" s="13">
        <v>0.15859999999999999</v>
      </c>
      <c r="D7" s="13">
        <v>0.15029999999999999</v>
      </c>
      <c r="E7" s="13">
        <v>0.15290000000000001</v>
      </c>
      <c r="F7" s="13">
        <v>0.1399</v>
      </c>
      <c r="G7" s="13">
        <v>0.1305</v>
      </c>
      <c r="H7" s="13">
        <v>0.1167</v>
      </c>
      <c r="I7" s="13">
        <v>0.1172</v>
      </c>
      <c r="J7" s="13">
        <v>0.11509999999999999</v>
      </c>
      <c r="K7" s="13">
        <v>0.11890000000000001</v>
      </c>
      <c r="L7" s="13">
        <v>0.1149</v>
      </c>
      <c r="M7" s="13">
        <v>0.1114</v>
      </c>
      <c r="O7" s="84"/>
      <c r="P7" s="14" t="s">
        <v>9</v>
      </c>
      <c r="Q7" s="13">
        <f t="shared" si="0"/>
        <v>4.9918181818181806E-2</v>
      </c>
      <c r="R7" s="13">
        <f t="shared" si="0"/>
        <v>4.1618181818181804E-2</v>
      </c>
      <c r="S7" s="13">
        <f t="shared" si="0"/>
        <v>4.4218181818181823E-2</v>
      </c>
      <c r="T7" s="13">
        <f t="shared" si="0"/>
        <v>3.1218181818181812E-2</v>
      </c>
      <c r="U7" s="13">
        <f t="shared" si="0"/>
        <v>2.181818181818182E-2</v>
      </c>
      <c r="V7" s="13">
        <f t="shared" si="0"/>
        <v>8.0181818181818132E-3</v>
      </c>
      <c r="W7" s="13">
        <f t="shared" si="0"/>
        <v>8.5181818181818136E-3</v>
      </c>
      <c r="X7" s="13">
        <f t="shared" si="0"/>
        <v>6.418181818181809E-3</v>
      </c>
      <c r="Y7" s="13">
        <f t="shared" si="0"/>
        <v>1.0218181818181821E-2</v>
      </c>
      <c r="Z7" s="13">
        <f t="shared" si="0"/>
        <v>6.2181818181818171E-3</v>
      </c>
      <c r="AA7" s="13">
        <f t="shared" si="0"/>
        <v>2.718181818181814E-3</v>
      </c>
      <c r="AC7" s="86"/>
      <c r="AD7" s="58" t="s">
        <v>9</v>
      </c>
      <c r="AE7" s="19">
        <f t="shared" ref="AE7:AO7" si="3">Q7/$Q$7*100</f>
        <v>100</v>
      </c>
      <c r="AF7" s="19">
        <f t="shared" si="3"/>
        <v>83.372791841194669</v>
      </c>
      <c r="AG7" s="19">
        <f t="shared" si="3"/>
        <v>88.581314878892769</v>
      </c>
      <c r="AH7" s="19">
        <f t="shared" si="3"/>
        <v>62.538699690402474</v>
      </c>
      <c r="AI7" s="19">
        <f t="shared" si="3"/>
        <v>43.70788563103261</v>
      </c>
      <c r="AJ7" s="19">
        <f t="shared" si="3"/>
        <v>16.062647969404473</v>
      </c>
      <c r="AK7" s="19">
        <f t="shared" si="3"/>
        <v>17.064287015115639</v>
      </c>
      <c r="AL7" s="19">
        <f t="shared" si="3"/>
        <v>12.857403023128741</v>
      </c>
      <c r="AM7" s="19">
        <f t="shared" si="3"/>
        <v>20.46985977053361</v>
      </c>
      <c r="AN7" s="19">
        <f t="shared" si="3"/>
        <v>12.456747404844291</v>
      </c>
      <c r="AO7" s="19">
        <f t="shared" si="3"/>
        <v>5.4452740848661376</v>
      </c>
    </row>
    <row r="8" spans="1:41" x14ac:dyDescent="0.3">
      <c r="A8" s="84" t="s">
        <v>28</v>
      </c>
      <c r="B8" s="14" t="s">
        <v>7</v>
      </c>
      <c r="C8" s="13">
        <v>0.16220000000000001</v>
      </c>
      <c r="D8" s="13">
        <v>0.16139999999999999</v>
      </c>
      <c r="E8" s="13">
        <v>0.1613</v>
      </c>
      <c r="F8" s="13">
        <v>0.1492</v>
      </c>
      <c r="G8" s="13">
        <v>0.14680000000000001</v>
      </c>
      <c r="H8" s="13">
        <v>0.12089999999999999</v>
      </c>
      <c r="I8" s="13">
        <v>0.11940000000000001</v>
      </c>
      <c r="J8" s="13">
        <v>0.114</v>
      </c>
      <c r="K8" s="13">
        <v>0.1157</v>
      </c>
      <c r="L8" s="13">
        <v>0.1198</v>
      </c>
      <c r="M8" s="13">
        <v>0.1172</v>
      </c>
      <c r="O8" s="84" t="s">
        <v>28</v>
      </c>
      <c r="P8" s="14" t="s">
        <v>7</v>
      </c>
      <c r="Q8" s="13">
        <f t="shared" si="0"/>
        <v>5.3518181818181826E-2</v>
      </c>
      <c r="R8" s="13">
        <f t="shared" si="0"/>
        <v>5.2718181818181803E-2</v>
      </c>
      <c r="S8" s="13">
        <f t="shared" si="0"/>
        <v>5.2618181818181814E-2</v>
      </c>
      <c r="T8" s="13">
        <f t="shared" si="0"/>
        <v>4.0518181818181814E-2</v>
      </c>
      <c r="U8" s="13">
        <f t="shared" si="0"/>
        <v>3.8118181818181829E-2</v>
      </c>
      <c r="V8" s="13">
        <f t="shared" si="0"/>
        <v>1.2218181818181809E-2</v>
      </c>
      <c r="W8" s="13">
        <f t="shared" si="0"/>
        <v>1.0718181818181821E-2</v>
      </c>
      <c r="X8" s="13">
        <f t="shared" si="0"/>
        <v>5.3181818181818191E-3</v>
      </c>
      <c r="Y8" s="13">
        <f t="shared" si="0"/>
        <v>7.0181818181818123E-3</v>
      </c>
      <c r="Z8" s="13">
        <f t="shared" si="0"/>
        <v>1.1118181818181819E-2</v>
      </c>
      <c r="AA8" s="13">
        <f t="shared" si="0"/>
        <v>8.5181818181818136E-3</v>
      </c>
      <c r="AC8" s="86"/>
      <c r="AD8" s="38" t="s">
        <v>1</v>
      </c>
      <c r="AE8" s="39">
        <f t="shared" ref="AE8:AO8" si="4">AVERAGE(AE5:AE7)</f>
        <v>100</v>
      </c>
      <c r="AF8" s="39">
        <f t="shared" si="4"/>
        <v>93.45967964198384</v>
      </c>
      <c r="AG8" s="39">
        <f t="shared" si="4"/>
        <v>94.793828333846875</v>
      </c>
      <c r="AH8" s="39">
        <f t="shared" si="4"/>
        <v>72.823571792473118</v>
      </c>
      <c r="AI8" s="39">
        <f t="shared" si="4"/>
        <v>42.175126792610818</v>
      </c>
      <c r="AJ8" s="39">
        <f t="shared" si="4"/>
        <v>19.055143735006396</v>
      </c>
      <c r="AK8" s="39">
        <f t="shared" si="4"/>
        <v>20.080815564311234</v>
      </c>
      <c r="AL8" s="39">
        <f t="shared" si="4"/>
        <v>22.172265636913536</v>
      </c>
      <c r="AM8" s="39">
        <f t="shared" si="4"/>
        <v>19.039733903533925</v>
      </c>
      <c r="AN8" s="39">
        <f t="shared" si="4"/>
        <v>14.471860340941733</v>
      </c>
      <c r="AO8" s="39">
        <f t="shared" si="4"/>
        <v>8.1781540869808538</v>
      </c>
    </row>
    <row r="9" spans="1:41" x14ac:dyDescent="0.3">
      <c r="A9" s="84"/>
      <c r="B9" s="14" t="s">
        <v>8</v>
      </c>
      <c r="C9" s="13">
        <v>0.16009999999999999</v>
      </c>
      <c r="D9" s="13">
        <v>0.1593</v>
      </c>
      <c r="E9" s="13">
        <v>0.1578</v>
      </c>
      <c r="F9" s="13">
        <v>0.14560000000000001</v>
      </c>
      <c r="G9" s="13">
        <v>0.14860000000000001</v>
      </c>
      <c r="H9" s="13">
        <v>0.1188</v>
      </c>
      <c r="I9" s="13">
        <v>0.1195</v>
      </c>
      <c r="J9" s="13">
        <v>0.1191</v>
      </c>
      <c r="K9" s="13">
        <v>0.11293</v>
      </c>
      <c r="L9" s="13">
        <v>0.1179</v>
      </c>
      <c r="M9" s="13">
        <v>0.1143</v>
      </c>
      <c r="O9" s="84"/>
      <c r="P9" s="14" t="s">
        <v>8</v>
      </c>
      <c r="Q9" s="13">
        <f t="shared" si="0"/>
        <v>5.1418181818181807E-2</v>
      </c>
      <c r="R9" s="13">
        <f t="shared" si="0"/>
        <v>5.0618181818181812E-2</v>
      </c>
      <c r="S9" s="13">
        <f t="shared" si="0"/>
        <v>4.9118181818181811E-2</v>
      </c>
      <c r="T9" s="13">
        <f t="shared" si="0"/>
        <v>3.6918181818181822E-2</v>
      </c>
      <c r="U9" s="13">
        <f t="shared" si="0"/>
        <v>3.9918181818181825E-2</v>
      </c>
      <c r="V9" s="13">
        <f t="shared" si="0"/>
        <v>1.0118181818181818E-2</v>
      </c>
      <c r="W9" s="13">
        <f t="shared" si="0"/>
        <v>1.081818181818181E-2</v>
      </c>
      <c r="X9" s="13">
        <f t="shared" si="0"/>
        <v>1.0418181818181813E-2</v>
      </c>
      <c r="Y9" s="13">
        <f t="shared" si="0"/>
        <v>4.2481818181818176E-3</v>
      </c>
      <c r="Z9" s="13">
        <f t="shared" si="0"/>
        <v>9.2181818181818198E-3</v>
      </c>
      <c r="AA9" s="13">
        <f t="shared" si="0"/>
        <v>5.6181818181818138E-3</v>
      </c>
      <c r="AC9" s="87"/>
      <c r="AD9" s="38" t="s">
        <v>2</v>
      </c>
      <c r="AE9" s="39">
        <f t="shared" ref="AE9:AO9" si="5">_xlfn.STDEV.S(AE5:AE7)</f>
        <v>0</v>
      </c>
      <c r="AF9" s="39">
        <f t="shared" si="5"/>
        <v>8.7502145193724594</v>
      </c>
      <c r="AG9" s="39">
        <f t="shared" si="5"/>
        <v>5.9758999504234662</v>
      </c>
      <c r="AH9" s="39">
        <f t="shared" si="5"/>
        <v>8.9108016873657547</v>
      </c>
      <c r="AI9" s="39">
        <f t="shared" si="5"/>
        <v>6.1291136061091418</v>
      </c>
      <c r="AJ9" s="39">
        <f t="shared" si="5"/>
        <v>5.8320305472441598</v>
      </c>
      <c r="AK9" s="39">
        <f t="shared" si="5"/>
        <v>3.0142039839268939</v>
      </c>
      <c r="AL9" s="39">
        <f t="shared" si="5"/>
        <v>8.8045864767919078</v>
      </c>
      <c r="AM9" s="39">
        <f t="shared" si="5"/>
        <v>3.2436316686403206</v>
      </c>
      <c r="AN9" s="39">
        <f t="shared" si="5"/>
        <v>1.751799225266627</v>
      </c>
      <c r="AO9" s="39">
        <f t="shared" si="5"/>
        <v>6.7142031527333152</v>
      </c>
    </row>
    <row r="10" spans="1:41" x14ac:dyDescent="0.3">
      <c r="A10" s="84"/>
      <c r="B10" s="14" t="s">
        <v>9</v>
      </c>
      <c r="C10" s="13">
        <v>0.16089999999999999</v>
      </c>
      <c r="D10" s="13">
        <v>0.15820000000000001</v>
      </c>
      <c r="E10" s="13">
        <v>0.1585</v>
      </c>
      <c r="F10" s="13">
        <v>0.14879999999999999</v>
      </c>
      <c r="G10" s="13">
        <v>0.14410000000000001</v>
      </c>
      <c r="H10" s="13">
        <v>0.126</v>
      </c>
      <c r="I10" s="13">
        <v>0.1206</v>
      </c>
      <c r="J10" s="13">
        <v>0.1191</v>
      </c>
      <c r="K10" s="13">
        <v>0.1202</v>
      </c>
      <c r="L10" s="13">
        <v>0.1138</v>
      </c>
      <c r="M10" s="13">
        <v>0.11559999999999999</v>
      </c>
      <c r="O10" s="84"/>
      <c r="P10" s="14" t="s">
        <v>9</v>
      </c>
      <c r="Q10" s="13">
        <f t="shared" si="0"/>
        <v>5.2218181818181802E-2</v>
      </c>
      <c r="R10" s="13">
        <f t="shared" si="0"/>
        <v>4.9518181818181822E-2</v>
      </c>
      <c r="S10" s="13">
        <f t="shared" si="0"/>
        <v>4.9818181818181817E-2</v>
      </c>
      <c r="T10" s="13">
        <f t="shared" si="0"/>
        <v>4.0118181818181803E-2</v>
      </c>
      <c r="U10" s="13">
        <f t="shared" si="0"/>
        <v>3.5418181818181821E-2</v>
      </c>
      <c r="V10" s="13">
        <f t="shared" si="0"/>
        <v>1.7318181818181816E-2</v>
      </c>
      <c r="W10" s="13">
        <f t="shared" si="0"/>
        <v>1.1918181818181814E-2</v>
      </c>
      <c r="X10" s="13">
        <f t="shared" si="0"/>
        <v>1.0418181818181813E-2</v>
      </c>
      <c r="Y10" s="13">
        <f t="shared" si="0"/>
        <v>1.1518181818181816E-2</v>
      </c>
      <c r="Z10" s="13">
        <f t="shared" si="0"/>
        <v>5.1181818181818134E-3</v>
      </c>
      <c r="AA10" s="13">
        <f t="shared" si="0"/>
        <v>6.9181818181818094E-3</v>
      </c>
      <c r="AC10" s="84" t="s">
        <v>28</v>
      </c>
      <c r="AD10" s="58" t="s">
        <v>7</v>
      </c>
      <c r="AE10" s="19">
        <f t="shared" ref="AE10:AO10" si="6">Q8/$Q$8*100</f>
        <v>100</v>
      </c>
      <c r="AF10" s="19">
        <f t="shared" si="6"/>
        <v>98.505180907083357</v>
      </c>
      <c r="AG10" s="19">
        <f t="shared" si="6"/>
        <v>98.31832852046881</v>
      </c>
      <c r="AH10" s="19">
        <f t="shared" si="6"/>
        <v>75.709189740105302</v>
      </c>
      <c r="AI10" s="19">
        <f t="shared" si="6"/>
        <v>71.224732461355543</v>
      </c>
      <c r="AJ10" s="19">
        <f t="shared" si="6"/>
        <v>22.829964328180715</v>
      </c>
      <c r="AK10" s="19">
        <f t="shared" si="6"/>
        <v>20.027178528962121</v>
      </c>
      <c r="AL10" s="19">
        <f t="shared" si="6"/>
        <v>9.9371496517750977</v>
      </c>
      <c r="AM10" s="19">
        <f t="shared" si="6"/>
        <v>13.11364022422285</v>
      </c>
      <c r="AN10" s="19">
        <f t="shared" si="6"/>
        <v>20.774588075420418</v>
      </c>
      <c r="AO10" s="19">
        <f t="shared" si="6"/>
        <v>15.916426023441471</v>
      </c>
    </row>
    <row r="11" spans="1:41" x14ac:dyDescent="0.3">
      <c r="A11" s="82" t="s">
        <v>25</v>
      </c>
      <c r="B11" s="83"/>
      <c r="C11" s="63" t="s">
        <v>7</v>
      </c>
      <c r="D11" s="63" t="s">
        <v>8</v>
      </c>
      <c r="E11" s="63" t="s">
        <v>9</v>
      </c>
      <c r="F11" s="63" t="s">
        <v>68</v>
      </c>
      <c r="G11" s="63" t="s">
        <v>69</v>
      </c>
      <c r="H11" s="63" t="s">
        <v>70</v>
      </c>
      <c r="I11" s="63" t="s">
        <v>71</v>
      </c>
      <c r="J11" s="63" t="s">
        <v>72</v>
      </c>
      <c r="K11" s="63" t="s">
        <v>73</v>
      </c>
      <c r="L11" s="63" t="s">
        <v>74</v>
      </c>
      <c r="M11" s="63" t="s">
        <v>75</v>
      </c>
      <c r="O11" s="20"/>
      <c r="P11" s="20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C11" s="84"/>
      <c r="AD11" s="58" t="s">
        <v>8</v>
      </c>
      <c r="AE11" s="19">
        <f t="shared" ref="AE11:AO11" si="7">Q9/$Q$9*100</f>
        <v>100</v>
      </c>
      <c r="AF11" s="19">
        <f t="shared" si="7"/>
        <v>98.44413012729845</v>
      </c>
      <c r="AG11" s="19">
        <f t="shared" si="7"/>
        <v>95.526874115983034</v>
      </c>
      <c r="AH11" s="19">
        <f t="shared" si="7"/>
        <v>71.799858557284324</v>
      </c>
      <c r="AI11" s="19">
        <f t="shared" si="7"/>
        <v>77.634370579915171</v>
      </c>
      <c r="AJ11" s="19">
        <f t="shared" si="7"/>
        <v>19.67821782178218</v>
      </c>
      <c r="AK11" s="19">
        <f t="shared" si="7"/>
        <v>21.039603960396029</v>
      </c>
      <c r="AL11" s="19">
        <f t="shared" si="7"/>
        <v>20.261669024045258</v>
      </c>
      <c r="AM11" s="19">
        <f t="shared" si="7"/>
        <v>8.2620226308345135</v>
      </c>
      <c r="AN11" s="19">
        <f t="shared" si="7"/>
        <v>17.927864214992933</v>
      </c>
      <c r="AO11" s="19">
        <f t="shared" si="7"/>
        <v>10.926449787835921</v>
      </c>
    </row>
    <row r="12" spans="1:41" x14ac:dyDescent="0.3">
      <c r="A12" s="14" t="s">
        <v>23</v>
      </c>
      <c r="B12" s="14"/>
      <c r="C12" s="13">
        <v>0.1192</v>
      </c>
      <c r="D12" s="13">
        <v>0.1082</v>
      </c>
      <c r="E12" s="13">
        <v>0.1021</v>
      </c>
      <c r="F12" s="13">
        <v>0.1071</v>
      </c>
      <c r="G12" s="13">
        <v>0.1081</v>
      </c>
      <c r="H12" s="13">
        <v>0.1048</v>
      </c>
      <c r="I12" s="13">
        <v>0.10630000000000001</v>
      </c>
      <c r="J12" s="13">
        <v>0.111</v>
      </c>
      <c r="K12" s="13">
        <v>0.1072</v>
      </c>
      <c r="L12" s="13">
        <v>0.1114</v>
      </c>
      <c r="M12" s="13">
        <v>0.1101</v>
      </c>
      <c r="O12" s="20"/>
      <c r="P12" s="2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C12" s="84"/>
      <c r="AD12" s="58" t="s">
        <v>9</v>
      </c>
      <c r="AE12" s="19">
        <f t="shared" ref="AE12:AO12" si="8">Q10/$Q$10*100</f>
        <v>100</v>
      </c>
      <c r="AF12" s="19">
        <f t="shared" si="8"/>
        <v>94.82938718662956</v>
      </c>
      <c r="AG12" s="19">
        <f t="shared" si="8"/>
        <v>95.403899721448497</v>
      </c>
      <c r="AH12" s="19">
        <f t="shared" si="8"/>
        <v>76.827994428969347</v>
      </c>
      <c r="AI12" s="19">
        <f t="shared" si="8"/>
        <v>67.827298050139305</v>
      </c>
      <c r="AJ12" s="19">
        <f t="shared" si="8"/>
        <v>33.165041782729809</v>
      </c>
      <c r="AK12" s="19">
        <f t="shared" si="8"/>
        <v>22.823816155988858</v>
      </c>
      <c r="AL12" s="19">
        <f t="shared" si="8"/>
        <v>19.951253481894145</v>
      </c>
      <c r="AM12" s="19">
        <f t="shared" si="8"/>
        <v>22.05779944289694</v>
      </c>
      <c r="AN12" s="19">
        <f t="shared" si="8"/>
        <v>9.8015320334261773</v>
      </c>
      <c r="AO12" s="19">
        <f t="shared" si="8"/>
        <v>13.248607242339819</v>
      </c>
    </row>
    <row r="13" spans="1:41" x14ac:dyDescent="0.3">
      <c r="A13" s="15" t="s">
        <v>34</v>
      </c>
      <c r="B13" s="15"/>
      <c r="C13" s="16">
        <f>AVERAGE(C12:M12)</f>
        <v>0.10868181818181818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O13" s="22"/>
      <c r="P13" s="22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C13" s="84"/>
      <c r="AD13" s="38" t="s">
        <v>1</v>
      </c>
      <c r="AE13" s="39">
        <f t="shared" ref="AE13:AO13" si="9">AVERAGE(AE10:AE12)</f>
        <v>100</v>
      </c>
      <c r="AF13" s="39">
        <f t="shared" si="9"/>
        <v>97.259566073670456</v>
      </c>
      <c r="AG13" s="39">
        <f t="shared" si="9"/>
        <v>96.416367452633452</v>
      </c>
      <c r="AH13" s="39">
        <f t="shared" si="9"/>
        <v>74.779014242119658</v>
      </c>
      <c r="AI13" s="39">
        <f t="shared" si="9"/>
        <v>72.22880036380333</v>
      </c>
      <c r="AJ13" s="39">
        <f t="shared" si="9"/>
        <v>25.224407977564237</v>
      </c>
      <c r="AK13" s="39">
        <f t="shared" si="9"/>
        <v>21.296866215115667</v>
      </c>
      <c r="AL13" s="39">
        <f t="shared" si="9"/>
        <v>16.716690719238169</v>
      </c>
      <c r="AM13" s="39">
        <f t="shared" si="9"/>
        <v>14.477820765984768</v>
      </c>
      <c r="AN13" s="39">
        <f t="shared" si="9"/>
        <v>16.167994774613174</v>
      </c>
      <c r="AO13" s="39">
        <f t="shared" si="9"/>
        <v>13.36382768453907</v>
      </c>
    </row>
    <row r="14" spans="1:41" x14ac:dyDescent="0.3">
      <c r="AC14" s="84"/>
      <c r="AD14" s="38" t="s">
        <v>2</v>
      </c>
      <c r="AE14" s="39">
        <f t="shared" ref="AE14:AO14" si="10">_xlfn.STDEV.S(AE10:AE12)</f>
        <v>0</v>
      </c>
      <c r="AF14" s="39">
        <f t="shared" si="10"/>
        <v>2.1048180127252287</v>
      </c>
      <c r="AG14" s="39">
        <f t="shared" si="10"/>
        <v>1.6482938461023451</v>
      </c>
      <c r="AH14" s="39">
        <f t="shared" si="10"/>
        <v>2.6399729977446849</v>
      </c>
      <c r="AI14" s="39">
        <f t="shared" si="10"/>
        <v>4.9800383698939044</v>
      </c>
      <c r="AJ14" s="39">
        <f t="shared" si="10"/>
        <v>7.055042553447314</v>
      </c>
      <c r="AK14" s="39">
        <f t="shared" si="10"/>
        <v>1.4159567101444201</v>
      </c>
      <c r="AL14" s="39">
        <f t="shared" si="10"/>
        <v>5.8733059060690707</v>
      </c>
      <c r="AM14" s="39">
        <f t="shared" si="10"/>
        <v>6.9983287915723942</v>
      </c>
      <c r="AN14" s="39">
        <f t="shared" si="10"/>
        <v>5.6942817861933692</v>
      </c>
      <c r="AO14" s="39">
        <f t="shared" si="10"/>
        <v>2.4969826833004922</v>
      </c>
    </row>
    <row r="15" spans="1:41" x14ac:dyDescent="0.3">
      <c r="A15" s="75" t="s">
        <v>5</v>
      </c>
      <c r="B15" s="77"/>
      <c r="C15" s="71" t="s">
        <v>26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O15" s="75" t="s">
        <v>5</v>
      </c>
      <c r="P15" s="77"/>
      <c r="Q15" s="71" t="s">
        <v>26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C15" s="64"/>
    </row>
    <row r="16" spans="1:41" x14ac:dyDescent="0.3">
      <c r="A16" s="88" t="s">
        <v>25</v>
      </c>
      <c r="B16" s="89"/>
      <c r="C16" s="18">
        <v>0</v>
      </c>
      <c r="D16" s="18">
        <v>0.5</v>
      </c>
      <c r="E16" s="18">
        <v>1</v>
      </c>
      <c r="F16" s="18">
        <v>2</v>
      </c>
      <c r="G16" s="18">
        <v>4</v>
      </c>
      <c r="H16" s="18">
        <v>8</v>
      </c>
      <c r="I16" s="18">
        <v>16</v>
      </c>
      <c r="J16" s="18">
        <v>32</v>
      </c>
      <c r="K16" s="18">
        <v>64</v>
      </c>
      <c r="L16" s="18">
        <v>128</v>
      </c>
      <c r="M16" s="18">
        <v>256</v>
      </c>
      <c r="O16" s="88" t="s">
        <v>30</v>
      </c>
      <c r="P16" s="89"/>
      <c r="Q16" s="18">
        <v>0</v>
      </c>
      <c r="R16" s="18">
        <v>0.5</v>
      </c>
      <c r="S16" s="18">
        <v>1</v>
      </c>
      <c r="T16" s="18">
        <v>2</v>
      </c>
      <c r="U16" s="18">
        <v>4</v>
      </c>
      <c r="V16" s="18">
        <v>8</v>
      </c>
      <c r="W16" s="18">
        <v>16</v>
      </c>
      <c r="X16" s="18">
        <v>32</v>
      </c>
      <c r="Y16" s="18">
        <v>64</v>
      </c>
      <c r="Z16" s="18">
        <v>128</v>
      </c>
      <c r="AA16" s="18">
        <v>256</v>
      </c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x14ac:dyDescent="0.3">
      <c r="A17" s="84" t="s">
        <v>27</v>
      </c>
      <c r="B17" s="14" t="s">
        <v>7</v>
      </c>
      <c r="C17" s="13">
        <v>0.16250000000000001</v>
      </c>
      <c r="D17" s="13">
        <v>0.16619999999999999</v>
      </c>
      <c r="E17" s="13">
        <v>0.1643</v>
      </c>
      <c r="F17" s="13">
        <v>0.15890000000000001</v>
      </c>
      <c r="G17" s="13">
        <v>0.14410000000000001</v>
      </c>
      <c r="H17" s="13">
        <v>0.12570000000000001</v>
      </c>
      <c r="I17" s="13">
        <v>0.1115</v>
      </c>
      <c r="J17" s="13">
        <v>0.1113</v>
      </c>
      <c r="K17" s="13">
        <v>0.11310000000000001</v>
      </c>
      <c r="L17" s="13">
        <v>0.109</v>
      </c>
      <c r="M17" s="13">
        <v>0.106</v>
      </c>
      <c r="O17" s="84" t="s">
        <v>27</v>
      </c>
      <c r="P17" s="14" t="s">
        <v>7</v>
      </c>
      <c r="Q17" s="13">
        <f t="shared" ref="Q17:AA22" si="11">C17-$C$25</f>
        <v>6.1510000000000009E-2</v>
      </c>
      <c r="R17" s="13">
        <f t="shared" si="11"/>
        <v>6.520999999999999E-2</v>
      </c>
      <c r="S17" s="13">
        <f t="shared" si="11"/>
        <v>6.3310000000000005E-2</v>
      </c>
      <c r="T17" s="13">
        <f t="shared" si="11"/>
        <v>5.7910000000000017E-2</v>
      </c>
      <c r="U17" s="13">
        <f t="shared" si="11"/>
        <v>4.3110000000000009E-2</v>
      </c>
      <c r="V17" s="13">
        <f t="shared" si="11"/>
        <v>2.471000000000001E-2</v>
      </c>
      <c r="W17" s="13">
        <f t="shared" si="11"/>
        <v>1.0510000000000005E-2</v>
      </c>
      <c r="X17" s="13">
        <f t="shared" si="11"/>
        <v>1.031E-2</v>
      </c>
      <c r="Y17" s="13">
        <f t="shared" si="11"/>
        <v>1.211000000000001E-2</v>
      </c>
      <c r="Z17" s="13">
        <f t="shared" si="11"/>
        <v>8.0100000000000032E-3</v>
      </c>
      <c r="AA17" s="13">
        <f t="shared" si="11"/>
        <v>5.0100000000000006E-3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x14ac:dyDescent="0.3">
      <c r="A18" s="84"/>
      <c r="B18" s="14" t="s">
        <v>8</v>
      </c>
      <c r="C18" s="13">
        <v>0.16589999999999999</v>
      </c>
      <c r="D18" s="13">
        <v>0.1618</v>
      </c>
      <c r="E18" s="13">
        <v>0.16769999999999999</v>
      </c>
      <c r="F18" s="13">
        <v>0.1555</v>
      </c>
      <c r="G18" s="13">
        <v>0.1419</v>
      </c>
      <c r="H18" s="13">
        <v>0.12429999999999999</v>
      </c>
      <c r="I18" s="13">
        <v>0.11219999999999999</v>
      </c>
      <c r="J18" s="13">
        <v>0.11169999999999999</v>
      </c>
      <c r="K18" s="13">
        <v>0.1094</v>
      </c>
      <c r="L18" s="13">
        <v>0.10920000000000001</v>
      </c>
      <c r="M18" s="13">
        <v>0.1018</v>
      </c>
      <c r="O18" s="84"/>
      <c r="P18" s="14" t="s">
        <v>8</v>
      </c>
      <c r="Q18" s="13">
        <f t="shared" si="11"/>
        <v>6.4909999999999995E-2</v>
      </c>
      <c r="R18" s="13">
        <f t="shared" si="11"/>
        <v>6.0810000000000003E-2</v>
      </c>
      <c r="S18" s="13">
        <f t="shared" si="11"/>
        <v>6.6709999999999992E-2</v>
      </c>
      <c r="T18" s="13">
        <f t="shared" si="11"/>
        <v>5.4510000000000003E-2</v>
      </c>
      <c r="U18" s="13">
        <f t="shared" si="11"/>
        <v>4.0910000000000002E-2</v>
      </c>
      <c r="V18" s="13">
        <f t="shared" si="11"/>
        <v>2.3309999999999997E-2</v>
      </c>
      <c r="W18" s="13">
        <f t="shared" si="11"/>
        <v>1.1209999999999998E-2</v>
      </c>
      <c r="X18" s="13">
        <f t="shared" si="11"/>
        <v>1.0709999999999997E-2</v>
      </c>
      <c r="Y18" s="13">
        <f t="shared" si="11"/>
        <v>8.4100000000000008E-3</v>
      </c>
      <c r="Z18" s="13">
        <f t="shared" si="11"/>
        <v>8.210000000000009E-3</v>
      </c>
      <c r="AA18" s="13">
        <f t="shared" si="11"/>
        <v>8.1000000000000516E-4</v>
      </c>
      <c r="AC18" s="56" t="s">
        <v>5</v>
      </c>
      <c r="AD18" s="76" t="s">
        <v>26</v>
      </c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7"/>
    </row>
    <row r="19" spans="1:41" x14ac:dyDescent="0.3">
      <c r="A19" s="84"/>
      <c r="B19" s="14" t="s">
        <v>9</v>
      </c>
      <c r="C19" s="13">
        <v>0.1681</v>
      </c>
      <c r="D19" s="13">
        <v>0.16400000000000001</v>
      </c>
      <c r="E19" s="13">
        <v>0.16300000000000001</v>
      </c>
      <c r="F19" s="13">
        <v>0.1573</v>
      </c>
      <c r="G19" s="13">
        <v>0.14169999999999999</v>
      </c>
      <c r="H19" s="13">
        <v>0.12130000000000001</v>
      </c>
      <c r="I19" s="13">
        <v>0.11269999999999999</v>
      </c>
      <c r="J19" s="13">
        <v>0.1111</v>
      </c>
      <c r="K19" s="13">
        <v>0.10979999999999999</v>
      </c>
      <c r="L19" s="13">
        <v>0.1114</v>
      </c>
      <c r="M19" s="13">
        <v>0.1055</v>
      </c>
      <c r="O19" s="84"/>
      <c r="P19" s="14" t="s">
        <v>9</v>
      </c>
      <c r="Q19" s="13">
        <f t="shared" si="11"/>
        <v>6.7110000000000003E-2</v>
      </c>
      <c r="R19" s="13">
        <f t="shared" si="11"/>
        <v>6.301000000000001E-2</v>
      </c>
      <c r="S19" s="13">
        <f t="shared" si="11"/>
        <v>6.201000000000001E-2</v>
      </c>
      <c r="T19" s="13">
        <f t="shared" si="11"/>
        <v>5.6309999999999999E-2</v>
      </c>
      <c r="U19" s="13">
        <f t="shared" si="11"/>
        <v>4.0709999999999996E-2</v>
      </c>
      <c r="V19" s="13">
        <f t="shared" si="11"/>
        <v>2.0310000000000009E-2</v>
      </c>
      <c r="W19" s="13">
        <f t="shared" si="11"/>
        <v>1.1709999999999998E-2</v>
      </c>
      <c r="X19" s="13">
        <f t="shared" si="11"/>
        <v>1.0110000000000008E-2</v>
      </c>
      <c r="Y19" s="13">
        <f t="shared" si="11"/>
        <v>8.8099999999999984E-3</v>
      </c>
      <c r="Z19" s="13">
        <f t="shared" si="11"/>
        <v>1.0410000000000003E-2</v>
      </c>
      <c r="AA19" s="13">
        <f t="shared" si="11"/>
        <v>4.5100000000000001E-3</v>
      </c>
      <c r="AC19" s="59" t="s">
        <v>25</v>
      </c>
      <c r="AD19" s="60"/>
      <c r="AE19" s="55">
        <v>0</v>
      </c>
      <c r="AF19" s="55">
        <v>0.5</v>
      </c>
      <c r="AG19" s="55">
        <v>1</v>
      </c>
      <c r="AH19" s="55">
        <v>2</v>
      </c>
      <c r="AI19" s="55">
        <v>4</v>
      </c>
      <c r="AJ19" s="55">
        <v>8</v>
      </c>
      <c r="AK19" s="55">
        <v>16</v>
      </c>
      <c r="AL19" s="55">
        <v>32</v>
      </c>
      <c r="AM19" s="55">
        <v>64</v>
      </c>
      <c r="AN19" s="55">
        <v>128</v>
      </c>
      <c r="AO19" s="55">
        <v>256</v>
      </c>
    </row>
    <row r="20" spans="1:41" x14ac:dyDescent="0.3">
      <c r="A20" s="84" t="s">
        <v>28</v>
      </c>
      <c r="B20" s="14" t="s">
        <v>7</v>
      </c>
      <c r="C20" s="13">
        <v>0.1641</v>
      </c>
      <c r="D20" s="13">
        <v>0.1605</v>
      </c>
      <c r="E20" s="13">
        <v>0.15920000000000001</v>
      </c>
      <c r="F20" s="13">
        <v>0.1573</v>
      </c>
      <c r="G20" s="13">
        <v>0.1454</v>
      </c>
      <c r="H20" s="13">
        <v>0.128</v>
      </c>
      <c r="I20" s="13">
        <v>0.1159</v>
      </c>
      <c r="J20" s="13">
        <v>0.11210000000000001</v>
      </c>
      <c r="K20" s="13">
        <v>0.1094</v>
      </c>
      <c r="L20" s="13">
        <v>0.1085</v>
      </c>
      <c r="M20" s="13">
        <v>0.1072</v>
      </c>
      <c r="O20" s="84" t="s">
        <v>28</v>
      </c>
      <c r="P20" s="14" t="s">
        <v>7</v>
      </c>
      <c r="Q20" s="13">
        <f t="shared" si="11"/>
        <v>6.3109999999999999E-2</v>
      </c>
      <c r="R20" s="13">
        <f t="shared" si="11"/>
        <v>5.9510000000000007E-2</v>
      </c>
      <c r="S20" s="13">
        <f t="shared" si="11"/>
        <v>5.8210000000000012E-2</v>
      </c>
      <c r="T20" s="13">
        <f t="shared" si="11"/>
        <v>5.6309999999999999E-2</v>
      </c>
      <c r="U20" s="13">
        <f t="shared" si="11"/>
        <v>4.4410000000000005E-2</v>
      </c>
      <c r="V20" s="13">
        <f t="shared" si="11"/>
        <v>2.7010000000000006E-2</v>
      </c>
      <c r="W20" s="13">
        <f t="shared" si="11"/>
        <v>1.4910000000000007E-2</v>
      </c>
      <c r="X20" s="13">
        <f t="shared" si="11"/>
        <v>1.1110000000000009E-2</v>
      </c>
      <c r="Y20" s="13">
        <f t="shared" si="11"/>
        <v>8.4100000000000008E-3</v>
      </c>
      <c r="Z20" s="13">
        <f t="shared" si="11"/>
        <v>7.5100000000000028E-3</v>
      </c>
      <c r="AA20" s="13">
        <f t="shared" si="11"/>
        <v>6.2100000000000072E-3</v>
      </c>
      <c r="AC20" s="85" t="s">
        <v>27</v>
      </c>
      <c r="AD20" s="58" t="s">
        <v>7</v>
      </c>
      <c r="AE20" s="19">
        <f t="shared" ref="AE20:AO20" si="12">Q17/$Q$17*100</f>
        <v>100</v>
      </c>
      <c r="AF20" s="19">
        <f t="shared" si="12"/>
        <v>106.01528206795641</v>
      </c>
      <c r="AG20" s="19">
        <f t="shared" si="12"/>
        <v>102.92635343846528</v>
      </c>
      <c r="AH20" s="19">
        <f t="shared" si="12"/>
        <v>94.147293123069431</v>
      </c>
      <c r="AI20" s="19">
        <f t="shared" si="12"/>
        <v>70.086164851243709</v>
      </c>
      <c r="AJ20" s="19">
        <f t="shared" si="12"/>
        <v>40.17232970248741</v>
      </c>
      <c r="AK20" s="19">
        <f t="shared" si="12"/>
        <v>17.086652576816785</v>
      </c>
      <c r="AL20" s="19">
        <f t="shared" si="12"/>
        <v>16.761502194765075</v>
      </c>
      <c r="AM20" s="19">
        <f t="shared" si="12"/>
        <v>19.687855633230381</v>
      </c>
      <c r="AN20" s="19">
        <f t="shared" si="12"/>
        <v>13.022272801170546</v>
      </c>
      <c r="AO20" s="19">
        <f t="shared" si="12"/>
        <v>8.145017070395058</v>
      </c>
    </row>
    <row r="21" spans="1:41" x14ac:dyDescent="0.3">
      <c r="A21" s="84"/>
      <c r="B21" s="14" t="s">
        <v>8</v>
      </c>
      <c r="C21" s="13">
        <v>0.16059999999999999</v>
      </c>
      <c r="D21" s="13">
        <v>0.1598</v>
      </c>
      <c r="E21" s="13">
        <v>0.15409999999999999</v>
      </c>
      <c r="F21" s="13">
        <v>0.1555</v>
      </c>
      <c r="G21" s="13">
        <v>0.14330000000000001</v>
      </c>
      <c r="H21" s="13">
        <v>0.12889999999999999</v>
      </c>
      <c r="I21" s="13">
        <v>0.1157</v>
      </c>
      <c r="J21" s="13">
        <v>0.11219999999999999</v>
      </c>
      <c r="K21" s="13">
        <v>0.114</v>
      </c>
      <c r="L21" s="13">
        <v>0.1077</v>
      </c>
      <c r="M21" s="13">
        <v>0.1048</v>
      </c>
      <c r="O21" s="84"/>
      <c r="P21" s="14" t="s">
        <v>8</v>
      </c>
      <c r="Q21" s="13">
        <f t="shared" si="11"/>
        <v>5.9609999999999996E-2</v>
      </c>
      <c r="R21" s="13">
        <f t="shared" si="11"/>
        <v>5.8810000000000001E-2</v>
      </c>
      <c r="S21" s="13">
        <f t="shared" si="11"/>
        <v>5.3109999999999991E-2</v>
      </c>
      <c r="T21" s="13">
        <f t="shared" si="11"/>
        <v>5.4510000000000003E-2</v>
      </c>
      <c r="U21" s="13">
        <f t="shared" si="11"/>
        <v>4.2310000000000014E-2</v>
      </c>
      <c r="V21" s="13">
        <f t="shared" si="11"/>
        <v>2.790999999999999E-2</v>
      </c>
      <c r="W21" s="13">
        <f t="shared" si="11"/>
        <v>1.4710000000000001E-2</v>
      </c>
      <c r="X21" s="13">
        <f t="shared" si="11"/>
        <v>1.1209999999999998E-2</v>
      </c>
      <c r="Y21" s="13">
        <f t="shared" si="11"/>
        <v>1.3010000000000008E-2</v>
      </c>
      <c r="Z21" s="13">
        <f t="shared" si="11"/>
        <v>6.7100000000000076E-3</v>
      </c>
      <c r="AA21" s="13">
        <f t="shared" si="11"/>
        <v>3.8100000000000078E-3</v>
      </c>
      <c r="AC21" s="86"/>
      <c r="AD21" s="58" t="s">
        <v>8</v>
      </c>
      <c r="AE21" s="19">
        <f t="shared" ref="AE21:AO21" si="13">Q18/$Q$18*100</f>
        <v>100</v>
      </c>
      <c r="AF21" s="19">
        <f t="shared" si="13"/>
        <v>93.68356185487599</v>
      </c>
      <c r="AG21" s="19">
        <f t="shared" si="13"/>
        <v>102.7730704051764</v>
      </c>
      <c r="AH21" s="19">
        <f t="shared" si="13"/>
        <v>83.97781543675859</v>
      </c>
      <c r="AI21" s="19">
        <f t="shared" si="13"/>
        <v>63.025727930981368</v>
      </c>
      <c r="AJ21" s="19">
        <f t="shared" si="13"/>
        <v>35.911261747034359</v>
      </c>
      <c r="AK21" s="19">
        <f t="shared" si="13"/>
        <v>17.270066245570789</v>
      </c>
      <c r="AL21" s="19">
        <f t="shared" si="13"/>
        <v>16.499768910799563</v>
      </c>
      <c r="AM21" s="19">
        <f t="shared" si="13"/>
        <v>12.956401170851951</v>
      </c>
      <c r="AN21" s="19">
        <f t="shared" si="13"/>
        <v>12.648282236943476</v>
      </c>
      <c r="AO21" s="19">
        <f t="shared" si="13"/>
        <v>1.2478816823293872</v>
      </c>
    </row>
    <row r="22" spans="1:41" x14ac:dyDescent="0.3">
      <c r="A22" s="84"/>
      <c r="B22" s="14" t="s">
        <v>9</v>
      </c>
      <c r="C22" s="13">
        <v>0.16109999999999999</v>
      </c>
      <c r="D22" s="13">
        <v>0.15939999999999999</v>
      </c>
      <c r="E22" s="13">
        <v>0.16009999999999999</v>
      </c>
      <c r="F22" s="13">
        <v>0.15970000000000001</v>
      </c>
      <c r="G22" s="13">
        <v>0.1391</v>
      </c>
      <c r="H22" s="13">
        <v>0.1245</v>
      </c>
      <c r="I22" s="13">
        <v>0.1187</v>
      </c>
      <c r="J22" s="13">
        <v>0.11269999999999999</v>
      </c>
      <c r="K22" s="13">
        <v>0.1104</v>
      </c>
      <c r="L22" s="13">
        <v>0.10979999999999999</v>
      </c>
      <c r="M22" s="13">
        <v>0.10539999999999999</v>
      </c>
      <c r="O22" s="84"/>
      <c r="P22" s="14" t="s">
        <v>9</v>
      </c>
      <c r="Q22" s="13">
        <f t="shared" si="11"/>
        <v>6.0109999999999997E-2</v>
      </c>
      <c r="R22" s="13">
        <f t="shared" si="11"/>
        <v>5.840999999999999E-2</v>
      </c>
      <c r="S22" s="13">
        <f t="shared" si="11"/>
        <v>5.9109999999999996E-2</v>
      </c>
      <c r="T22" s="13">
        <f t="shared" si="11"/>
        <v>5.8710000000000012E-2</v>
      </c>
      <c r="U22" s="13">
        <f t="shared" si="11"/>
        <v>3.8110000000000005E-2</v>
      </c>
      <c r="V22" s="13">
        <f t="shared" si="11"/>
        <v>2.3510000000000003E-2</v>
      </c>
      <c r="W22" s="13">
        <f t="shared" si="11"/>
        <v>1.7710000000000004E-2</v>
      </c>
      <c r="X22" s="13">
        <f t="shared" si="11"/>
        <v>1.1709999999999998E-2</v>
      </c>
      <c r="Y22" s="13">
        <f t="shared" si="11"/>
        <v>9.4100000000000017E-3</v>
      </c>
      <c r="Z22" s="13">
        <f t="shared" si="11"/>
        <v>8.8099999999999984E-3</v>
      </c>
      <c r="AA22" s="13">
        <f t="shared" si="11"/>
        <v>4.4099999999999973E-3</v>
      </c>
      <c r="AC22" s="86"/>
      <c r="AD22" s="58" t="s">
        <v>9</v>
      </c>
      <c r="AE22" s="19">
        <f t="shared" ref="AE22:AO22" si="14">Q19/$Q$19*100</f>
        <v>100</v>
      </c>
      <c r="AF22" s="19">
        <f t="shared" si="14"/>
        <v>93.890627328267044</v>
      </c>
      <c r="AG22" s="19">
        <f t="shared" si="14"/>
        <v>92.400536432722404</v>
      </c>
      <c r="AH22" s="19">
        <f t="shared" si="14"/>
        <v>83.907018328118014</v>
      </c>
      <c r="AI22" s="19">
        <f t="shared" si="14"/>
        <v>60.661600357621801</v>
      </c>
      <c r="AJ22" s="19">
        <f t="shared" si="14"/>
        <v>30.263746088511411</v>
      </c>
      <c r="AK22" s="19">
        <f t="shared" si="14"/>
        <v>17.448964386827591</v>
      </c>
      <c r="AL22" s="19">
        <f t="shared" si="14"/>
        <v>15.064818953956202</v>
      </c>
      <c r="AM22" s="19">
        <f t="shared" si="14"/>
        <v>13.127700789748173</v>
      </c>
      <c r="AN22" s="19">
        <f t="shared" si="14"/>
        <v>15.511846222619582</v>
      </c>
      <c r="AO22" s="19">
        <f t="shared" si="14"/>
        <v>6.720309938906273</v>
      </c>
    </row>
    <row r="23" spans="1:41" x14ac:dyDescent="0.3">
      <c r="A23" s="82" t="s">
        <v>25</v>
      </c>
      <c r="B23" s="83"/>
      <c r="C23" s="63" t="s">
        <v>7</v>
      </c>
      <c r="D23" s="63" t="s">
        <v>8</v>
      </c>
      <c r="E23" s="63" t="s">
        <v>9</v>
      </c>
      <c r="F23" s="63" t="s">
        <v>68</v>
      </c>
      <c r="G23" s="63" t="s">
        <v>69</v>
      </c>
      <c r="H23" s="63" t="s">
        <v>70</v>
      </c>
      <c r="I23" s="63" t="s">
        <v>71</v>
      </c>
      <c r="J23" s="63" t="s">
        <v>72</v>
      </c>
      <c r="K23" s="63" t="s">
        <v>73</v>
      </c>
      <c r="L23" s="63" t="s">
        <v>74</v>
      </c>
      <c r="M23" s="63" t="s">
        <v>75</v>
      </c>
      <c r="O23" s="20"/>
      <c r="P23" s="2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C23" s="86"/>
      <c r="AD23" s="38" t="s">
        <v>1</v>
      </c>
      <c r="AE23" s="39">
        <f t="shared" ref="AE23:AO23" si="15">AVERAGE(AE20:AE22)</f>
        <v>100</v>
      </c>
      <c r="AF23" s="39">
        <f t="shared" si="15"/>
        <v>97.863157083699818</v>
      </c>
      <c r="AG23" s="39">
        <f t="shared" si="15"/>
        <v>99.366653425454686</v>
      </c>
      <c r="AH23" s="39">
        <f t="shared" si="15"/>
        <v>87.344042295982021</v>
      </c>
      <c r="AI23" s="39">
        <f t="shared" si="15"/>
        <v>64.591164379948964</v>
      </c>
      <c r="AJ23" s="39">
        <f t="shared" si="15"/>
        <v>35.449112512677729</v>
      </c>
      <c r="AK23" s="39">
        <f t="shared" si="15"/>
        <v>17.268561069738389</v>
      </c>
      <c r="AL23" s="39">
        <f t="shared" si="15"/>
        <v>16.108696686506946</v>
      </c>
      <c r="AM23" s="39">
        <f t="shared" si="15"/>
        <v>15.257319197943502</v>
      </c>
      <c r="AN23" s="39">
        <f t="shared" si="15"/>
        <v>13.727467086911203</v>
      </c>
      <c r="AO23" s="39">
        <f t="shared" si="15"/>
        <v>5.3710695638769055</v>
      </c>
    </row>
    <row r="24" spans="1:41" x14ac:dyDescent="0.3">
      <c r="A24" s="14" t="s">
        <v>23</v>
      </c>
      <c r="B24" s="14"/>
      <c r="C24" s="13">
        <v>9.5500000000000002E-2</v>
      </c>
      <c r="D24" s="13">
        <v>0.10100000000000001</v>
      </c>
      <c r="E24" s="13">
        <v>0.1016</v>
      </c>
      <c r="F24" s="13">
        <v>0.1018</v>
      </c>
      <c r="G24" s="13">
        <v>0.13800000000000001</v>
      </c>
      <c r="H24" s="13">
        <v>0.1013</v>
      </c>
      <c r="I24" s="13">
        <v>0.1018</v>
      </c>
      <c r="J24" s="13">
        <v>0.1019</v>
      </c>
      <c r="K24" s="13">
        <v>0.1018</v>
      </c>
      <c r="L24" s="13">
        <v>0.1018</v>
      </c>
      <c r="M24" s="13">
        <v>0.1014</v>
      </c>
      <c r="O24" s="20"/>
      <c r="P24" s="20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C24" s="87"/>
      <c r="AD24" s="38" t="s">
        <v>2</v>
      </c>
      <c r="AE24" s="39">
        <f t="shared" ref="AE24:AO24" si="16">_xlfn.STDEV.S(AE20:AE22)</f>
        <v>0</v>
      </c>
      <c r="AF24" s="39">
        <f t="shared" si="16"/>
        <v>7.0607064339747962</v>
      </c>
      <c r="AG24" s="39">
        <f t="shared" si="16"/>
        <v>6.0333210911900546</v>
      </c>
      <c r="AH24" s="39">
        <f t="shared" si="16"/>
        <v>5.8918943829508015</v>
      </c>
      <c r="AI24" s="39">
        <f t="shared" si="16"/>
        <v>4.9034220122713164</v>
      </c>
      <c r="AJ24" s="39">
        <f t="shared" si="16"/>
        <v>4.9704319475172873</v>
      </c>
      <c r="AK24" s="39">
        <f t="shared" si="16"/>
        <v>0.18116059473307453</v>
      </c>
      <c r="AL24" s="39">
        <f t="shared" si="16"/>
        <v>0.91344765497006242</v>
      </c>
      <c r="AM24" s="39">
        <f t="shared" si="16"/>
        <v>3.8379129378038095</v>
      </c>
      <c r="AN24" s="39">
        <f t="shared" si="16"/>
        <v>1.5565904761677878</v>
      </c>
      <c r="AO24" s="39">
        <f t="shared" si="16"/>
        <v>3.6411476669498031</v>
      </c>
    </row>
    <row r="25" spans="1:41" x14ac:dyDescent="0.3">
      <c r="A25" s="15" t="s">
        <v>34</v>
      </c>
      <c r="B25" s="15"/>
      <c r="C25" s="16">
        <v>0.10099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O25" s="22"/>
      <c r="P25" s="22"/>
      <c r="Q25" s="23"/>
      <c r="R25" s="24"/>
      <c r="S25" s="24"/>
      <c r="T25" s="24"/>
      <c r="U25" s="24"/>
      <c r="V25" s="24"/>
      <c r="W25" s="24"/>
      <c r="X25" s="24"/>
      <c r="Y25" s="24"/>
      <c r="Z25" s="24"/>
      <c r="AA25" s="24"/>
      <c r="AC25" s="85" t="s">
        <v>28</v>
      </c>
      <c r="AD25" s="58" t="s">
        <v>7</v>
      </c>
      <c r="AE25" s="19">
        <f t="shared" ref="AE25:AO25" si="17">Q20/$Q$20*100</f>
        <v>100</v>
      </c>
      <c r="AF25" s="19">
        <f t="shared" si="17"/>
        <v>94.295674219616558</v>
      </c>
      <c r="AG25" s="19">
        <f t="shared" si="17"/>
        <v>92.235778798922539</v>
      </c>
      <c r="AH25" s="19">
        <f t="shared" si="17"/>
        <v>89.225162414831246</v>
      </c>
      <c r="AI25" s="19">
        <f t="shared" si="17"/>
        <v>70.36919664078593</v>
      </c>
      <c r="AJ25" s="19">
        <f t="shared" si="17"/>
        <v>42.798288702265893</v>
      </c>
      <c r="AK25" s="19">
        <f t="shared" si="17"/>
        <v>23.625415940421497</v>
      </c>
      <c r="AL25" s="19">
        <f t="shared" si="17"/>
        <v>17.604183172238962</v>
      </c>
      <c r="AM25" s="19">
        <f t="shared" si="17"/>
        <v>13.325938836951357</v>
      </c>
      <c r="AN25" s="19">
        <f t="shared" si="17"/>
        <v>11.899857391855495</v>
      </c>
      <c r="AO25" s="19">
        <f t="shared" si="17"/>
        <v>9.8399619711614754</v>
      </c>
    </row>
    <row r="26" spans="1:41" x14ac:dyDescent="0.3">
      <c r="AC26" s="86"/>
      <c r="AD26" s="58" t="s">
        <v>8</v>
      </c>
      <c r="AE26" s="19">
        <f t="shared" ref="AE26:AO26" si="18">Q21/$Q$21*100</f>
        <v>100</v>
      </c>
      <c r="AF26" s="19">
        <f t="shared" si="18"/>
        <v>98.657943298104357</v>
      </c>
      <c r="AG26" s="19">
        <f t="shared" si="18"/>
        <v>89.095789297097795</v>
      </c>
      <c r="AH26" s="19">
        <f t="shared" si="18"/>
        <v>91.444388525415206</v>
      </c>
      <c r="AI26" s="19">
        <f t="shared" si="18"/>
        <v>70.978023821506483</v>
      </c>
      <c r="AJ26" s="19">
        <f t="shared" si="18"/>
        <v>46.821003187384655</v>
      </c>
      <c r="AK26" s="19">
        <f t="shared" si="18"/>
        <v>24.677067606106363</v>
      </c>
      <c r="AL26" s="19">
        <f t="shared" si="18"/>
        <v>18.805569535312863</v>
      </c>
      <c r="AM26" s="19">
        <f t="shared" si="18"/>
        <v>21.825197114578103</v>
      </c>
      <c r="AN26" s="19">
        <f t="shared" si="18"/>
        <v>11.256500587149819</v>
      </c>
      <c r="AO26" s="19">
        <f t="shared" si="18"/>
        <v>6.3915450427780716</v>
      </c>
    </row>
    <row r="27" spans="1:41" x14ac:dyDescent="0.3">
      <c r="AC27" s="86"/>
      <c r="AD27" s="58" t="s">
        <v>9</v>
      </c>
      <c r="AE27" s="19">
        <f t="shared" ref="AE27:AO27" si="19">Q22/$Q$22*100</f>
        <v>100</v>
      </c>
      <c r="AF27" s="19">
        <f t="shared" si="19"/>
        <v>97.171851605390103</v>
      </c>
      <c r="AG27" s="19">
        <f t="shared" si="19"/>
        <v>98.336383297288293</v>
      </c>
      <c r="AH27" s="19">
        <f t="shared" si="19"/>
        <v>97.670936616203647</v>
      </c>
      <c r="AI27" s="19">
        <f t="shared" si="19"/>
        <v>63.40043254034272</v>
      </c>
      <c r="AJ27" s="19">
        <f t="shared" si="19"/>
        <v>39.111628680751963</v>
      </c>
      <c r="AK27" s="19">
        <f t="shared" si="19"/>
        <v>29.46265180502413</v>
      </c>
      <c r="AL27" s="19">
        <f t="shared" si="19"/>
        <v>19.48095158875395</v>
      </c>
      <c r="AM27" s="19">
        <f t="shared" si="19"/>
        <v>15.654633172517055</v>
      </c>
      <c r="AN27" s="19">
        <f t="shared" si="19"/>
        <v>14.656463150890033</v>
      </c>
      <c r="AO27" s="19">
        <f t="shared" si="19"/>
        <v>7.3365496589585719</v>
      </c>
    </row>
    <row r="28" spans="1:41" x14ac:dyDescent="0.3">
      <c r="AC28" s="86"/>
      <c r="AD28" s="38" t="s">
        <v>1</v>
      </c>
      <c r="AE28" s="39">
        <f t="shared" ref="AE28:AO28" si="20">AVERAGE(AE25:AE27)</f>
        <v>100</v>
      </c>
      <c r="AF28" s="39">
        <f t="shared" si="20"/>
        <v>96.708489707703677</v>
      </c>
      <c r="AG28" s="39">
        <f t="shared" si="20"/>
        <v>93.2226504644362</v>
      </c>
      <c r="AH28" s="39">
        <f t="shared" si="20"/>
        <v>92.780162518816681</v>
      </c>
      <c r="AI28" s="39">
        <f t="shared" si="20"/>
        <v>68.249217667545039</v>
      </c>
      <c r="AJ28" s="39">
        <f t="shared" si="20"/>
        <v>42.910306856800844</v>
      </c>
      <c r="AK28" s="39">
        <f t="shared" si="20"/>
        <v>25.921711783850665</v>
      </c>
      <c r="AL28" s="39">
        <f t="shared" si="20"/>
        <v>18.630234765435258</v>
      </c>
      <c r="AM28" s="39">
        <f t="shared" si="20"/>
        <v>16.935256374682172</v>
      </c>
      <c r="AN28" s="39">
        <f t="shared" si="20"/>
        <v>12.604273709965115</v>
      </c>
      <c r="AO28" s="39">
        <f t="shared" si="20"/>
        <v>7.8560188909660402</v>
      </c>
    </row>
    <row r="29" spans="1:41" x14ac:dyDescent="0.3">
      <c r="AC29" s="87"/>
      <c r="AD29" s="38" t="s">
        <v>2</v>
      </c>
      <c r="AE29" s="39">
        <f t="shared" ref="AE29:AO29" si="21">_xlfn.STDEV.S(AE25:AE27)</f>
        <v>0</v>
      </c>
      <c r="AF29" s="39">
        <f t="shared" si="21"/>
        <v>2.2177412077276681</v>
      </c>
      <c r="AG29" s="39">
        <f t="shared" si="21"/>
        <v>4.6986786581159654</v>
      </c>
      <c r="AH29" s="39">
        <f t="shared" si="21"/>
        <v>4.3784694342004649</v>
      </c>
      <c r="AI29" s="39">
        <f t="shared" si="21"/>
        <v>4.2101906775501128</v>
      </c>
      <c r="AJ29" s="39">
        <f t="shared" si="21"/>
        <v>3.8559077881983348</v>
      </c>
      <c r="AK29" s="39">
        <f t="shared" si="21"/>
        <v>3.1112995647551203</v>
      </c>
      <c r="AL29" s="39">
        <f t="shared" si="21"/>
        <v>0.95059015009259817</v>
      </c>
      <c r="AM29" s="39">
        <f t="shared" si="21"/>
        <v>4.3919636447600849</v>
      </c>
      <c r="AN29" s="39">
        <f t="shared" si="21"/>
        <v>1.8061251674850989</v>
      </c>
      <c r="AO29" s="39">
        <f t="shared" si="21"/>
        <v>1.7819318281691154</v>
      </c>
    </row>
    <row r="31" spans="1:41" x14ac:dyDescent="0.3"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x14ac:dyDescent="0.3"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29:41" x14ac:dyDescent="0.3"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29:41" x14ac:dyDescent="0.3"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</sheetData>
  <mergeCells count="30">
    <mergeCell ref="C3:M3"/>
    <mergeCell ref="A5:A7"/>
    <mergeCell ref="A8:A10"/>
    <mergeCell ref="C15:M15"/>
    <mergeCell ref="A17:A19"/>
    <mergeCell ref="A3:B3"/>
    <mergeCell ref="A4:B4"/>
    <mergeCell ref="A15:B15"/>
    <mergeCell ref="A16:B16"/>
    <mergeCell ref="A11:B11"/>
    <mergeCell ref="O5:O7"/>
    <mergeCell ref="O8:O10"/>
    <mergeCell ref="Q15:AA15"/>
    <mergeCell ref="O17:O19"/>
    <mergeCell ref="O3:P3"/>
    <mergeCell ref="O4:P4"/>
    <mergeCell ref="O15:P15"/>
    <mergeCell ref="O16:P16"/>
    <mergeCell ref="AC3:AD3"/>
    <mergeCell ref="AC4:AD4"/>
    <mergeCell ref="AC5:AC9"/>
    <mergeCell ref="AE3:AO3"/>
    <mergeCell ref="Q3:AA3"/>
    <mergeCell ref="A23:B23"/>
    <mergeCell ref="AC10:AC14"/>
    <mergeCell ref="AC20:AC24"/>
    <mergeCell ref="AC25:AC29"/>
    <mergeCell ref="AD18:AO18"/>
    <mergeCell ref="O20:O22"/>
    <mergeCell ref="A20:A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4" workbookViewId="0">
      <selection activeCell="J46" sqref="J46"/>
    </sheetView>
  </sheetViews>
  <sheetFormatPr defaultRowHeight="15" x14ac:dyDescent="0.25"/>
  <cols>
    <col min="1" max="1" width="33.5703125" customWidth="1"/>
    <col min="2" max="2" width="18.85546875" customWidth="1"/>
    <col min="3" max="13" width="10.5703125" bestFit="1" customWidth="1"/>
  </cols>
  <sheetData>
    <row r="1" spans="1:13" ht="18.75" x14ac:dyDescent="0.3">
      <c r="A1" s="2" t="s">
        <v>37</v>
      </c>
    </row>
    <row r="3" spans="1:13" ht="18.75" x14ac:dyDescent="0.3">
      <c r="A3" s="78" t="s">
        <v>41</v>
      </c>
      <c r="B3" s="78" t="s">
        <v>36</v>
      </c>
      <c r="C3" s="95" t="s">
        <v>26</v>
      </c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8.75" x14ac:dyDescent="0.3">
      <c r="A4" s="78"/>
      <c r="B4" s="78"/>
      <c r="C4" s="32">
        <v>0</v>
      </c>
      <c r="D4" s="32">
        <v>0.5</v>
      </c>
      <c r="E4" s="32">
        <v>1</v>
      </c>
      <c r="F4" s="32">
        <v>2</v>
      </c>
      <c r="G4" s="32">
        <v>4</v>
      </c>
      <c r="H4" s="32">
        <v>8</v>
      </c>
      <c r="I4" s="32">
        <v>16</v>
      </c>
      <c r="J4" s="32">
        <v>32</v>
      </c>
      <c r="K4" s="32">
        <v>64</v>
      </c>
      <c r="L4" s="32">
        <v>128</v>
      </c>
      <c r="M4" s="32">
        <v>256</v>
      </c>
    </row>
    <row r="5" spans="1:13" ht="18.75" x14ac:dyDescent="0.3">
      <c r="A5" s="92" t="s">
        <v>35</v>
      </c>
      <c r="B5" s="25" t="s">
        <v>7</v>
      </c>
      <c r="C5" s="25">
        <v>4500</v>
      </c>
      <c r="D5" s="25">
        <v>2500</v>
      </c>
      <c r="E5" s="25">
        <v>1000</v>
      </c>
      <c r="F5" s="25">
        <v>5000</v>
      </c>
      <c r="G5" s="25">
        <v>1000</v>
      </c>
      <c r="H5" s="25">
        <v>1200</v>
      </c>
      <c r="I5" s="25">
        <v>300</v>
      </c>
      <c r="J5" s="25">
        <v>500</v>
      </c>
      <c r="K5" s="25">
        <v>100</v>
      </c>
      <c r="L5" s="25">
        <v>0</v>
      </c>
      <c r="M5" s="25">
        <v>0</v>
      </c>
    </row>
    <row r="6" spans="1:13" ht="18.75" x14ac:dyDescent="0.3">
      <c r="A6" s="93"/>
      <c r="B6" s="25" t="s">
        <v>8</v>
      </c>
      <c r="C6" s="25">
        <v>6000</v>
      </c>
      <c r="D6" s="25">
        <v>900</v>
      </c>
      <c r="E6" s="25">
        <v>2200</v>
      </c>
      <c r="F6" s="25">
        <v>700</v>
      </c>
      <c r="G6" s="25">
        <v>1000</v>
      </c>
      <c r="H6" s="25">
        <v>900</v>
      </c>
      <c r="I6" s="25">
        <v>1000</v>
      </c>
      <c r="J6" s="25">
        <v>700</v>
      </c>
      <c r="K6" s="25">
        <v>100</v>
      </c>
      <c r="L6" s="25">
        <v>0</v>
      </c>
      <c r="M6" s="25">
        <v>0</v>
      </c>
    </row>
    <row r="7" spans="1:13" ht="18.75" x14ac:dyDescent="0.3">
      <c r="A7" s="93"/>
      <c r="B7" s="25" t="s">
        <v>9</v>
      </c>
      <c r="C7" s="25">
        <v>8000</v>
      </c>
      <c r="D7" s="25">
        <v>9000</v>
      </c>
      <c r="E7" s="25">
        <v>4500</v>
      </c>
      <c r="F7" s="25">
        <v>400</v>
      </c>
      <c r="G7" s="25">
        <v>2300</v>
      </c>
      <c r="H7" s="25">
        <v>1900</v>
      </c>
      <c r="I7" s="25">
        <v>800</v>
      </c>
      <c r="J7" s="25">
        <v>1000</v>
      </c>
      <c r="K7" s="25">
        <v>500</v>
      </c>
      <c r="L7" s="25">
        <v>0</v>
      </c>
      <c r="M7" s="25">
        <v>0</v>
      </c>
    </row>
    <row r="8" spans="1:13" ht="18.75" x14ac:dyDescent="0.3">
      <c r="A8" s="92" t="s">
        <v>38</v>
      </c>
      <c r="B8" s="25" t="s">
        <v>7</v>
      </c>
      <c r="C8" s="33">
        <v>13300</v>
      </c>
      <c r="D8" s="33">
        <v>15500</v>
      </c>
      <c r="E8" s="33">
        <v>12500</v>
      </c>
      <c r="F8" s="33">
        <v>4000</v>
      </c>
      <c r="G8" s="33">
        <v>5900</v>
      </c>
      <c r="H8" s="33">
        <v>4800</v>
      </c>
      <c r="I8" s="33">
        <v>1700</v>
      </c>
      <c r="J8" s="33">
        <v>1000</v>
      </c>
      <c r="K8" s="33">
        <v>500</v>
      </c>
      <c r="L8" s="33">
        <v>0</v>
      </c>
      <c r="M8" s="33">
        <v>0</v>
      </c>
    </row>
    <row r="9" spans="1:13" ht="18.75" x14ac:dyDescent="0.3">
      <c r="A9" s="93"/>
      <c r="B9" s="25" t="s">
        <v>8</v>
      </c>
      <c r="C9" s="33">
        <v>20000</v>
      </c>
      <c r="D9" s="33">
        <v>19700</v>
      </c>
      <c r="E9" s="33">
        <v>12000</v>
      </c>
      <c r="F9" s="33">
        <v>3000</v>
      </c>
      <c r="G9" s="33">
        <v>4500</v>
      </c>
      <c r="H9" s="33">
        <v>4300</v>
      </c>
      <c r="I9" s="33">
        <v>700</v>
      </c>
      <c r="J9" s="33">
        <v>300</v>
      </c>
      <c r="K9" s="33">
        <v>100</v>
      </c>
      <c r="L9" s="33">
        <v>0</v>
      </c>
      <c r="M9" s="33">
        <v>0</v>
      </c>
    </row>
    <row r="10" spans="1:13" ht="18.75" x14ac:dyDescent="0.3">
      <c r="A10" s="93"/>
      <c r="B10" s="25" t="s">
        <v>9</v>
      </c>
      <c r="C10" s="33">
        <v>25000</v>
      </c>
      <c r="D10" s="33">
        <v>15000</v>
      </c>
      <c r="E10" s="33">
        <v>3500</v>
      </c>
      <c r="F10" s="33">
        <v>12300</v>
      </c>
      <c r="G10" s="33">
        <v>4800</v>
      </c>
      <c r="H10" s="33">
        <v>5700</v>
      </c>
      <c r="I10" s="33">
        <v>3000</v>
      </c>
      <c r="J10" s="33">
        <v>200</v>
      </c>
      <c r="K10" s="33">
        <v>500</v>
      </c>
      <c r="L10" s="33">
        <v>0</v>
      </c>
      <c r="M10" s="33">
        <v>0</v>
      </c>
    </row>
    <row r="11" spans="1:13" ht="18.75" x14ac:dyDescent="0.3">
      <c r="A11" s="90" t="s">
        <v>39</v>
      </c>
      <c r="B11" s="25" t="s">
        <v>7</v>
      </c>
      <c r="C11" s="33">
        <v>8000</v>
      </c>
      <c r="D11" s="33">
        <v>6100</v>
      </c>
      <c r="E11" s="33">
        <v>1000</v>
      </c>
      <c r="F11" s="33">
        <v>3300</v>
      </c>
      <c r="G11" s="33">
        <v>10100</v>
      </c>
      <c r="H11" s="33">
        <v>6900</v>
      </c>
      <c r="I11" s="33">
        <v>9000</v>
      </c>
      <c r="J11" s="33">
        <v>8000</v>
      </c>
      <c r="K11" s="33">
        <v>5200</v>
      </c>
      <c r="L11" s="33">
        <v>0</v>
      </c>
      <c r="M11" s="33">
        <v>0</v>
      </c>
    </row>
    <row r="12" spans="1:13" ht="18.75" x14ac:dyDescent="0.3">
      <c r="A12" s="91"/>
      <c r="B12" s="25" t="s">
        <v>8</v>
      </c>
      <c r="C12" s="33">
        <v>5500</v>
      </c>
      <c r="D12" s="33">
        <v>8400</v>
      </c>
      <c r="E12" s="33">
        <v>2200</v>
      </c>
      <c r="F12" s="33">
        <v>1800</v>
      </c>
      <c r="G12" s="33">
        <v>900</v>
      </c>
      <c r="H12" s="33">
        <v>3800</v>
      </c>
      <c r="I12" s="33">
        <v>900</v>
      </c>
      <c r="J12" s="33">
        <v>1600</v>
      </c>
      <c r="K12" s="33">
        <v>1900</v>
      </c>
      <c r="L12" s="33">
        <v>0</v>
      </c>
      <c r="M12" s="33">
        <v>0</v>
      </c>
    </row>
    <row r="13" spans="1:13" ht="18.75" x14ac:dyDescent="0.3">
      <c r="A13" s="91"/>
      <c r="B13" s="25" t="s">
        <v>9</v>
      </c>
      <c r="C13" s="33">
        <v>7900</v>
      </c>
      <c r="D13" s="33">
        <v>1400</v>
      </c>
      <c r="E13" s="33">
        <v>12000</v>
      </c>
      <c r="F13" s="33">
        <v>9300</v>
      </c>
      <c r="G13" s="33">
        <v>3000</v>
      </c>
      <c r="H13" s="33">
        <v>3000</v>
      </c>
      <c r="I13" s="33">
        <v>3200</v>
      </c>
      <c r="J13" s="33">
        <v>3000</v>
      </c>
      <c r="K13" s="33">
        <v>4500</v>
      </c>
      <c r="L13" s="33">
        <v>0</v>
      </c>
      <c r="M13" s="33">
        <v>0</v>
      </c>
    </row>
    <row r="14" spans="1:13" ht="18.75" x14ac:dyDescent="0.3">
      <c r="A14" s="96" t="s">
        <v>40</v>
      </c>
      <c r="B14" s="25" t="s">
        <v>7</v>
      </c>
      <c r="C14" s="33">
        <v>8000</v>
      </c>
      <c r="D14" s="33">
        <v>3500</v>
      </c>
      <c r="E14" s="33">
        <v>2300</v>
      </c>
      <c r="F14" s="33">
        <v>700</v>
      </c>
      <c r="G14" s="33">
        <v>2700</v>
      </c>
      <c r="H14" s="33">
        <v>500</v>
      </c>
      <c r="I14" s="33">
        <v>1300</v>
      </c>
      <c r="J14" s="33">
        <v>400</v>
      </c>
      <c r="K14" s="33">
        <v>100</v>
      </c>
      <c r="L14" s="33">
        <v>0</v>
      </c>
      <c r="M14" s="33">
        <v>0</v>
      </c>
    </row>
    <row r="15" spans="1:13" ht="18.75" x14ac:dyDescent="0.3">
      <c r="A15" s="96"/>
      <c r="B15" s="25" t="s">
        <v>8</v>
      </c>
      <c r="C15" s="33">
        <v>5500</v>
      </c>
      <c r="D15" s="33">
        <v>2100</v>
      </c>
      <c r="E15" s="33">
        <v>1900</v>
      </c>
      <c r="F15" s="33">
        <v>800</v>
      </c>
      <c r="G15" s="33">
        <v>500</v>
      </c>
      <c r="H15" s="33">
        <v>2200</v>
      </c>
      <c r="I15" s="33">
        <v>200</v>
      </c>
      <c r="J15" s="33">
        <v>100</v>
      </c>
      <c r="K15" s="33">
        <v>100</v>
      </c>
      <c r="L15" s="33">
        <v>0</v>
      </c>
      <c r="M15" s="33">
        <v>0</v>
      </c>
    </row>
    <row r="16" spans="1:13" ht="18.75" x14ac:dyDescent="0.3">
      <c r="A16" s="96"/>
      <c r="B16" s="25" t="s">
        <v>9</v>
      </c>
      <c r="C16" s="33">
        <v>7900</v>
      </c>
      <c r="D16" s="33">
        <v>5100</v>
      </c>
      <c r="E16" s="33">
        <v>5000</v>
      </c>
      <c r="F16" s="33">
        <v>8000</v>
      </c>
      <c r="G16" s="33">
        <v>2200</v>
      </c>
      <c r="H16" s="33">
        <v>2800</v>
      </c>
      <c r="I16" s="33">
        <v>2600</v>
      </c>
      <c r="J16" s="33">
        <v>1400</v>
      </c>
      <c r="K16" s="33">
        <v>900</v>
      </c>
      <c r="L16" s="33">
        <v>0</v>
      </c>
      <c r="M16" s="33">
        <v>0</v>
      </c>
    </row>
    <row r="18" spans="1:13" ht="18.75" x14ac:dyDescent="0.3">
      <c r="A18" s="78" t="s">
        <v>41</v>
      </c>
      <c r="B18" s="78" t="s">
        <v>42</v>
      </c>
      <c r="C18" s="95" t="s">
        <v>26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1:13" ht="18.75" x14ac:dyDescent="0.3">
      <c r="A19" s="78"/>
      <c r="B19" s="78"/>
      <c r="C19" s="32">
        <v>0</v>
      </c>
      <c r="D19" s="32">
        <v>0.5</v>
      </c>
      <c r="E19" s="32">
        <v>1</v>
      </c>
      <c r="F19" s="32">
        <v>2</v>
      </c>
      <c r="G19" s="32">
        <v>4</v>
      </c>
      <c r="H19" s="32">
        <v>8</v>
      </c>
      <c r="I19" s="32">
        <v>16</v>
      </c>
      <c r="J19" s="32">
        <v>32</v>
      </c>
      <c r="K19" s="32">
        <v>64</v>
      </c>
      <c r="L19" s="32">
        <v>128</v>
      </c>
      <c r="M19" s="32">
        <v>256</v>
      </c>
    </row>
    <row r="20" spans="1:13" ht="18.75" x14ac:dyDescent="0.3">
      <c r="A20" s="92" t="s">
        <v>35</v>
      </c>
      <c r="B20" s="25" t="s">
        <v>7</v>
      </c>
      <c r="C20" s="6">
        <f t="shared" ref="C20:K20" si="0">LOG(C5)</f>
        <v>3.6532125137753435</v>
      </c>
      <c r="D20" s="6">
        <f t="shared" si="0"/>
        <v>3.3979400086720375</v>
      </c>
      <c r="E20" s="6">
        <f t="shared" si="0"/>
        <v>3</v>
      </c>
      <c r="F20" s="6">
        <f t="shared" si="0"/>
        <v>3.6989700043360187</v>
      </c>
      <c r="G20" s="6">
        <f t="shared" si="0"/>
        <v>3</v>
      </c>
      <c r="H20" s="6">
        <f t="shared" si="0"/>
        <v>3.0791812460476247</v>
      </c>
      <c r="I20" s="6">
        <f t="shared" si="0"/>
        <v>2.4771212547196626</v>
      </c>
      <c r="J20" s="6">
        <f t="shared" si="0"/>
        <v>2.6989700043360187</v>
      </c>
      <c r="K20" s="6">
        <f t="shared" si="0"/>
        <v>2</v>
      </c>
      <c r="L20" s="6">
        <v>0</v>
      </c>
      <c r="M20" s="6">
        <v>0</v>
      </c>
    </row>
    <row r="21" spans="1:13" ht="18.75" x14ac:dyDescent="0.3">
      <c r="A21" s="93"/>
      <c r="B21" s="25" t="s">
        <v>8</v>
      </c>
      <c r="C21" s="6">
        <f t="shared" ref="C21:K21" si="1">LOG(C6)</f>
        <v>3.7781512503836434</v>
      </c>
      <c r="D21" s="6">
        <f t="shared" si="1"/>
        <v>2.9542425094393248</v>
      </c>
      <c r="E21" s="6">
        <f t="shared" si="1"/>
        <v>3.3424226808222062</v>
      </c>
      <c r="F21" s="6">
        <f t="shared" si="1"/>
        <v>2.8450980400142569</v>
      </c>
      <c r="G21" s="6">
        <f t="shared" si="1"/>
        <v>3</v>
      </c>
      <c r="H21" s="6">
        <f t="shared" si="1"/>
        <v>2.9542425094393248</v>
      </c>
      <c r="I21" s="6">
        <f t="shared" si="1"/>
        <v>3</v>
      </c>
      <c r="J21" s="6">
        <f t="shared" si="1"/>
        <v>2.8450980400142569</v>
      </c>
      <c r="K21" s="6">
        <f t="shared" si="1"/>
        <v>2</v>
      </c>
      <c r="L21" s="6">
        <v>0</v>
      </c>
      <c r="M21" s="6">
        <v>0</v>
      </c>
    </row>
    <row r="22" spans="1:13" ht="18.75" x14ac:dyDescent="0.3">
      <c r="A22" s="93"/>
      <c r="B22" s="25" t="s">
        <v>9</v>
      </c>
      <c r="C22" s="6">
        <f t="shared" ref="C22:K22" si="2">LOG(C7)</f>
        <v>3.9030899869919438</v>
      </c>
      <c r="D22" s="6">
        <f t="shared" si="2"/>
        <v>3.9542425094393248</v>
      </c>
      <c r="E22" s="6">
        <f t="shared" si="2"/>
        <v>3.6532125137753435</v>
      </c>
      <c r="F22" s="6">
        <f t="shared" si="2"/>
        <v>2.6020599913279625</v>
      </c>
      <c r="G22" s="6">
        <f t="shared" si="2"/>
        <v>3.3617278360175931</v>
      </c>
      <c r="H22" s="6">
        <f t="shared" si="2"/>
        <v>3.2787536009528289</v>
      </c>
      <c r="I22" s="6">
        <f t="shared" si="2"/>
        <v>2.9030899869919438</v>
      </c>
      <c r="J22" s="6">
        <f t="shared" si="2"/>
        <v>3</v>
      </c>
      <c r="K22" s="6">
        <f t="shared" si="2"/>
        <v>2.6989700043360187</v>
      </c>
      <c r="L22" s="6">
        <v>0</v>
      </c>
      <c r="M22" s="6">
        <v>0</v>
      </c>
    </row>
    <row r="23" spans="1:13" ht="18.75" x14ac:dyDescent="0.3">
      <c r="A23" s="93"/>
      <c r="B23" s="25" t="s">
        <v>1</v>
      </c>
      <c r="C23" s="6">
        <f>AVERAGE(C20:C22)</f>
        <v>3.7781512503836439</v>
      </c>
      <c r="D23" s="6">
        <f t="shared" ref="D23:K23" si="3">AVERAGE(D20:D22)</f>
        <v>3.4354750091835626</v>
      </c>
      <c r="E23" s="6">
        <f t="shared" si="3"/>
        <v>3.3318783981991835</v>
      </c>
      <c r="F23" s="6">
        <f t="shared" si="3"/>
        <v>3.0487093452260794</v>
      </c>
      <c r="G23" s="6">
        <f t="shared" si="3"/>
        <v>3.1205759453391977</v>
      </c>
      <c r="H23" s="6">
        <f t="shared" si="3"/>
        <v>3.1040591188132596</v>
      </c>
      <c r="I23" s="6">
        <f t="shared" si="3"/>
        <v>2.793403747237202</v>
      </c>
      <c r="J23" s="6">
        <f t="shared" si="3"/>
        <v>2.8480226814500917</v>
      </c>
      <c r="K23" s="6">
        <f t="shared" si="3"/>
        <v>2.2329900014453394</v>
      </c>
      <c r="L23" s="6">
        <v>0</v>
      </c>
      <c r="M23" s="6">
        <v>0</v>
      </c>
    </row>
    <row r="24" spans="1:13" ht="18.75" x14ac:dyDescent="0.3">
      <c r="A24" s="94"/>
      <c r="B24" s="25" t="s">
        <v>2</v>
      </c>
      <c r="C24" s="6">
        <f>_xlfn.STDEV.S(C20:C22)</f>
        <v>0.12493873660830013</v>
      </c>
      <c r="D24" s="6">
        <f t="shared" ref="D24:M24" si="4">_xlfn.STDEV.S(D20:D22)</f>
        <v>0.50105554302646738</v>
      </c>
      <c r="E24" s="6">
        <f t="shared" si="4"/>
        <v>0.3267338878356536</v>
      </c>
      <c r="F24" s="6">
        <f t="shared" si="4"/>
        <v>0.57610421528303402</v>
      </c>
      <c r="G24" s="6">
        <f t="shared" si="4"/>
        <v>0.20884366349813815</v>
      </c>
      <c r="H24" s="6">
        <f t="shared" si="4"/>
        <v>0.16367969801972629</v>
      </c>
      <c r="I24" s="6">
        <f t="shared" si="4"/>
        <v>0.27816155190848357</v>
      </c>
      <c r="J24" s="6">
        <f t="shared" si="4"/>
        <v>0.15053630697612552</v>
      </c>
      <c r="K24" s="6">
        <f t="shared" si="4"/>
        <v>0.40355052015887377</v>
      </c>
      <c r="L24" s="6">
        <f t="shared" si="4"/>
        <v>0</v>
      </c>
      <c r="M24" s="6">
        <f t="shared" si="4"/>
        <v>0</v>
      </c>
    </row>
    <row r="25" spans="1:13" ht="18.75" x14ac:dyDescent="0.3">
      <c r="A25" s="92" t="s">
        <v>38</v>
      </c>
      <c r="B25" s="25" t="s">
        <v>7</v>
      </c>
      <c r="C25" s="6">
        <f t="shared" ref="C25:K25" si="5">LOG(C8)</f>
        <v>4.1238516409670858</v>
      </c>
      <c r="D25" s="6">
        <f t="shared" si="5"/>
        <v>4.1903316981702918</v>
      </c>
      <c r="E25" s="6">
        <f t="shared" si="5"/>
        <v>4.0969100130080562</v>
      </c>
      <c r="F25" s="6">
        <f t="shared" si="5"/>
        <v>3.6020599913279625</v>
      </c>
      <c r="G25" s="6">
        <f t="shared" si="5"/>
        <v>3.7708520116421442</v>
      </c>
      <c r="H25" s="6">
        <f t="shared" si="5"/>
        <v>3.6812412373755872</v>
      </c>
      <c r="I25" s="6">
        <f t="shared" si="5"/>
        <v>3.2304489213782741</v>
      </c>
      <c r="J25" s="6">
        <f t="shared" si="5"/>
        <v>3</v>
      </c>
      <c r="K25" s="6">
        <f t="shared" si="5"/>
        <v>2.6989700043360187</v>
      </c>
      <c r="L25" s="6">
        <v>0</v>
      </c>
      <c r="M25" s="6">
        <v>0</v>
      </c>
    </row>
    <row r="26" spans="1:13" ht="18.75" x14ac:dyDescent="0.3">
      <c r="A26" s="93"/>
      <c r="B26" s="25" t="s">
        <v>8</v>
      </c>
      <c r="C26" s="6">
        <f t="shared" ref="C26:K26" si="6">LOG(C9)</f>
        <v>4.3010299956639813</v>
      </c>
      <c r="D26" s="6">
        <f t="shared" si="6"/>
        <v>4.2944662261615933</v>
      </c>
      <c r="E26" s="6">
        <f t="shared" si="6"/>
        <v>4.0791812460476251</v>
      </c>
      <c r="F26" s="6">
        <f t="shared" si="6"/>
        <v>3.4771212547196626</v>
      </c>
      <c r="G26" s="6">
        <f t="shared" si="6"/>
        <v>3.6532125137753435</v>
      </c>
      <c r="H26" s="6">
        <f t="shared" si="6"/>
        <v>3.6334684555795866</v>
      </c>
      <c r="I26" s="6">
        <f t="shared" si="6"/>
        <v>2.8450980400142569</v>
      </c>
      <c r="J26" s="6">
        <f t="shared" si="6"/>
        <v>2.4771212547196626</v>
      </c>
      <c r="K26" s="6">
        <f t="shared" si="6"/>
        <v>2</v>
      </c>
      <c r="L26" s="6">
        <v>0</v>
      </c>
      <c r="M26" s="6">
        <v>0</v>
      </c>
    </row>
    <row r="27" spans="1:13" ht="18.75" x14ac:dyDescent="0.3">
      <c r="A27" s="93"/>
      <c r="B27" s="25" t="s">
        <v>9</v>
      </c>
      <c r="C27" s="6">
        <f t="shared" ref="C27:K27" si="7">LOG(C10)</f>
        <v>4.3979400086720375</v>
      </c>
      <c r="D27" s="6">
        <f t="shared" si="7"/>
        <v>4.1760912590556813</v>
      </c>
      <c r="E27" s="6">
        <f t="shared" si="7"/>
        <v>3.5440680443502757</v>
      </c>
      <c r="F27" s="6">
        <f t="shared" si="7"/>
        <v>4.0899051114393981</v>
      </c>
      <c r="G27" s="6">
        <f t="shared" si="7"/>
        <v>3.6812412373755872</v>
      </c>
      <c r="H27" s="6">
        <f t="shared" si="7"/>
        <v>3.7558748556724915</v>
      </c>
      <c r="I27" s="6">
        <f t="shared" si="7"/>
        <v>3.4771212547196626</v>
      </c>
      <c r="J27" s="6">
        <f t="shared" si="7"/>
        <v>2.3010299956639813</v>
      </c>
      <c r="K27" s="6">
        <f t="shared" si="7"/>
        <v>2.6989700043360187</v>
      </c>
      <c r="L27" s="6">
        <v>0</v>
      </c>
      <c r="M27" s="6">
        <v>0</v>
      </c>
    </row>
    <row r="28" spans="1:13" ht="18.75" x14ac:dyDescent="0.3">
      <c r="A28" s="93"/>
      <c r="B28" s="25" t="s">
        <v>1</v>
      </c>
      <c r="C28" s="6">
        <f>AVERAGE(C25:C27)</f>
        <v>4.2742738817677015</v>
      </c>
      <c r="D28" s="6">
        <f t="shared" ref="D28:K28" si="8">AVERAGE(D25:D27)</f>
        <v>4.2202963944625225</v>
      </c>
      <c r="E28" s="6">
        <f t="shared" si="8"/>
        <v>3.9067197678019858</v>
      </c>
      <c r="F28" s="6">
        <f t="shared" si="8"/>
        <v>3.7230287858290079</v>
      </c>
      <c r="G28" s="6">
        <f t="shared" si="8"/>
        <v>3.7017685875976913</v>
      </c>
      <c r="H28" s="6">
        <f t="shared" si="8"/>
        <v>3.6901948495425549</v>
      </c>
      <c r="I28" s="6">
        <f t="shared" si="8"/>
        <v>3.1842227387040647</v>
      </c>
      <c r="J28" s="6">
        <f t="shared" si="8"/>
        <v>2.5927170834612148</v>
      </c>
      <c r="K28" s="6">
        <f t="shared" si="8"/>
        <v>2.4659800028906793</v>
      </c>
      <c r="L28" s="6">
        <v>0</v>
      </c>
      <c r="M28" s="6">
        <v>0</v>
      </c>
    </row>
    <row r="29" spans="1:13" ht="18.75" x14ac:dyDescent="0.3">
      <c r="A29" s="93"/>
      <c r="B29" s="25" t="s">
        <v>2</v>
      </c>
      <c r="C29" s="6">
        <f>_xlfn.STDEV.S(C25:C27)</f>
        <v>0.13898930013103247</v>
      </c>
      <c r="D29" s="6">
        <f t="shared" ref="D29:M29" si="9">_xlfn.STDEV.S(D25:D27)</f>
        <v>6.4626391491755433E-2</v>
      </c>
      <c r="E29" s="6">
        <f t="shared" si="9"/>
        <v>0.31419067727473388</v>
      </c>
      <c r="F29" s="6">
        <f t="shared" si="9"/>
        <v>0.3238071967951846</v>
      </c>
      <c r="G29" s="6">
        <f t="shared" si="9"/>
        <v>6.1447473055805578E-2</v>
      </c>
      <c r="H29" s="6">
        <f t="shared" si="9"/>
        <v>6.1692439358915198E-2</v>
      </c>
      <c r="I29" s="6">
        <f t="shared" si="9"/>
        <v>0.31853725206812289</v>
      </c>
      <c r="J29" s="6">
        <f t="shared" si="9"/>
        <v>0.36354031888802646</v>
      </c>
      <c r="K29" s="6">
        <f t="shared" si="9"/>
        <v>0.40355052015887155</v>
      </c>
      <c r="L29" s="6">
        <f t="shared" si="9"/>
        <v>0</v>
      </c>
      <c r="M29" s="6">
        <f t="shared" si="9"/>
        <v>0</v>
      </c>
    </row>
    <row r="30" spans="1:13" ht="18.75" x14ac:dyDescent="0.3">
      <c r="A30" s="90" t="s">
        <v>39</v>
      </c>
      <c r="B30" s="25" t="s">
        <v>7</v>
      </c>
      <c r="C30" s="6">
        <f t="shared" ref="C30:K30" si="10">LOG(C11)</f>
        <v>3.9030899869919438</v>
      </c>
      <c r="D30" s="6">
        <f t="shared" si="10"/>
        <v>3.7853298350107671</v>
      </c>
      <c r="E30" s="6">
        <f t="shared" si="10"/>
        <v>3</v>
      </c>
      <c r="F30" s="6">
        <f t="shared" si="10"/>
        <v>3.5185139398778875</v>
      </c>
      <c r="G30" s="6">
        <f t="shared" si="10"/>
        <v>4.0043213737826422</v>
      </c>
      <c r="H30" s="6">
        <f t="shared" si="10"/>
        <v>3.8388490907372552</v>
      </c>
      <c r="I30" s="6">
        <f t="shared" si="10"/>
        <v>3.9542425094393248</v>
      </c>
      <c r="J30" s="6">
        <f t="shared" si="10"/>
        <v>3.9030899869919438</v>
      </c>
      <c r="K30" s="6">
        <f t="shared" si="10"/>
        <v>3.716003343634799</v>
      </c>
      <c r="L30" s="6">
        <v>0</v>
      </c>
      <c r="M30" s="6">
        <v>0</v>
      </c>
    </row>
    <row r="31" spans="1:13" ht="18.75" x14ac:dyDescent="0.3">
      <c r="A31" s="91"/>
      <c r="B31" s="25" t="s">
        <v>8</v>
      </c>
      <c r="C31" s="6">
        <f t="shared" ref="C31:K31" si="11">LOG(C12)</f>
        <v>3.7403626894942437</v>
      </c>
      <c r="D31" s="6">
        <f t="shared" si="11"/>
        <v>3.9242792860618816</v>
      </c>
      <c r="E31" s="6">
        <f t="shared" si="11"/>
        <v>3.3424226808222062</v>
      </c>
      <c r="F31" s="6">
        <f t="shared" si="11"/>
        <v>3.255272505103306</v>
      </c>
      <c r="G31" s="6">
        <f t="shared" si="11"/>
        <v>2.9542425094393248</v>
      </c>
      <c r="H31" s="6">
        <f t="shared" si="11"/>
        <v>3.5797835966168101</v>
      </c>
      <c r="I31" s="6">
        <f t="shared" si="11"/>
        <v>2.9542425094393248</v>
      </c>
      <c r="J31" s="6">
        <f t="shared" si="11"/>
        <v>3.2041199826559246</v>
      </c>
      <c r="K31" s="6">
        <f t="shared" si="11"/>
        <v>3.2787536009528289</v>
      </c>
      <c r="L31" s="6">
        <v>0</v>
      </c>
      <c r="M31" s="6">
        <v>0</v>
      </c>
    </row>
    <row r="32" spans="1:13" ht="18.75" x14ac:dyDescent="0.3">
      <c r="A32" s="91"/>
      <c r="B32" s="25" t="s">
        <v>9</v>
      </c>
      <c r="C32" s="6">
        <f t="shared" ref="C32:K32" si="12">LOG(C13)</f>
        <v>3.8976270912904414</v>
      </c>
      <c r="D32" s="6">
        <f t="shared" si="12"/>
        <v>3.1461280356782382</v>
      </c>
      <c r="E32" s="6">
        <f t="shared" si="12"/>
        <v>4.0791812460476251</v>
      </c>
      <c r="F32" s="6">
        <f t="shared" si="12"/>
        <v>3.9684829485539352</v>
      </c>
      <c r="G32" s="6">
        <f t="shared" si="12"/>
        <v>3.4771212547196626</v>
      </c>
      <c r="H32" s="6">
        <f t="shared" si="12"/>
        <v>3.4771212547196626</v>
      </c>
      <c r="I32" s="6">
        <f t="shared" si="12"/>
        <v>3.5051499783199058</v>
      </c>
      <c r="J32" s="6">
        <f t="shared" si="12"/>
        <v>3.4771212547196626</v>
      </c>
      <c r="K32" s="6">
        <f t="shared" si="12"/>
        <v>3.6532125137753435</v>
      </c>
      <c r="L32" s="6">
        <v>0</v>
      </c>
      <c r="M32" s="6">
        <v>0</v>
      </c>
    </row>
    <row r="33" spans="1:13" ht="18.75" x14ac:dyDescent="0.3">
      <c r="A33" s="91"/>
      <c r="B33" s="25" t="s">
        <v>1</v>
      </c>
      <c r="C33" s="6">
        <f>AVERAGE(C30:C32)</f>
        <v>3.8470265892588764</v>
      </c>
      <c r="D33" s="6">
        <f t="shared" ref="D33:K33" si="13">AVERAGE(D30:D32)</f>
        <v>3.6185790522502956</v>
      </c>
      <c r="E33" s="6">
        <f t="shared" si="13"/>
        <v>3.4738679756232771</v>
      </c>
      <c r="F33" s="6">
        <f t="shared" si="13"/>
        <v>3.5807564645117096</v>
      </c>
      <c r="G33" s="6">
        <f t="shared" si="13"/>
        <v>3.4785617126472097</v>
      </c>
      <c r="H33" s="6">
        <f t="shared" si="13"/>
        <v>3.6319179806912429</v>
      </c>
      <c r="I33" s="6">
        <f t="shared" si="13"/>
        <v>3.4712116657328518</v>
      </c>
      <c r="J33" s="6">
        <f t="shared" si="13"/>
        <v>3.5281104081225103</v>
      </c>
      <c r="K33" s="6">
        <f t="shared" si="13"/>
        <v>3.5493231527876574</v>
      </c>
      <c r="L33" s="6">
        <v>0</v>
      </c>
      <c r="M33" s="6">
        <v>0</v>
      </c>
    </row>
    <row r="34" spans="1:13" ht="18.75" x14ac:dyDescent="0.3">
      <c r="A34" s="91"/>
      <c r="B34" s="25" t="s">
        <v>2</v>
      </c>
      <c r="C34" s="6">
        <f>_xlfn.STDEV.S(C30:C32)</f>
        <v>9.2414021891220957E-2</v>
      </c>
      <c r="D34" s="6">
        <f t="shared" ref="D34:M34" si="14">_xlfn.STDEV.S(D30:D32)</f>
        <v>0.41501109597434788</v>
      </c>
      <c r="E34" s="6">
        <f t="shared" si="14"/>
        <v>0.55146753267915094</v>
      </c>
      <c r="F34" s="6">
        <f t="shared" si="14"/>
        <v>0.3606561840123565</v>
      </c>
      <c r="G34" s="6">
        <f t="shared" si="14"/>
        <v>0.52504091414328802</v>
      </c>
      <c r="H34" s="6">
        <f t="shared" si="14"/>
        <v>0.18641419564938697</v>
      </c>
      <c r="I34" s="6">
        <f t="shared" si="14"/>
        <v>0.50086311183390375</v>
      </c>
      <c r="J34" s="6">
        <f t="shared" si="14"/>
        <v>0.3522636612878598</v>
      </c>
      <c r="K34" s="6">
        <f t="shared" si="14"/>
        <v>0.23641400944885782</v>
      </c>
      <c r="L34" s="6">
        <f t="shared" si="14"/>
        <v>0</v>
      </c>
      <c r="M34" s="6">
        <f t="shared" si="14"/>
        <v>0</v>
      </c>
    </row>
    <row r="35" spans="1:13" ht="18.75" x14ac:dyDescent="0.3">
      <c r="A35" s="92" t="s">
        <v>40</v>
      </c>
      <c r="B35" s="25" t="s">
        <v>7</v>
      </c>
      <c r="C35" s="6">
        <f t="shared" ref="C35:K35" si="15">LOG(C14)</f>
        <v>3.9030899869919438</v>
      </c>
      <c r="D35" s="6">
        <f t="shared" si="15"/>
        <v>3.5440680443502757</v>
      </c>
      <c r="E35" s="6">
        <f t="shared" si="15"/>
        <v>3.3617278360175931</v>
      </c>
      <c r="F35" s="6">
        <f t="shared" si="15"/>
        <v>2.8450980400142569</v>
      </c>
      <c r="G35" s="6">
        <f t="shared" si="15"/>
        <v>3.4313637641589874</v>
      </c>
      <c r="H35" s="6">
        <f t="shared" si="15"/>
        <v>2.6989700043360187</v>
      </c>
      <c r="I35" s="6">
        <f t="shared" si="15"/>
        <v>3.1139433523068369</v>
      </c>
      <c r="J35" s="6">
        <f t="shared" si="15"/>
        <v>2.6020599913279625</v>
      </c>
      <c r="K35" s="6">
        <f t="shared" si="15"/>
        <v>2</v>
      </c>
      <c r="L35" s="6">
        <v>0</v>
      </c>
      <c r="M35" s="6">
        <v>0</v>
      </c>
    </row>
    <row r="36" spans="1:13" ht="18.75" x14ac:dyDescent="0.3">
      <c r="A36" s="93"/>
      <c r="B36" s="25" t="s">
        <v>8</v>
      </c>
      <c r="C36" s="6">
        <f t="shared" ref="C36:K36" si="16">LOG(C15)</f>
        <v>3.7403626894942437</v>
      </c>
      <c r="D36" s="6">
        <f t="shared" si="16"/>
        <v>3.3222192947339191</v>
      </c>
      <c r="E36" s="6">
        <f t="shared" si="16"/>
        <v>3.2787536009528289</v>
      </c>
      <c r="F36" s="6">
        <f t="shared" si="16"/>
        <v>2.9030899869919438</v>
      </c>
      <c r="G36" s="6">
        <f t="shared" si="16"/>
        <v>2.6989700043360187</v>
      </c>
      <c r="H36" s="6">
        <f t="shared" si="16"/>
        <v>3.3424226808222062</v>
      </c>
      <c r="I36" s="6">
        <f t="shared" si="16"/>
        <v>2.3010299956639813</v>
      </c>
      <c r="J36" s="6">
        <f t="shared" si="16"/>
        <v>2</v>
      </c>
      <c r="K36" s="6">
        <f t="shared" si="16"/>
        <v>2</v>
      </c>
      <c r="L36" s="6">
        <v>0</v>
      </c>
      <c r="M36" s="6">
        <v>0</v>
      </c>
    </row>
    <row r="37" spans="1:13" ht="18.75" x14ac:dyDescent="0.3">
      <c r="A37" s="93"/>
      <c r="B37" s="25" t="s">
        <v>9</v>
      </c>
      <c r="C37" s="6">
        <f t="shared" ref="C37:K37" si="17">LOG(C16)</f>
        <v>3.8976270912904414</v>
      </c>
      <c r="D37" s="6">
        <f t="shared" si="17"/>
        <v>3.7075701760979363</v>
      </c>
      <c r="E37" s="6">
        <f t="shared" si="17"/>
        <v>3.6989700043360187</v>
      </c>
      <c r="F37" s="6">
        <f t="shared" si="17"/>
        <v>3.9030899869919438</v>
      </c>
      <c r="G37" s="6">
        <f t="shared" si="17"/>
        <v>3.3424226808222062</v>
      </c>
      <c r="H37" s="6">
        <f t="shared" si="17"/>
        <v>3.4471580313422194</v>
      </c>
      <c r="I37" s="6">
        <f t="shared" si="17"/>
        <v>3.4149733479708178</v>
      </c>
      <c r="J37" s="6">
        <f t="shared" si="17"/>
        <v>3.1461280356782382</v>
      </c>
      <c r="K37" s="6">
        <f t="shared" si="17"/>
        <v>2.9542425094393248</v>
      </c>
      <c r="L37" s="6">
        <v>0</v>
      </c>
      <c r="M37" s="6">
        <v>0</v>
      </c>
    </row>
    <row r="38" spans="1:13" ht="18.75" x14ac:dyDescent="0.3">
      <c r="A38" s="93"/>
      <c r="B38" s="25" t="s">
        <v>1</v>
      </c>
      <c r="C38" s="6">
        <f>AVERAGE(C35:C37)</f>
        <v>3.8470265892588764</v>
      </c>
      <c r="D38" s="6">
        <f t="shared" ref="D38:K38" si="18">AVERAGE(D35:D37)</f>
        <v>3.5246191717273772</v>
      </c>
      <c r="E38" s="6">
        <f t="shared" si="18"/>
        <v>3.4464838137688134</v>
      </c>
      <c r="F38" s="6">
        <f t="shared" si="18"/>
        <v>3.2170926713327148</v>
      </c>
      <c r="G38" s="6">
        <f t="shared" si="18"/>
        <v>3.1575854831057377</v>
      </c>
      <c r="H38" s="6">
        <f t="shared" si="18"/>
        <v>3.1628502388334816</v>
      </c>
      <c r="I38" s="6">
        <f t="shared" si="18"/>
        <v>2.9433155653138789</v>
      </c>
      <c r="J38" s="6">
        <f t="shared" si="18"/>
        <v>2.5827293423354001</v>
      </c>
      <c r="K38" s="6">
        <f t="shared" si="18"/>
        <v>2.3180808364797749</v>
      </c>
      <c r="L38" s="6">
        <v>0</v>
      </c>
      <c r="M38" s="6">
        <v>0</v>
      </c>
    </row>
    <row r="39" spans="1:13" ht="18.75" x14ac:dyDescent="0.3">
      <c r="A39" s="94"/>
      <c r="B39" s="25" t="s">
        <v>2</v>
      </c>
      <c r="C39" s="6">
        <f>_xlfn.STDEV.S(C35:C37)</f>
        <v>9.2414021891220957E-2</v>
      </c>
      <c r="D39" s="6">
        <f t="shared" ref="D39:M39" si="19">_xlfn.STDEV.S(D35:D37)</f>
        <v>0.19341023609605701</v>
      </c>
      <c r="E39" s="6">
        <f t="shared" si="19"/>
        <v>0.22256041481247282</v>
      </c>
      <c r="F39" s="6">
        <f t="shared" si="19"/>
        <v>0.59479828874780438</v>
      </c>
      <c r="G39" s="6">
        <f t="shared" si="19"/>
        <v>0.39965453469422835</v>
      </c>
      <c r="H39" s="6">
        <f t="shared" si="19"/>
        <v>0.40513087685364385</v>
      </c>
      <c r="I39" s="6">
        <f t="shared" si="19"/>
        <v>0.57624025311299709</v>
      </c>
      <c r="J39" s="6">
        <f t="shared" si="19"/>
        <v>0.57330848941452917</v>
      </c>
      <c r="K39" s="6">
        <f t="shared" si="19"/>
        <v>0.55093216969697634</v>
      </c>
      <c r="L39" s="6">
        <f t="shared" si="19"/>
        <v>0</v>
      </c>
      <c r="M39" s="6">
        <f t="shared" si="19"/>
        <v>0</v>
      </c>
    </row>
  </sheetData>
  <mergeCells count="14">
    <mergeCell ref="C3:M3"/>
    <mergeCell ref="B3:B4"/>
    <mergeCell ref="C18:M18"/>
    <mergeCell ref="A20:A24"/>
    <mergeCell ref="A25:A29"/>
    <mergeCell ref="A5:A7"/>
    <mergeCell ref="A8:A10"/>
    <mergeCell ref="A11:A13"/>
    <mergeCell ref="A14:A16"/>
    <mergeCell ref="A30:A34"/>
    <mergeCell ref="A35:A39"/>
    <mergeCell ref="A3:A4"/>
    <mergeCell ref="A18:A19"/>
    <mergeCell ref="B18:B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H38" sqref="H38"/>
    </sheetView>
  </sheetViews>
  <sheetFormatPr defaultRowHeight="18.75" x14ac:dyDescent="0.3"/>
  <cols>
    <col min="1" max="1" width="21.7109375" style="1" customWidth="1"/>
    <col min="2" max="2" width="9.140625" style="1"/>
    <col min="3" max="14" width="9.85546875" style="1" bestFit="1" customWidth="1"/>
    <col min="15" max="16384" width="9.140625" style="1"/>
  </cols>
  <sheetData>
    <row r="1" spans="1:14" x14ac:dyDescent="0.3">
      <c r="A1" s="2" t="s">
        <v>60</v>
      </c>
    </row>
    <row r="3" spans="1:14" x14ac:dyDescent="0.3">
      <c r="A3" s="78" t="s">
        <v>25</v>
      </c>
      <c r="B3" s="78"/>
      <c r="C3" s="66" t="s">
        <v>26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x14ac:dyDescent="0.3">
      <c r="A4" s="78"/>
      <c r="B4" s="78"/>
      <c r="C4" s="36">
        <v>0</v>
      </c>
      <c r="D4" s="12">
        <f t="shared" ref="D4:L4" si="0">E4/2</f>
        <v>1</v>
      </c>
      <c r="E4" s="12">
        <f t="shared" si="0"/>
        <v>2</v>
      </c>
      <c r="F4" s="12">
        <f t="shared" si="0"/>
        <v>4</v>
      </c>
      <c r="G4" s="12">
        <f t="shared" si="0"/>
        <v>8</v>
      </c>
      <c r="H4" s="12">
        <f t="shared" si="0"/>
        <v>16</v>
      </c>
      <c r="I4" s="12">
        <f t="shared" si="0"/>
        <v>32</v>
      </c>
      <c r="J4" s="12">
        <f t="shared" si="0"/>
        <v>64</v>
      </c>
      <c r="K4" s="12">
        <f t="shared" si="0"/>
        <v>128</v>
      </c>
      <c r="L4" s="12">
        <f t="shared" si="0"/>
        <v>256</v>
      </c>
      <c r="M4" s="12">
        <v>512</v>
      </c>
      <c r="N4" s="11"/>
    </row>
    <row r="5" spans="1:14" x14ac:dyDescent="0.3">
      <c r="A5" s="97" t="s">
        <v>27</v>
      </c>
      <c r="B5" s="25" t="s">
        <v>7</v>
      </c>
      <c r="C5" s="26">
        <v>5.3600000000000002E-2</v>
      </c>
      <c r="D5" s="26">
        <v>5.8599999999999999E-2</v>
      </c>
      <c r="E5" s="26">
        <v>5.8400000000000001E-2</v>
      </c>
      <c r="F5" s="26">
        <v>6.1199999999999997E-2</v>
      </c>
      <c r="G5" s="26">
        <v>5.9499999999999997E-2</v>
      </c>
      <c r="H5" s="26">
        <v>6.7400000000000002E-2</v>
      </c>
      <c r="I5" s="26">
        <v>7.3599999999999999E-2</v>
      </c>
      <c r="J5" s="26">
        <v>7.5600000000000001E-2</v>
      </c>
      <c r="K5" s="26">
        <v>8.5599999999999996E-2</v>
      </c>
      <c r="L5" s="26">
        <v>0.1137</v>
      </c>
      <c r="M5" s="26">
        <v>0.17069999999999999</v>
      </c>
      <c r="N5" s="11"/>
    </row>
    <row r="6" spans="1:14" x14ac:dyDescent="0.3">
      <c r="A6" s="97"/>
      <c r="B6" s="25" t="s">
        <v>8</v>
      </c>
      <c r="C6" s="26">
        <v>5.3699999999999998E-2</v>
      </c>
      <c r="D6" s="26">
        <v>6.0299999999999999E-2</v>
      </c>
      <c r="E6" s="26">
        <v>6.0400000000000002E-2</v>
      </c>
      <c r="F6" s="26">
        <v>6.0499999999999998E-2</v>
      </c>
      <c r="G6" s="26">
        <v>6.0999999999999999E-2</v>
      </c>
      <c r="H6" s="26">
        <v>6.9800000000000001E-2</v>
      </c>
      <c r="I6" s="26">
        <v>7.9100000000000004E-2</v>
      </c>
      <c r="J6" s="26">
        <v>7.7299999999999994E-2</v>
      </c>
      <c r="K6" s="26">
        <v>8.5999999999999993E-2</v>
      </c>
      <c r="L6" s="26">
        <v>0.1159</v>
      </c>
      <c r="M6" s="26">
        <v>0.1739</v>
      </c>
      <c r="N6" s="11"/>
    </row>
    <row r="7" spans="1:14" x14ac:dyDescent="0.3">
      <c r="A7" s="97"/>
      <c r="B7" s="25" t="s">
        <v>9</v>
      </c>
      <c r="C7" s="26">
        <v>5.4600000000000003E-2</v>
      </c>
      <c r="D7" s="26">
        <v>6.3200000000000006E-2</v>
      </c>
      <c r="E7" s="26">
        <v>6.1699999999999998E-2</v>
      </c>
      <c r="F7" s="26">
        <v>6.0299999999999999E-2</v>
      </c>
      <c r="G7" s="26">
        <v>0.06</v>
      </c>
      <c r="H7" s="26">
        <v>7.1300000000000002E-2</v>
      </c>
      <c r="I7" s="27">
        <v>7.3599999999999999E-2</v>
      </c>
      <c r="J7" s="27">
        <v>7.3899999999999993E-2</v>
      </c>
      <c r="K7" s="26">
        <v>8.8200000000000001E-2</v>
      </c>
      <c r="L7" s="26">
        <v>0.1171</v>
      </c>
      <c r="M7" s="26">
        <v>0.188</v>
      </c>
      <c r="N7" s="11"/>
    </row>
    <row r="8" spans="1:14" x14ac:dyDescent="0.3">
      <c r="A8" s="97" t="s">
        <v>32</v>
      </c>
      <c r="B8" s="25" t="s">
        <v>7</v>
      </c>
      <c r="C8" s="26">
        <v>0.22220000000000001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x14ac:dyDescent="0.3">
      <c r="A9" s="97"/>
      <c r="B9" s="25" t="s">
        <v>8</v>
      </c>
      <c r="C9" s="26">
        <v>0.2258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3">
      <c r="A10" s="97"/>
      <c r="B10" s="25" t="s">
        <v>9</v>
      </c>
      <c r="C10" s="26">
        <v>0.2223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x14ac:dyDescent="0.3">
      <c r="A11" s="57" t="s">
        <v>25</v>
      </c>
      <c r="B11" s="62"/>
      <c r="C11" s="36" t="s">
        <v>7</v>
      </c>
      <c r="D11" s="54" t="s">
        <v>8</v>
      </c>
      <c r="E11" s="54" t="s">
        <v>9</v>
      </c>
      <c r="F11" s="54" t="s">
        <v>68</v>
      </c>
      <c r="G11" s="54" t="s">
        <v>69</v>
      </c>
      <c r="H11" s="54" t="s">
        <v>70</v>
      </c>
      <c r="I11" s="54" t="s">
        <v>71</v>
      </c>
      <c r="J11" s="54" t="s">
        <v>72</v>
      </c>
      <c r="K11" s="54" t="s">
        <v>73</v>
      </c>
      <c r="L11" s="54" t="s">
        <v>74</v>
      </c>
      <c r="M11" s="54" t="s">
        <v>75</v>
      </c>
      <c r="N11" s="54" t="s">
        <v>76</v>
      </c>
    </row>
    <row r="12" spans="1:14" x14ac:dyDescent="0.3">
      <c r="A12" s="25" t="s">
        <v>23</v>
      </c>
      <c r="B12" s="25"/>
      <c r="C12" s="26">
        <v>6.2300000000000001E-2</v>
      </c>
      <c r="D12" s="26">
        <v>5.8000000000000003E-2</v>
      </c>
      <c r="E12" s="26">
        <v>5.91E-2</v>
      </c>
      <c r="F12" s="26">
        <v>5.9799999999999999E-2</v>
      </c>
      <c r="G12" s="26">
        <v>6.0999999999999999E-2</v>
      </c>
      <c r="H12" s="26">
        <v>5.8000000000000003E-2</v>
      </c>
      <c r="I12" s="26">
        <v>6.1100000000000002E-2</v>
      </c>
      <c r="J12" s="26">
        <v>5.8799999999999998E-2</v>
      </c>
      <c r="K12" s="26">
        <v>5.91E-2</v>
      </c>
      <c r="L12" s="26">
        <v>5.8099999999999999E-2</v>
      </c>
      <c r="M12" s="26">
        <v>5.91E-2</v>
      </c>
      <c r="N12" s="26">
        <v>5.7500000000000002E-2</v>
      </c>
    </row>
    <row r="13" spans="1:14" x14ac:dyDescent="0.3">
      <c r="A13" s="15" t="s">
        <v>34</v>
      </c>
      <c r="B13" s="11"/>
      <c r="C13" s="26">
        <f>AVERAGE(C12:N12)</f>
        <v>5.932500000000001E-2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5" spans="1:14" x14ac:dyDescent="0.3">
      <c r="A15" s="78" t="s">
        <v>30</v>
      </c>
      <c r="B15" s="78"/>
      <c r="C15" s="66" t="s">
        <v>26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x14ac:dyDescent="0.3">
      <c r="A16" s="78"/>
      <c r="B16" s="78"/>
      <c r="C16" s="36">
        <v>0</v>
      </c>
      <c r="D16" s="12">
        <f t="shared" ref="D16:L16" si="1">E16/2</f>
        <v>1</v>
      </c>
      <c r="E16" s="12">
        <f t="shared" si="1"/>
        <v>2</v>
      </c>
      <c r="F16" s="12">
        <f t="shared" si="1"/>
        <v>4</v>
      </c>
      <c r="G16" s="12">
        <f t="shared" si="1"/>
        <v>8</v>
      </c>
      <c r="H16" s="12">
        <f t="shared" si="1"/>
        <v>16</v>
      </c>
      <c r="I16" s="12">
        <f t="shared" si="1"/>
        <v>32</v>
      </c>
      <c r="J16" s="12">
        <f t="shared" si="1"/>
        <v>64</v>
      </c>
      <c r="K16" s="12">
        <f t="shared" si="1"/>
        <v>128</v>
      </c>
      <c r="L16" s="12">
        <f t="shared" si="1"/>
        <v>256</v>
      </c>
      <c r="M16" s="12">
        <v>512</v>
      </c>
      <c r="N16" s="11"/>
    </row>
    <row r="17" spans="1:14" x14ac:dyDescent="0.3">
      <c r="A17" s="97" t="s">
        <v>27</v>
      </c>
      <c r="B17" s="25" t="s">
        <v>7</v>
      </c>
      <c r="C17" s="26">
        <f t="shared" ref="C17:M17" si="2">C5-$C$13</f>
        <v>-5.7250000000000079E-3</v>
      </c>
      <c r="D17" s="26">
        <f t="shared" si="2"/>
        <v>-7.2500000000001036E-4</v>
      </c>
      <c r="E17" s="26">
        <f t="shared" si="2"/>
        <v>-9.2500000000000915E-4</v>
      </c>
      <c r="F17" s="26">
        <f t="shared" si="2"/>
        <v>1.8749999999999878E-3</v>
      </c>
      <c r="G17" s="26">
        <f t="shared" si="2"/>
        <v>1.7499999999998767E-4</v>
      </c>
      <c r="H17" s="26">
        <f t="shared" si="2"/>
        <v>8.0749999999999919E-3</v>
      </c>
      <c r="I17" s="26">
        <f t="shared" si="2"/>
        <v>1.4274999999999989E-2</v>
      </c>
      <c r="J17" s="26">
        <f t="shared" si="2"/>
        <v>1.6274999999999991E-2</v>
      </c>
      <c r="K17" s="26">
        <f t="shared" si="2"/>
        <v>2.6274999999999986E-2</v>
      </c>
      <c r="L17" s="26">
        <f t="shared" si="2"/>
        <v>5.4374999999999986E-2</v>
      </c>
      <c r="M17" s="26">
        <f t="shared" si="2"/>
        <v>0.11137499999999997</v>
      </c>
      <c r="N17" s="11"/>
    </row>
    <row r="18" spans="1:14" x14ac:dyDescent="0.3">
      <c r="A18" s="97"/>
      <c r="B18" s="25" t="s">
        <v>8</v>
      </c>
      <c r="C18" s="26">
        <f t="shared" ref="C18:M18" si="3">C6-$C$13</f>
        <v>-5.6250000000000119E-3</v>
      </c>
      <c r="D18" s="26">
        <f t="shared" si="3"/>
        <v>9.7499999999998976E-4</v>
      </c>
      <c r="E18" s="26">
        <f t="shared" si="3"/>
        <v>1.0749999999999926E-3</v>
      </c>
      <c r="F18" s="26">
        <f t="shared" si="3"/>
        <v>1.1749999999999886E-3</v>
      </c>
      <c r="G18" s="26">
        <f t="shared" si="3"/>
        <v>1.674999999999989E-3</v>
      </c>
      <c r="H18" s="26">
        <f t="shared" si="3"/>
        <v>1.0474999999999991E-2</v>
      </c>
      <c r="I18" s="26">
        <f t="shared" si="3"/>
        <v>1.9774999999999994E-2</v>
      </c>
      <c r="J18" s="26">
        <f t="shared" si="3"/>
        <v>1.7974999999999984E-2</v>
      </c>
      <c r="K18" s="26">
        <f t="shared" si="3"/>
        <v>2.6674999999999983E-2</v>
      </c>
      <c r="L18" s="26">
        <f t="shared" si="3"/>
        <v>5.6574999999999993E-2</v>
      </c>
      <c r="M18" s="26">
        <f t="shared" si="3"/>
        <v>0.11457499999999998</v>
      </c>
      <c r="N18" s="11"/>
    </row>
    <row r="19" spans="1:14" x14ac:dyDescent="0.3">
      <c r="A19" s="97"/>
      <c r="B19" s="25" t="s">
        <v>9</v>
      </c>
      <c r="C19" s="26">
        <f t="shared" ref="C19:M19" si="4">C7-$C$13</f>
        <v>-4.725000000000007E-3</v>
      </c>
      <c r="D19" s="26">
        <f t="shared" si="4"/>
        <v>3.8749999999999965E-3</v>
      </c>
      <c r="E19" s="26">
        <f t="shared" si="4"/>
        <v>2.3749999999999882E-3</v>
      </c>
      <c r="F19" s="26">
        <f t="shared" si="4"/>
        <v>9.7499999999998976E-4</v>
      </c>
      <c r="G19" s="26">
        <f t="shared" si="4"/>
        <v>6.7499999999998811E-4</v>
      </c>
      <c r="H19" s="26">
        <f t="shared" si="4"/>
        <v>1.1974999999999993E-2</v>
      </c>
      <c r="I19" s="26">
        <f t="shared" si="4"/>
        <v>1.4274999999999989E-2</v>
      </c>
      <c r="J19" s="26">
        <f t="shared" si="4"/>
        <v>1.4574999999999984E-2</v>
      </c>
      <c r="K19" s="26">
        <f t="shared" si="4"/>
        <v>2.8874999999999991E-2</v>
      </c>
      <c r="L19" s="26">
        <f t="shared" si="4"/>
        <v>5.7774999999999986E-2</v>
      </c>
      <c r="M19" s="26">
        <f t="shared" si="4"/>
        <v>0.12867499999999998</v>
      </c>
      <c r="N19" s="11"/>
    </row>
    <row r="20" spans="1:14" x14ac:dyDescent="0.3">
      <c r="A20" s="98" t="s">
        <v>32</v>
      </c>
      <c r="B20" s="25" t="s">
        <v>7</v>
      </c>
      <c r="C20" s="26">
        <f>C8-$C$13</f>
        <v>0.16287499999999999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3">
      <c r="A21" s="99"/>
      <c r="B21" s="25" t="s">
        <v>8</v>
      </c>
      <c r="C21" s="26">
        <f>C9-$C$13</f>
        <v>0.16647499999999998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3">
      <c r="A22" s="99"/>
      <c r="B22" s="25" t="s">
        <v>9</v>
      </c>
      <c r="C22" s="26">
        <f>C10-$C$13</f>
        <v>0.16297499999999998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3">
      <c r="A23" s="100"/>
      <c r="B23" s="25" t="s">
        <v>1</v>
      </c>
      <c r="C23" s="26">
        <f>AVERAGE(C20:C22)</f>
        <v>0.16410833333333333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5" spans="1:14" x14ac:dyDescent="0.3">
      <c r="A25" s="78" t="s">
        <v>33</v>
      </c>
      <c r="B25" s="78"/>
      <c r="C25" s="66" t="s">
        <v>26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x14ac:dyDescent="0.3">
      <c r="A26" s="78"/>
      <c r="B26" s="78"/>
      <c r="C26" s="36">
        <v>0</v>
      </c>
      <c r="D26" s="12">
        <f t="shared" ref="D26:L26" si="5">E26/2</f>
        <v>1</v>
      </c>
      <c r="E26" s="12">
        <f t="shared" si="5"/>
        <v>2</v>
      </c>
      <c r="F26" s="12">
        <f t="shared" si="5"/>
        <v>4</v>
      </c>
      <c r="G26" s="12">
        <f t="shared" si="5"/>
        <v>8</v>
      </c>
      <c r="H26" s="12">
        <f t="shared" si="5"/>
        <v>16</v>
      </c>
      <c r="I26" s="12">
        <f t="shared" si="5"/>
        <v>32</v>
      </c>
      <c r="J26" s="12">
        <f t="shared" si="5"/>
        <v>64</v>
      </c>
      <c r="K26" s="12">
        <f t="shared" si="5"/>
        <v>128</v>
      </c>
      <c r="L26" s="12">
        <f t="shared" si="5"/>
        <v>256</v>
      </c>
      <c r="M26" s="12">
        <v>512</v>
      </c>
      <c r="N26" s="11"/>
    </row>
    <row r="27" spans="1:14" x14ac:dyDescent="0.3">
      <c r="A27" s="97" t="s">
        <v>27</v>
      </c>
      <c r="B27" s="25" t="s">
        <v>7</v>
      </c>
      <c r="C27" s="6">
        <f t="shared" ref="C27:M27" si="6">C17/$C$23*100</f>
        <v>-3.4885492306911132</v>
      </c>
      <c r="D27" s="6">
        <f t="shared" si="6"/>
        <v>-0.4417813436246445</v>
      </c>
      <c r="E27" s="6">
        <f t="shared" si="6"/>
        <v>-0.56365205910730265</v>
      </c>
      <c r="F27" s="6">
        <f t="shared" si="6"/>
        <v>1.1425379576499191</v>
      </c>
      <c r="G27" s="6">
        <f t="shared" si="6"/>
        <v>0.10663687604731895</v>
      </c>
      <c r="H27" s="6">
        <f t="shared" si="6"/>
        <v>4.920530137612344</v>
      </c>
      <c r="I27" s="6">
        <f t="shared" si="6"/>
        <v>8.698522317574767</v>
      </c>
      <c r="J27" s="6">
        <f t="shared" si="6"/>
        <v>9.9172294724013543</v>
      </c>
      <c r="K27" s="6">
        <f t="shared" si="6"/>
        <v>16.010765246534294</v>
      </c>
      <c r="L27" s="6">
        <f t="shared" si="6"/>
        <v>33.13360077184786</v>
      </c>
      <c r="M27" s="6">
        <f t="shared" si="6"/>
        <v>67.86675468440562</v>
      </c>
      <c r="N27" s="11"/>
    </row>
    <row r="28" spans="1:14" x14ac:dyDescent="0.3">
      <c r="A28" s="97"/>
      <c r="B28" s="25" t="s">
        <v>8</v>
      </c>
      <c r="C28" s="6">
        <f t="shared" ref="C28:C29" si="7">C18/$C$23*100</f>
        <v>-3.4276138729497863</v>
      </c>
      <c r="D28" s="6">
        <f t="shared" ref="D28:M28" si="8">D18/$C$23*100</f>
        <v>0.59411973797795548</v>
      </c>
      <c r="E28" s="6">
        <f t="shared" si="8"/>
        <v>0.65505509571928666</v>
      </c>
      <c r="F28" s="6">
        <f t="shared" si="8"/>
        <v>0.71599045346061352</v>
      </c>
      <c r="G28" s="6">
        <f t="shared" si="8"/>
        <v>1.0206672421672609</v>
      </c>
      <c r="H28" s="6">
        <f t="shared" si="8"/>
        <v>6.3829787234042508</v>
      </c>
      <c r="I28" s="6">
        <f t="shared" si="8"/>
        <v>12.049966993347887</v>
      </c>
      <c r="J28" s="6">
        <f t="shared" si="8"/>
        <v>10.95313055400395</v>
      </c>
      <c r="K28" s="6">
        <f t="shared" si="8"/>
        <v>16.254506677499609</v>
      </c>
      <c r="L28" s="6">
        <f t="shared" si="8"/>
        <v>34.474178642157113</v>
      </c>
      <c r="M28" s="6">
        <f t="shared" si="8"/>
        <v>69.816686132128154</v>
      </c>
      <c r="N28" s="11"/>
    </row>
    <row r="29" spans="1:14" x14ac:dyDescent="0.3">
      <c r="A29" s="97"/>
      <c r="B29" s="25" t="s">
        <v>9</v>
      </c>
      <c r="C29" s="6">
        <f t="shared" si="7"/>
        <v>-2.8791956532778187</v>
      </c>
      <c r="D29" s="6">
        <f t="shared" ref="D29:M29" si="9">D19/$C$23*100</f>
        <v>2.3612451124765124</v>
      </c>
      <c r="E29" s="6">
        <f t="shared" si="9"/>
        <v>1.4472147463565663</v>
      </c>
      <c r="F29" s="6">
        <f t="shared" si="9"/>
        <v>0.59411973797795548</v>
      </c>
      <c r="G29" s="6">
        <f t="shared" si="9"/>
        <v>0.41131366475396625</v>
      </c>
      <c r="H29" s="6">
        <f t="shared" si="9"/>
        <v>7.2970090895241926</v>
      </c>
      <c r="I29" s="6">
        <f t="shared" si="9"/>
        <v>8.698522317574767</v>
      </c>
      <c r="J29" s="6">
        <f t="shared" si="9"/>
        <v>8.8813283907987515</v>
      </c>
      <c r="K29" s="6">
        <f t="shared" si="9"/>
        <v>17.595084547808863</v>
      </c>
      <c r="L29" s="6">
        <f t="shared" si="9"/>
        <v>35.205402935053058</v>
      </c>
      <c r="M29" s="6">
        <f t="shared" si="9"/>
        <v>78.408571573655607</v>
      </c>
      <c r="N29" s="11"/>
    </row>
    <row r="30" spans="1:14" x14ac:dyDescent="0.3">
      <c r="A30" s="97"/>
      <c r="B30" s="38" t="s">
        <v>1</v>
      </c>
      <c r="C30" s="39">
        <f>AVERAGE(C27:C29)</f>
        <v>-3.2651195856395727</v>
      </c>
      <c r="D30" s="39">
        <f t="shared" ref="D30:M30" si="10">AVERAGE(D27:D29)</f>
        <v>0.83786116894327434</v>
      </c>
      <c r="E30" s="39">
        <f t="shared" si="10"/>
        <v>0.51287259432285015</v>
      </c>
      <c r="F30" s="39">
        <f t="shared" si="10"/>
        <v>0.81754938302949609</v>
      </c>
      <c r="G30" s="39">
        <f t="shared" si="10"/>
        <v>0.5128725943228486</v>
      </c>
      <c r="H30" s="39">
        <f t="shared" si="10"/>
        <v>6.2001726501802628</v>
      </c>
      <c r="I30" s="39">
        <f t="shared" si="10"/>
        <v>9.8156705428324731</v>
      </c>
      <c r="J30" s="39">
        <f t="shared" si="10"/>
        <v>9.9172294724013526</v>
      </c>
      <c r="K30" s="39">
        <f t="shared" si="10"/>
        <v>16.620118823947589</v>
      </c>
      <c r="L30" s="39">
        <f t="shared" si="10"/>
        <v>34.271060783019344</v>
      </c>
      <c r="M30" s="39">
        <f t="shared" si="10"/>
        <v>72.030670796729794</v>
      </c>
      <c r="N30" s="40"/>
    </row>
    <row r="31" spans="1:14" x14ac:dyDescent="0.3">
      <c r="A31" s="97"/>
      <c r="B31" s="38" t="s">
        <v>2</v>
      </c>
      <c r="C31" s="39">
        <f>_xlfn.STDEV.S(C27:C29)</f>
        <v>0.33560578158448889</v>
      </c>
      <c r="D31" s="39">
        <f t="shared" ref="D31:M31" si="11">_xlfn.STDEV.S(D27:D29)</f>
        <v>1.4173202680684132</v>
      </c>
      <c r="E31" s="39">
        <f t="shared" si="11"/>
        <v>1.0129453218741016</v>
      </c>
      <c r="F31" s="39">
        <f t="shared" si="11"/>
        <v>0.28796926580526688</v>
      </c>
      <c r="G31" s="39">
        <f t="shared" si="11"/>
        <v>0.46540148224809275</v>
      </c>
      <c r="H31" s="39">
        <f t="shared" si="11"/>
        <v>1.1987395870353545</v>
      </c>
      <c r="I31" s="39">
        <f t="shared" si="11"/>
        <v>1.93495748573175</v>
      </c>
      <c r="J31" s="39">
        <f t="shared" si="11"/>
        <v>1.0359010816025993</v>
      </c>
      <c r="K31" s="39">
        <f t="shared" si="11"/>
        <v>0.85309500837861463</v>
      </c>
      <c r="L31" s="39">
        <f t="shared" si="11"/>
        <v>1.0507300792263292</v>
      </c>
      <c r="M31" s="39">
        <f t="shared" si="11"/>
        <v>5.6088119867702373</v>
      </c>
      <c r="N31" s="40"/>
    </row>
  </sheetData>
  <mergeCells count="11">
    <mergeCell ref="C3:N3"/>
    <mergeCell ref="A3:B4"/>
    <mergeCell ref="A5:A7"/>
    <mergeCell ref="A8:A10"/>
    <mergeCell ref="A15:B16"/>
    <mergeCell ref="C15:N15"/>
    <mergeCell ref="A27:A31"/>
    <mergeCell ref="C25:N25"/>
    <mergeCell ref="A20:A23"/>
    <mergeCell ref="A17:A19"/>
    <mergeCell ref="A25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3</vt:lpstr>
      <vt:lpstr> Table 6</vt:lpstr>
      <vt:lpstr>Fig 5</vt:lpstr>
      <vt:lpstr>Fig 6</vt:lpstr>
      <vt:lpstr>Fig 7</vt:lpstr>
      <vt:lpstr>Fig 8</vt:lpstr>
      <vt:lpstr>Fig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2023-03-22T06:02:03Z</cp:lastPrinted>
  <dcterms:created xsi:type="dcterms:W3CDTF">2023-03-15T06:45:25Z</dcterms:created>
  <dcterms:modified xsi:type="dcterms:W3CDTF">2023-07-08T05:39:09Z</dcterms:modified>
</cp:coreProperties>
</file>