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LENOVO\Desktop\Manusript AS\PeerJ Submission\Second Minor Revisions_27th July 2023\Final to be uploaded\"/>
    </mc:Choice>
  </mc:AlternateContent>
  <xr:revisionPtr revIDLastSave="0" documentId="13_ncr:1_{85F9C2EE-3215-4515-B0B3-B11BE5911F34}" xr6:coauthVersionLast="47" xr6:coauthVersionMax="47" xr10:uidLastSave="{00000000-0000-0000-0000-000000000000}"/>
  <bookViews>
    <workbookView xWindow="-120" yWindow="-120" windowWidth="20730" windowHeight="11040" xr2:uid="{833D14C7-C0B2-4DC0-BDAA-9936698CB00E}"/>
  </bookViews>
  <sheets>
    <sheet name="Sheet 1" sheetId="5" r:id="rId1"/>
    <sheet name="Sheet 2" sheetId="6" r:id="rId2"/>
    <sheet name="Table 1" sheetId="3" r:id="rId3"/>
    <sheet name="Figure_3" sheetId="1" r:id="rId4"/>
    <sheet name="Figure_4" sheetId="4" r:id="rId5"/>
  </sheets>
  <definedNames>
    <definedName name="_xlnm._FilterDatabase" localSheetId="4" hidden="1">Figure_4!$C$1:$C$37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5" l="1"/>
  <c r="AG52" i="5"/>
  <c r="AG51" i="5"/>
  <c r="AG50" i="5"/>
  <c r="AG49" i="5"/>
  <c r="AG48" i="5"/>
  <c r="AG47" i="5"/>
  <c r="AG46" i="5"/>
  <c r="AG45" i="5"/>
  <c r="AG44" i="5"/>
  <c r="AG43" i="5"/>
  <c r="AG42" i="5"/>
  <c r="AG41" i="5"/>
  <c r="AG40" i="5"/>
  <c r="AG39" i="5"/>
  <c r="AG38" i="5"/>
  <c r="AG37" i="5"/>
  <c r="AG36" i="5"/>
  <c r="AG35" i="5"/>
  <c r="AG34" i="5"/>
  <c r="AG33" i="5"/>
  <c r="AG32" i="5"/>
  <c r="AG31" i="5"/>
  <c r="AG30" i="5"/>
  <c r="AG29" i="5"/>
  <c r="AG28" i="5"/>
  <c r="AG27" i="5"/>
  <c r="AG26" i="5"/>
  <c r="AG25" i="5"/>
  <c r="AG24" i="5"/>
  <c r="AG23" i="5"/>
  <c r="AG22" i="5"/>
  <c r="AG21" i="5"/>
  <c r="AG20" i="5"/>
  <c r="AG19" i="5"/>
  <c r="AG18" i="5"/>
  <c r="AG17" i="5"/>
  <c r="AG16" i="5"/>
  <c r="AG15" i="5"/>
  <c r="AG14" i="5"/>
  <c r="AG13" i="5"/>
  <c r="AG12" i="5"/>
  <c r="AG11" i="5"/>
  <c r="AG10" i="5"/>
  <c r="AG9" i="5"/>
  <c r="AG8" i="5"/>
  <c r="AG7" i="5"/>
  <c r="AG6" i="5"/>
  <c r="AG5" i="5"/>
  <c r="AG4" i="5"/>
  <c r="AF3" i="5"/>
  <c r="AG3" i="5" s="1"/>
  <c r="Z52" i="5"/>
  <c r="Z51" i="5"/>
  <c r="Z50" i="5"/>
  <c r="Z49" i="5"/>
  <c r="Z48" i="5"/>
  <c r="Z47" i="5"/>
  <c r="Z46" i="5"/>
  <c r="Z45" i="5"/>
  <c r="Z44" i="5"/>
  <c r="Z43" i="5"/>
  <c r="Z42" i="5"/>
  <c r="Z41" i="5"/>
  <c r="Z40" i="5"/>
  <c r="Z39" i="5"/>
  <c r="Z38" i="5"/>
  <c r="Z37" i="5"/>
  <c r="Z36" i="5"/>
  <c r="Z35" i="5"/>
  <c r="Z34" i="5"/>
  <c r="Z33" i="5"/>
  <c r="Z32" i="5"/>
  <c r="Z31" i="5"/>
  <c r="Z30" i="5"/>
  <c r="Z29" i="5"/>
  <c r="Z28" i="5"/>
  <c r="Z27" i="5"/>
  <c r="Z26" i="5"/>
  <c r="Z25" i="5"/>
  <c r="Z24" i="5"/>
  <c r="Z23" i="5"/>
  <c r="Z22" i="5"/>
  <c r="Z21" i="5"/>
  <c r="Z20" i="5"/>
  <c r="Z19" i="5"/>
  <c r="Z18" i="5"/>
  <c r="Z17" i="5"/>
  <c r="Z16" i="5"/>
  <c r="Z15" i="5"/>
  <c r="Z14" i="5"/>
  <c r="Z13" i="5"/>
  <c r="Z12" i="5"/>
  <c r="Z11" i="5"/>
  <c r="Z10" i="5"/>
  <c r="Z9" i="5"/>
  <c r="Z8" i="5"/>
  <c r="Z7" i="5"/>
  <c r="Z6" i="5"/>
  <c r="Z5" i="5"/>
  <c r="Z4" i="5"/>
  <c r="Z3" i="5"/>
  <c r="R52" i="5"/>
  <c r="R51" i="5"/>
  <c r="R50" i="5"/>
  <c r="R49" i="5"/>
  <c r="R48" i="5"/>
  <c r="R47" i="5"/>
  <c r="R46" i="5"/>
  <c r="R45" i="5"/>
  <c r="R44" i="5"/>
  <c r="R43" i="5"/>
  <c r="R42" i="5"/>
  <c r="R41" i="5"/>
  <c r="R40" i="5"/>
  <c r="R39" i="5"/>
  <c r="R38" i="5"/>
  <c r="R37" i="5"/>
  <c r="R36" i="5"/>
  <c r="R35" i="5"/>
  <c r="R34" i="5"/>
  <c r="R33" i="5"/>
  <c r="R32" i="5"/>
  <c r="R31" i="5"/>
  <c r="R30" i="5"/>
  <c r="R29" i="5"/>
  <c r="R28" i="5"/>
  <c r="R27" i="5"/>
  <c r="R26" i="5"/>
  <c r="R25" i="5"/>
  <c r="R24" i="5"/>
  <c r="R23" i="5"/>
  <c r="R22" i="5"/>
  <c r="R21" i="5"/>
  <c r="R20" i="5"/>
  <c r="R19" i="5"/>
  <c r="R18" i="5"/>
  <c r="R17" i="5"/>
  <c r="R16" i="5"/>
  <c r="R15" i="5"/>
  <c r="R14" i="5"/>
  <c r="R13" i="5"/>
  <c r="R12" i="5"/>
  <c r="R11" i="5"/>
  <c r="R10" i="5"/>
  <c r="R9" i="5"/>
  <c r="R8" i="5"/>
  <c r="R7" i="5"/>
  <c r="R6" i="5"/>
  <c r="R5" i="5"/>
  <c r="R4" i="5"/>
  <c r="R3" i="5"/>
  <c r="J52" i="5"/>
  <c r="J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4" i="5"/>
  <c r="J13" i="5"/>
  <c r="J12" i="5"/>
  <c r="J11" i="5"/>
  <c r="J10" i="5"/>
  <c r="J9" i="5"/>
  <c r="J8" i="5"/>
  <c r="J7" i="5"/>
  <c r="J6" i="5"/>
  <c r="J5" i="5"/>
  <c r="J4" i="5"/>
  <c r="J3" i="5"/>
  <c r="AO52" i="5"/>
  <c r="AO51" i="5"/>
  <c r="AO50" i="5"/>
  <c r="AO49" i="5"/>
  <c r="AO48" i="5"/>
  <c r="AO47" i="5"/>
  <c r="AO46" i="5"/>
  <c r="AO45" i="5"/>
  <c r="AO44" i="5"/>
  <c r="AO43" i="5"/>
  <c r="AO42" i="5"/>
  <c r="AO41" i="5"/>
  <c r="AO40" i="5"/>
  <c r="AO39" i="5"/>
  <c r="AO38" i="5"/>
  <c r="AO37" i="5"/>
  <c r="AO36" i="5"/>
  <c r="AO35" i="5"/>
  <c r="AO34" i="5"/>
  <c r="AO33" i="5"/>
  <c r="AO32" i="5"/>
  <c r="AO31" i="5"/>
  <c r="AO30" i="5"/>
  <c r="AO29" i="5"/>
  <c r="AO28" i="5"/>
  <c r="AO27" i="5"/>
  <c r="AO26" i="5"/>
  <c r="AO25" i="5"/>
  <c r="AO24" i="5"/>
  <c r="AO23" i="5"/>
  <c r="AO22" i="5"/>
  <c r="AO21" i="5"/>
  <c r="AO20" i="5"/>
  <c r="AO19" i="5"/>
  <c r="AO18" i="5"/>
  <c r="AO17" i="5"/>
  <c r="AO16" i="5"/>
  <c r="AO15" i="5"/>
  <c r="AO14" i="5"/>
  <c r="AO13" i="5"/>
  <c r="AO12" i="5"/>
  <c r="AO11" i="5"/>
  <c r="AO10" i="5"/>
  <c r="AO9" i="5"/>
  <c r="AO8" i="5"/>
  <c r="AO7" i="5"/>
  <c r="AO6" i="5"/>
  <c r="AO5" i="5"/>
  <c r="AO4" i="5"/>
  <c r="AN3" i="5"/>
  <c r="AO3" i="5" s="1"/>
  <c r="C31" i="4" l="1"/>
  <c r="F35" i="4"/>
  <c r="E35" i="4"/>
  <c r="D35" i="4"/>
  <c r="C35" i="4"/>
  <c r="G35" i="4" s="1"/>
  <c r="F31" i="4"/>
  <c r="E31" i="4"/>
  <c r="E27" i="4"/>
  <c r="D27" i="4"/>
  <c r="C27" i="4"/>
  <c r="G27" i="4" s="1"/>
  <c r="G31" i="4" l="1"/>
</calcChain>
</file>

<file path=xl/sharedStrings.xml><?xml version="1.0" encoding="utf-8"?>
<sst xmlns="http://schemas.openxmlformats.org/spreadsheetml/2006/main" count="610" uniqueCount="132">
  <si>
    <t xml:space="preserve">Lantana </t>
  </si>
  <si>
    <t xml:space="preserve">Hyptis </t>
  </si>
  <si>
    <t xml:space="preserve">Adhatoda </t>
  </si>
  <si>
    <t xml:space="preserve">PF </t>
  </si>
  <si>
    <t>SP</t>
  </si>
  <si>
    <t>SD</t>
  </si>
  <si>
    <t xml:space="preserve">Data on which the Kruskal Wallis ANOVA test of call parameters between host plant species and post hoc comparisons were performed. </t>
  </si>
  <si>
    <r>
      <t xml:space="preserve">Data for the calling site's proportions of </t>
    </r>
    <r>
      <rPr>
        <b/>
        <i/>
        <sz val="12"/>
        <color theme="1"/>
        <rFont val="Times New Roman"/>
        <family val="1"/>
      </rPr>
      <t>O. indicus</t>
    </r>
    <r>
      <rPr>
        <b/>
        <sz val="12"/>
        <color theme="1"/>
        <rFont val="Times New Roman"/>
        <family val="1"/>
      </rPr>
      <t xml:space="preserve"> on native and non-native plants </t>
    </r>
  </si>
  <si>
    <t>Hyptis Suaveolens</t>
  </si>
  <si>
    <t>O. Indicus</t>
  </si>
  <si>
    <t>LEAF MARGIN</t>
  </si>
  <si>
    <t>BAFFLING</t>
  </si>
  <si>
    <t>TOP OF LEAF</t>
  </si>
  <si>
    <t>BETWEEN 2 LEAVES</t>
  </si>
  <si>
    <t xml:space="preserve">Plant Species </t>
  </si>
  <si>
    <t xml:space="preserve">Insect Species </t>
  </si>
  <si>
    <t xml:space="preserve">Calling site </t>
  </si>
  <si>
    <t xml:space="preserve">Lantana camara </t>
  </si>
  <si>
    <t>s</t>
  </si>
  <si>
    <t>Justicia adhatoda</t>
  </si>
  <si>
    <t xml:space="preserve"> Peak Frequency (PF), Syllable Period (SD), Syllable Duration (SD), Chirp Period (CP), and Chirp Duration (CD)</t>
  </si>
  <si>
    <t>Proportion (%)</t>
  </si>
  <si>
    <t xml:space="preserve">BETWEEN 2 LEAVES </t>
  </si>
  <si>
    <t xml:space="preserve">TOTAL </t>
  </si>
  <si>
    <t>Regression value</t>
  </si>
  <si>
    <t xml:space="preserve">Slope </t>
  </si>
  <si>
    <t xml:space="preserve">Regressed Value </t>
  </si>
  <si>
    <t>FC131027_0076</t>
  </si>
  <si>
    <t xml:space="preserve">DDN </t>
  </si>
  <si>
    <t>FC131027_0078</t>
  </si>
  <si>
    <t>FC161013FILE2</t>
  </si>
  <si>
    <t xml:space="preserve">DLI </t>
  </si>
  <si>
    <t>FC171013 FILE1</t>
  </si>
  <si>
    <t>FC171013 FILE4</t>
  </si>
  <si>
    <t>FC13062014 1st insect</t>
  </si>
  <si>
    <t>MFP</t>
  </si>
  <si>
    <t>FC33062014 3rd insect</t>
  </si>
  <si>
    <t>DLI</t>
  </si>
  <si>
    <t>F_MAR17_DR_4</t>
  </si>
  <si>
    <t>F_MAR17_DR_5</t>
  </si>
  <si>
    <t>F_MAR25_DR_6</t>
  </si>
  <si>
    <t>F_MAR25_DR_8</t>
  </si>
  <si>
    <t>FILTERED8.3(10)</t>
  </si>
  <si>
    <t>FC131026-71</t>
  </si>
  <si>
    <t>DDN</t>
  </si>
  <si>
    <t>FC131026_0063NC</t>
  </si>
  <si>
    <t>FC131026_0065NC</t>
  </si>
  <si>
    <t>FC131026_0069NC</t>
  </si>
  <si>
    <t>FC131027_0084</t>
  </si>
  <si>
    <t>FC131028_0092</t>
  </si>
  <si>
    <t>FC131028_0095NC</t>
  </si>
  <si>
    <t>FC131028_0097</t>
  </si>
  <si>
    <t>FC131028_0099</t>
  </si>
  <si>
    <t>fc131210_105</t>
  </si>
  <si>
    <t>fc131212_107</t>
  </si>
  <si>
    <t>fc131213_114</t>
  </si>
  <si>
    <t>fc140830_0207</t>
  </si>
  <si>
    <t>fc140830_0209</t>
  </si>
  <si>
    <t>fc140830_0212</t>
  </si>
  <si>
    <t>fc140830_0223</t>
  </si>
  <si>
    <t>FC 131026-60</t>
  </si>
  <si>
    <t>F_719</t>
  </si>
  <si>
    <t>F_723</t>
  </si>
  <si>
    <t>F_729</t>
  </si>
  <si>
    <t>F_740</t>
  </si>
  <si>
    <t>F_MAR15_DR_3</t>
  </si>
  <si>
    <t>F_MAR17_DR_2</t>
  </si>
  <si>
    <t>F_MAR25_DR_9</t>
  </si>
  <si>
    <t>F_MAR25_DR_11</t>
  </si>
  <si>
    <t>FC000101_0189</t>
  </si>
  <si>
    <t>FILTERED8.3(11)</t>
  </si>
  <si>
    <t>Regressed Peak Frequency (kHz) wrt Temp</t>
  </si>
  <si>
    <t>File name</t>
  </si>
  <si>
    <t>PeakFre</t>
  </si>
  <si>
    <t>Slope</t>
  </si>
  <si>
    <t>Regressed value</t>
  </si>
  <si>
    <t>F_MAR16_JNU_6</t>
  </si>
  <si>
    <t>F_MAR21_JNU_3</t>
  </si>
  <si>
    <t>F_MAR21_JNU_6</t>
  </si>
  <si>
    <t>F_MAR24_JNU_5</t>
  </si>
  <si>
    <t>FILTERED_MARCH7_JNU_2</t>
  </si>
  <si>
    <t>FILTERED_MARCH7_JNU_4</t>
  </si>
  <si>
    <t>FILTERED_MARCH_7JNU_1</t>
  </si>
  <si>
    <t>F_MAR13_JNU_1</t>
  </si>
  <si>
    <t>F_MAR13_JNU_3</t>
  </si>
  <si>
    <t>F_MAR24_JNU_1</t>
  </si>
  <si>
    <t>FILTERED_MARCH7_JNU_3</t>
  </si>
  <si>
    <t>SP(s)</t>
  </si>
  <si>
    <t>regression value</t>
  </si>
  <si>
    <t xml:space="preserve">Recording Locations </t>
  </si>
  <si>
    <t xml:space="preserve">J. adhatoda </t>
  </si>
  <si>
    <t xml:space="preserve">H. suaveolens </t>
  </si>
  <si>
    <t xml:space="preserve">L. camara </t>
  </si>
  <si>
    <t xml:space="preserve">DHB </t>
  </si>
  <si>
    <t>DHB</t>
  </si>
  <si>
    <t>Dehradun</t>
  </si>
  <si>
    <t>Delhi</t>
  </si>
  <si>
    <t xml:space="preserve">Muzaffarpur </t>
  </si>
  <si>
    <t xml:space="preserve">Dhanbad </t>
  </si>
  <si>
    <t>Regressed SyllablePeriod(s) wrt Temp</t>
  </si>
  <si>
    <t>Regressed SyllableDuratio(s) wrt Temp</t>
  </si>
  <si>
    <t>Regressed Echeme period wrt Temp</t>
  </si>
  <si>
    <t>Regressed Echemeduration wrt Temp</t>
  </si>
  <si>
    <t>ED</t>
  </si>
  <si>
    <t>EP</t>
  </si>
  <si>
    <t>Data for the temporal and spectral parameters i.e., Peak Frequency (PF), Syllable Period (SD), Syllable Duration (SD), Echeme Period (EP), and Echeme Duration (ED) of the three plant species (Lantana camara, Hyptis suaveolens and Justicia adhatoda )</t>
  </si>
  <si>
    <t>Recorded Temp(C)</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</si>
  <si>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</si>
  <si>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</si>
  <si>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</si>
  <si>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</si>
  <si>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</si>
  <si>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</si>
  <si>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</si>
  <si>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</si>
  <si>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</si>
  <si>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</si>
  <si>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</si>
  <si>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</si>
  <si>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</si>
  <si>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</si>
  <si>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</si>
  <si>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</si>
  <si>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</si>
  <si>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</si>
  <si>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</si>
  <si>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</si>
  <si>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</si>
  <si>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</si>
  <si>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</si>
  <si>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</si>
  <si>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 xml:space="preserve">Linear regression 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</si>
</sst>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000"/>
    <numFmt numFmtId="166" formatCode="0.000"/>
  </numFmts>
  <fonts count="15" x14ac:knownFonts="1">
    <font>
      <sz val="11"/>
      <color theme="1"/>
      <name val="Calibri"/>
      <family val="2"/>
      <scheme val="minor"/>
    </font>
    <font>
      <b/>
      <sz val="11"/>
      <color theme="1"/>
      <name val="Times New Roman"/>
      <family val="1"/>
    </font>
    <font>
      <sz val="11"/>
      <color theme="1"/>
      <name val="Times New Roman"/>
      <family val="1"/>
    </font>
    <font>
      <b/>
      <sz val="12"/>
      <color theme="1"/>
      <name val="Times New Roman"/>
      <family val="1"/>
    </font>
    <font>
      <sz val="12"/>
      <color theme="1"/>
      <name val="Times New Roman"/>
      <family val="1"/>
    </font>
    <font>
      <b/>
      <i/>
      <sz val="12"/>
      <color theme="1"/>
      <name val="Times New Roman"/>
      <family val="1"/>
    </font>
    <font>
      <i/>
      <sz val="12.1"/>
      <color rgb="FF000000"/>
      <name val="Times New Roman"/>
      <family val="1"/>
    </font>
    <font>
      <sz val="12.1"/>
      <color rgb="FF000000"/>
      <name val="Times New Roman"/>
      <family val="1"/>
    </font>
    <font>
      <i/>
      <sz val="11"/>
      <color theme="1"/>
      <name val="Times New Roman"/>
      <family val="1"/>
    </font>
    <font>
      <sz val="12"/>
      <color theme="1"/>
      <name val="Calibri"/>
      <family val="2"/>
      <scheme val="minor"/>
    </font>
    <font>
      <sz val="12"/>
      <color rgb="FFFF0000"/>
      <name val="Times New Roman"/>
      <family val="1"/>
    </font>
    <font>
      <sz val="12"/>
      <color rgb="FF000000"/>
      <name val="Times New Roman"/>
      <family val="1"/>
    </font>
    <font>
      <sz val="12"/>
      <name val="Times New Roman"/>
      <family val="1"/>
    </font>
    <font>
      <sz val="11"/>
      <color rgb="FFFF0000"/>
      <name val="Calibri"/>
      <family val="2"/>
      <scheme val="minor"/>
    </font>
    <font>
      <i/>
      <sz val="11"/>
      <color theme="1"/>
      <name val="Calibri"/>
      <family val="2"/>
      <scheme val="minor"/>
    </font>
  </fonts>
  <fills count="7">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s>
  <cellStyleXfs count="1">
    <xf numFmtId="0" fontId="0" fillId="0" borderId="0"/>
  </cellStyleXfs>
  <cellXfs count="42">
    <xf numFmtId="0" fontId="0" fillId="0" borderId="0" xfId="0"/>
    <xf numFmtId="0" fontId="3" fillId="0" borderId="0" xfId="0" applyFont="1"/>
    <xf numFmtId="0" fontId="4" fillId="0" borderId="0" xfId="0" applyFont="1"/>
    <xf numFmtId="0" fontId="3" fillId="0" borderId="1" xfId="0" applyFont="1" applyBorder="1"/>
    <xf numFmtId="0" fontId="5" fillId="2" borderId="0" xfId="0" applyFont="1" applyFill="1"/>
    <xf numFmtId="0" fontId="4" fillId="2" borderId="0" xfId="0" applyFont="1" applyFill="1"/>
    <xf numFmtId="0" fontId="2" fillId="0" borderId="0" xfId="0" applyFont="1" applyAlignment="1">
      <alignment wrapText="1"/>
    </xf>
    <xf numFmtId="0" fontId="5" fillId="0" borderId="0" xfId="0" applyFont="1"/>
    <xf numFmtId="0" fontId="2" fillId="0" borderId="0" xfId="0" applyFont="1"/>
    <xf numFmtId="0" fontId="1" fillId="0" borderId="0" xfId="0" applyFont="1"/>
    <xf numFmtId="0" fontId="8" fillId="0" borderId="0" xfId="0" applyFont="1" applyAlignment="1">
      <alignment horizontal="center"/>
    </xf>
    <xf numFmtId="0" fontId="2"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9" fillId="0" borderId="0" xfId="0" applyFont="1" applyAlignment="1">
      <alignment horizontal="center"/>
    </xf>
    <xf numFmtId="0" fontId="2" fillId="0" borderId="0" xfId="0" applyFont="1" applyAlignment="1">
      <alignment horizontal="center" wrapText="1"/>
    </xf>
    <xf numFmtId="0" fontId="3" fillId="0" borderId="0" xfId="0" applyFont="1" applyAlignment="1">
      <alignment horizontal="center"/>
    </xf>
    <xf numFmtId="0" fontId="1" fillId="0" borderId="0" xfId="0" applyFont="1" applyAlignment="1">
      <alignment horizontal="center"/>
    </xf>
    <xf numFmtId="0" fontId="1" fillId="2" borderId="0" xfId="0" applyFont="1" applyFill="1" applyAlignment="1">
      <alignment horizontal="center"/>
    </xf>
    <xf numFmtId="0" fontId="10" fillId="0" borderId="0" xfId="0" applyFont="1" applyAlignment="1">
      <alignment horizontal="center"/>
    </xf>
    <xf numFmtId="0" fontId="10" fillId="0" borderId="0" xfId="0" applyFont="1"/>
    <xf numFmtId="0" fontId="4" fillId="3" borderId="0" xfId="0" applyFont="1" applyFill="1"/>
    <xf numFmtId="0" fontId="4" fillId="4" borderId="0" xfId="0" applyFont="1" applyFill="1"/>
    <xf numFmtId="165" fontId="4" fillId="0" borderId="0" xfId="0" applyNumberFormat="1" applyFont="1"/>
    <xf numFmtId="1" fontId="4" fillId="0" borderId="0" xfId="0" applyNumberFormat="1" applyFont="1"/>
    <xf numFmtId="164" fontId="4" fillId="0" borderId="0" xfId="0" applyNumberFormat="1" applyFont="1"/>
    <xf numFmtId="0" fontId="4" fillId="5" borderId="0" xfId="0" applyFont="1" applyFill="1"/>
    <xf numFmtId="166" fontId="4" fillId="0" borderId="0" xfId="0" applyNumberFormat="1" applyFont="1"/>
    <xf numFmtId="0" fontId="12" fillId="0" borderId="0" xfId="0" applyFont="1"/>
    <xf numFmtId="166" fontId="12" fillId="0" borderId="0" xfId="0" applyNumberFormat="1" applyFont="1"/>
    <xf numFmtId="0" fontId="4" fillId="0" borderId="0" xfId="0" applyFont="1" applyAlignment="1">
      <alignment horizontal="center"/>
    </xf>
    <xf numFmtId="0" fontId="11" fillId="0" borderId="0" xfId="0" applyFont="1" applyAlignment="1">
      <alignment horizontal="center"/>
    </xf>
    <xf numFmtId="165" fontId="4" fillId="4" borderId="0" xfId="0" applyNumberFormat="1" applyFont="1" applyFill="1"/>
    <xf numFmtId="165" fontId="4" fillId="5" borderId="0" xfId="0" applyNumberFormat="1" applyFont="1" applyFill="1" applyAlignment="1">
      <alignment horizontal="left"/>
    </xf>
    <xf numFmtId="165" fontId="4" fillId="5" borderId="0" xfId="0" applyNumberFormat="1" applyFont="1" applyFill="1" applyAlignment="1">
      <alignment horizontal="center"/>
    </xf>
    <xf numFmtId="165" fontId="4" fillId="0" borderId="0" xfId="0" applyNumberFormat="1" applyFont="1" applyAlignment="1">
      <alignment horizontal="center"/>
    </xf>
    <xf numFmtId="0" fontId="11" fillId="6" borderId="0" xfId="0" applyFont="1" applyFill="1" applyAlignment="1">
      <alignment horizontal="center"/>
    </xf>
    <xf numFmtId="0" fontId="0" fillId="0" borderId="2" xfId="0" applyBorder="1"/>
    <xf numFmtId="0" fontId="14" fillId="0" borderId="3" xfId="0" applyFont="1" applyBorder="1" applyAlignment="1">
      <alignment horizontal="center"/>
    </xf>
    <xf numFmtId="0" fontId="14" fillId="0" borderId="3" xfId="0" applyFont="1" applyBorder="1" applyAlignment="1">
      <alignment horizontal="centerContinuous"/>
    </xf>
    <xf numFmtId="0" fontId="13" fillId="0" borderId="0" xfId="0" applyFont="1"/>
    <xf numFmtId="0" fontId="0" fillId="6"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'Sheet 2'!$C$2</c:f>
              <c:strCache>
                <c:ptCount val="1"/>
                <c:pt idx="0">
                  <c:v>PeakFre</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4236700696324631"/>
                  <c:y val="0.5039103646787354"/>
                </c:manualLayout>
              </c:layout>
              <c:numFmt formatCode="General" sourceLinked="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rendlineLbl>
          </c:trendline>
          <c:xVal>
            <c:numRef>
              <c:f>'Sheet 2'!$B$3:$B$52</c:f>
              <c:numCache>
                <c:formatCode>General</c:formatCode>
                <c:ptCount val="50"/>
                <c:pt idx="0">
                  <c:v>22</c:v>
                </c:pt>
                <c:pt idx="1">
                  <c:v>22</c:v>
                </c:pt>
                <c:pt idx="2">
                  <c:v>25.6</c:v>
                </c:pt>
                <c:pt idx="3">
                  <c:v>24</c:v>
                </c:pt>
                <c:pt idx="4">
                  <c:v>28.5</c:v>
                </c:pt>
                <c:pt idx="5">
                  <c:v>33.5</c:v>
                </c:pt>
                <c:pt idx="6">
                  <c:v>33.5</c:v>
                </c:pt>
                <c:pt idx="7">
                  <c:v>20.399999999999999</c:v>
                </c:pt>
                <c:pt idx="8">
                  <c:v>18.7</c:v>
                </c:pt>
                <c:pt idx="9">
                  <c:v>18.5</c:v>
                </c:pt>
                <c:pt idx="10">
                  <c:v>22.4</c:v>
                </c:pt>
                <c:pt idx="11">
                  <c:v>22</c:v>
                </c:pt>
                <c:pt idx="12">
                  <c:v>24.5</c:v>
                </c:pt>
                <c:pt idx="13">
                  <c:v>24.2</c:v>
                </c:pt>
                <c:pt idx="14">
                  <c:v>24.7</c:v>
                </c:pt>
                <c:pt idx="15">
                  <c:v>24.8</c:v>
                </c:pt>
                <c:pt idx="16">
                  <c:v>19.8</c:v>
                </c:pt>
                <c:pt idx="17">
                  <c:v>18.899999999999999</c:v>
                </c:pt>
                <c:pt idx="18">
                  <c:v>20.2</c:v>
                </c:pt>
                <c:pt idx="19">
                  <c:v>22</c:v>
                </c:pt>
                <c:pt idx="20">
                  <c:v>22</c:v>
                </c:pt>
                <c:pt idx="21">
                  <c:v>22</c:v>
                </c:pt>
                <c:pt idx="22">
                  <c:v>22</c:v>
                </c:pt>
                <c:pt idx="23">
                  <c:v>22</c:v>
                </c:pt>
                <c:pt idx="24">
                  <c:v>18</c:v>
                </c:pt>
                <c:pt idx="25">
                  <c:v>18</c:v>
                </c:pt>
                <c:pt idx="26">
                  <c:v>18</c:v>
                </c:pt>
                <c:pt idx="27">
                  <c:v>17.5</c:v>
                </c:pt>
                <c:pt idx="28">
                  <c:v>19</c:v>
                </c:pt>
                <c:pt idx="29">
                  <c:v>20</c:v>
                </c:pt>
                <c:pt idx="30">
                  <c:v>21</c:v>
                </c:pt>
                <c:pt idx="31">
                  <c:v>28</c:v>
                </c:pt>
                <c:pt idx="32">
                  <c:v>28</c:v>
                </c:pt>
                <c:pt idx="33">
                  <c:v>28</c:v>
                </c:pt>
                <c:pt idx="34">
                  <c:v>27.5</c:v>
                </c:pt>
                <c:pt idx="35">
                  <c:v>22</c:v>
                </c:pt>
                <c:pt idx="36">
                  <c:v>19.600000000000001</c:v>
                </c:pt>
                <c:pt idx="37">
                  <c:v>19.899999999999999</c:v>
                </c:pt>
                <c:pt idx="38">
                  <c:v>25.2</c:v>
                </c:pt>
                <c:pt idx="39">
                  <c:v>26</c:v>
                </c:pt>
                <c:pt idx="40">
                  <c:v>23.6</c:v>
                </c:pt>
                <c:pt idx="41">
                  <c:v>22</c:v>
                </c:pt>
                <c:pt idx="42">
                  <c:v>18.7</c:v>
                </c:pt>
                <c:pt idx="43">
                  <c:v>20.5</c:v>
                </c:pt>
                <c:pt idx="44">
                  <c:v>26.1</c:v>
                </c:pt>
                <c:pt idx="45">
                  <c:v>24.7</c:v>
                </c:pt>
                <c:pt idx="46">
                  <c:v>26.3</c:v>
                </c:pt>
                <c:pt idx="47">
                  <c:v>31</c:v>
                </c:pt>
                <c:pt idx="48">
                  <c:v>24.8</c:v>
                </c:pt>
                <c:pt idx="49">
                  <c:v>19</c:v>
                </c:pt>
              </c:numCache>
            </c:numRef>
          </c:xVal>
          <c:yVal>
            <c:numRef>
              <c:f>'Sheet 2'!$C$3:$C$52</c:f>
              <c:numCache>
                <c:formatCode>General</c:formatCode>
                <c:ptCount val="50"/>
                <c:pt idx="0">
                  <c:v>2.0880000000000001</c:v>
                </c:pt>
                <c:pt idx="1">
                  <c:v>2.1720000000000002</c:v>
                </c:pt>
                <c:pt idx="2">
                  <c:v>2.5910000000000002</c:v>
                </c:pt>
                <c:pt idx="3">
                  <c:v>2.6589999999999998</c:v>
                </c:pt>
                <c:pt idx="4">
                  <c:v>2.5539999999999998</c:v>
                </c:pt>
                <c:pt idx="5">
                  <c:v>3.1110000000000002</c:v>
                </c:pt>
                <c:pt idx="6">
                  <c:v>3.214</c:v>
                </c:pt>
                <c:pt idx="7">
                  <c:v>2.2469999999999999</c:v>
                </c:pt>
                <c:pt idx="8">
                  <c:v>2.0528</c:v>
                </c:pt>
                <c:pt idx="9">
                  <c:v>2.3996</c:v>
                </c:pt>
                <c:pt idx="10">
                  <c:v>2.5870000000000002</c:v>
                </c:pt>
                <c:pt idx="11">
                  <c:v>2.552</c:v>
                </c:pt>
                <c:pt idx="12">
                  <c:v>2.6389999999999998</c:v>
                </c:pt>
                <c:pt idx="13">
                  <c:v>2.569</c:v>
                </c:pt>
                <c:pt idx="14">
                  <c:v>2.569</c:v>
                </c:pt>
                <c:pt idx="15">
                  <c:v>2.278</c:v>
                </c:pt>
                <c:pt idx="16">
                  <c:v>2.387</c:v>
                </c:pt>
                <c:pt idx="17">
                  <c:v>2.4350000000000001</c:v>
                </c:pt>
                <c:pt idx="18">
                  <c:v>2.395</c:v>
                </c:pt>
                <c:pt idx="19">
                  <c:v>2.1579999999999999</c:v>
                </c:pt>
                <c:pt idx="20">
                  <c:v>2.1440000000000001</c:v>
                </c:pt>
                <c:pt idx="21">
                  <c:v>2.0350000000000001</c:v>
                </c:pt>
                <c:pt idx="22">
                  <c:v>2.048</c:v>
                </c:pt>
                <c:pt idx="23">
                  <c:v>2.2290000000000001</c:v>
                </c:pt>
                <c:pt idx="24">
                  <c:v>2.048</c:v>
                </c:pt>
                <c:pt idx="25">
                  <c:v>2.1019999999999999</c:v>
                </c:pt>
                <c:pt idx="26">
                  <c:v>2.0209999999999999</c:v>
                </c:pt>
                <c:pt idx="27">
                  <c:v>1.956</c:v>
                </c:pt>
                <c:pt idx="28">
                  <c:v>2.0609999999999999</c:v>
                </c:pt>
                <c:pt idx="29">
                  <c:v>2.13</c:v>
                </c:pt>
                <c:pt idx="30">
                  <c:v>2.0609999999999999</c:v>
                </c:pt>
                <c:pt idx="31">
                  <c:v>2.895</c:v>
                </c:pt>
                <c:pt idx="32">
                  <c:v>2.7839999999999998</c:v>
                </c:pt>
                <c:pt idx="33">
                  <c:v>2.766</c:v>
                </c:pt>
                <c:pt idx="34">
                  <c:v>2.802</c:v>
                </c:pt>
                <c:pt idx="35">
                  <c:v>2.1579999999999999</c:v>
                </c:pt>
                <c:pt idx="36">
                  <c:v>2.2669999999999999</c:v>
                </c:pt>
                <c:pt idx="37">
                  <c:v>2.274</c:v>
                </c:pt>
                <c:pt idx="38">
                  <c:v>2.3090000000000002</c:v>
                </c:pt>
                <c:pt idx="39">
                  <c:v>2.2799999999999998</c:v>
                </c:pt>
                <c:pt idx="40">
                  <c:v>2.355</c:v>
                </c:pt>
                <c:pt idx="41">
                  <c:v>2.452</c:v>
                </c:pt>
                <c:pt idx="42">
                  <c:v>2.0880000000000001</c:v>
                </c:pt>
                <c:pt idx="43">
                  <c:v>2.06</c:v>
                </c:pt>
                <c:pt idx="44">
                  <c:v>2.5870000000000002</c:v>
                </c:pt>
                <c:pt idx="45">
                  <c:v>2.657</c:v>
                </c:pt>
                <c:pt idx="46">
                  <c:v>2.5179999999999998</c:v>
                </c:pt>
                <c:pt idx="47">
                  <c:v>3.05</c:v>
                </c:pt>
                <c:pt idx="48">
                  <c:v>2.2930000000000001</c:v>
                </c:pt>
                <c:pt idx="49">
                  <c:v>2.452</c:v>
                </c:pt>
              </c:numCache>
            </c:numRef>
          </c:yVal>
          <c:smooth val="0"/>
          <c:extLst>
            <c:ext xmlns:c16="http://schemas.microsoft.com/office/drawing/2014/chart" uri="{C3380CC4-5D6E-409C-BE32-E72D297353CC}">
              <c16:uniqueId val="{00000000-2FCD-4051-99EB-AE6FB6EE1C98}"/>
            </c:ext>
          </c:extLst>
        </c:ser>
        <c:dLbls>
          <c:showLegendKey val="0"/>
          <c:showVal val="0"/>
          <c:showCatName val="0"/>
          <c:showSerName val="0"/>
          <c:showPercent val="0"/>
          <c:showBubbleSize val="0"/>
        </c:dLbls>
        <c:axId val="853325776"/>
        <c:axId val="853277792"/>
      </c:scatterChart>
      <c:valAx>
        <c:axId val="853325776"/>
        <c:scaling>
          <c:orientation val="minMax"/>
          <c:min val="1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Temperature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3277792"/>
        <c:crosses val="autoZero"/>
        <c:crossBetween val="midCat"/>
        <c:majorUnit val="2"/>
      </c:valAx>
      <c:valAx>
        <c:axId val="853277792"/>
        <c:scaling>
          <c:orientation val="minMax"/>
          <c:min val="1"/>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Peak Frequency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332577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333375</xdr:colOff>
      <xdr:row>3</xdr:row>
      <xdr:rowOff>38100</xdr:rowOff>
    </xdr:from>
    <xdr:to>
      <xdr:col>16</xdr:col>
      <xdr:colOff>276225</xdr:colOff>
      <xdr:row>18</xdr:row>
      <xdr:rowOff>190500</xdr:rowOff>
    </xdr:to>
    <xdr:graphicFrame macro="">
      <xdr:nvGraphicFramePr>
        <xdr:cNvPr id="2" name="Chart 1">
          <a:extLst>
            <a:ext uri="{FF2B5EF4-FFF2-40B4-BE49-F238E27FC236}">
              <a16:creationId xmlns:a16="http://schemas.microsoft.com/office/drawing/2014/main" id="{4D076661-06B3-E688-B4C2-C5DCB1A10A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FF82B-0E7E-48A2-8B3C-C316DFE3BD19}">
  <dimension ref="A1:AO52"/>
  <sheetViews>
    <sheetView tabSelected="1" topLeftCell="B1" zoomScale="80" workbookViewId="0">
      <selection activeCell="B2" sqref="B2"/>
    </sheetView>
  </sheetViews>
  <sheetFormatPr defaultRowHeight="15.75" x14ac:dyDescent="0.25"/>
  <cols>
    <col min="1" max="1" width="9.140625" style="2"/>
    <col min="2" max="2" width="15.5703125" style="2" bestFit="1" customWidth="1"/>
    <col min="3" max="3" width="9.140625" style="2"/>
    <col min="4" max="4" width="26.5703125" style="2" customWidth="1"/>
    <col min="5" max="11" width="9.140625" style="2"/>
    <col min="12" max="12" width="26.5703125" style="2" customWidth="1"/>
    <col min="13" max="13" width="9.140625" style="2"/>
    <col min="14" max="14" width="9.140625" style="20"/>
    <col min="15" max="19" width="9.140625" style="2"/>
    <col min="20" max="20" width="23.42578125" style="2" customWidth="1"/>
    <col min="21" max="27" width="9.140625" style="2"/>
    <col min="28" max="28" width="31.140625" style="2" customWidth="1"/>
    <col min="29" max="34" width="9.140625" style="2"/>
    <col min="35" max="35" width="27.28515625" style="2" customWidth="1"/>
    <col min="36" max="16384" width="9.140625" style="2"/>
  </cols>
  <sheetData>
    <row r="1" spans="1:41" x14ac:dyDescent="0.25">
      <c r="D1" s="2" t="s">
        <v>71</v>
      </c>
      <c r="F1" s="20"/>
      <c r="L1" s="2" t="s">
        <v>99</v>
      </c>
      <c r="T1" s="2" t="s">
        <v>100</v>
      </c>
      <c r="V1" s="20"/>
      <c r="AB1" s="2" t="s">
        <v>101</v>
      </c>
      <c r="AI1" s="2" t="s">
        <v>102</v>
      </c>
    </row>
    <row r="2" spans="1:41" x14ac:dyDescent="0.25">
      <c r="A2" s="21"/>
      <c r="B2" s="7" t="s">
        <v>92</v>
      </c>
      <c r="C2" s="2" t="s">
        <v>89</v>
      </c>
      <c r="D2" s="2" t="s">
        <v>72</v>
      </c>
      <c r="E2" s="2" t="s">
        <v>73</v>
      </c>
      <c r="F2" s="20" t="s">
        <v>106</v>
      </c>
      <c r="G2" s="2" t="s">
        <v>24</v>
      </c>
      <c r="I2" s="2" t="s">
        <v>74</v>
      </c>
      <c r="J2" s="2" t="s">
        <v>75</v>
      </c>
      <c r="L2" s="2" t="s">
        <v>72</v>
      </c>
      <c r="M2" s="2" t="s">
        <v>87</v>
      </c>
      <c r="N2" s="20" t="s">
        <v>106</v>
      </c>
      <c r="O2" s="2" t="s">
        <v>88</v>
      </c>
      <c r="Q2" s="2" t="s">
        <v>74</v>
      </c>
      <c r="R2" s="2" t="s">
        <v>75</v>
      </c>
      <c r="T2" s="2" t="s">
        <v>72</v>
      </c>
      <c r="U2" s="2" t="s">
        <v>5</v>
      </c>
      <c r="V2" s="20" t="s">
        <v>106</v>
      </c>
      <c r="W2" s="2" t="s">
        <v>24</v>
      </c>
      <c r="Y2" s="2" t="s">
        <v>74</v>
      </c>
      <c r="Z2" s="2" t="s">
        <v>75</v>
      </c>
      <c r="AB2" s="2" t="s">
        <v>72</v>
      </c>
      <c r="AC2" s="2" t="s">
        <v>104</v>
      </c>
      <c r="AD2" s="20" t="s">
        <v>106</v>
      </c>
      <c r="AE2" s="2" t="s">
        <v>24</v>
      </c>
      <c r="AF2" s="2" t="s">
        <v>74</v>
      </c>
      <c r="AG2" s="2" t="s">
        <v>26</v>
      </c>
      <c r="AI2" s="2" t="s">
        <v>72</v>
      </c>
      <c r="AK2" s="2" t="s">
        <v>103</v>
      </c>
      <c r="AL2" s="20" t="s">
        <v>106</v>
      </c>
      <c r="AM2" s="2" t="s">
        <v>24</v>
      </c>
      <c r="AN2" s="2" t="s">
        <v>25</v>
      </c>
      <c r="AO2" s="2" t="s">
        <v>26</v>
      </c>
    </row>
    <row r="3" spans="1:41" x14ac:dyDescent="0.25">
      <c r="A3" s="22"/>
      <c r="B3" s="7" t="s">
        <v>91</v>
      </c>
      <c r="C3" s="21" t="s">
        <v>28</v>
      </c>
      <c r="D3" s="21" t="s">
        <v>27</v>
      </c>
      <c r="E3" s="30">
        <v>2.0880000000000001</v>
      </c>
      <c r="F3" s="19">
        <v>22</v>
      </c>
      <c r="G3" s="2">
        <v>22</v>
      </c>
      <c r="I3" s="2">
        <v>4.301873102314354E-2</v>
      </c>
      <c r="J3" s="2">
        <f t="shared" ref="J3:J52" si="0">E3-(I3*(F3-G3))</f>
        <v>2.0880000000000001</v>
      </c>
      <c r="L3" s="21" t="s">
        <v>27</v>
      </c>
      <c r="M3" s="23">
        <v>2.2980079681274929E-2</v>
      </c>
      <c r="N3" s="19">
        <v>22</v>
      </c>
      <c r="O3" s="2">
        <v>22</v>
      </c>
      <c r="Q3" s="2">
        <v>-1.6738053361324519E-3</v>
      </c>
      <c r="R3" s="2">
        <f t="shared" ref="R3:R52" si="1">M3-(Q3*(N3-O3))</f>
        <v>2.2980079681274929E-2</v>
      </c>
      <c r="T3" s="21" t="s">
        <v>27</v>
      </c>
      <c r="U3" s="23">
        <v>1.7745019920318763E-2</v>
      </c>
      <c r="V3" s="19">
        <v>22</v>
      </c>
      <c r="W3" s="24">
        <v>22</v>
      </c>
      <c r="Y3" s="2">
        <v>-4.6681660337392358E-4</v>
      </c>
      <c r="Z3" s="2">
        <f t="shared" ref="Z3:Z52" si="2">U3-(Y3*(V3-W3))</f>
        <v>1.7745019920318763E-2</v>
      </c>
      <c r="AB3" s="21" t="s">
        <v>27</v>
      </c>
      <c r="AC3" s="23">
        <v>1.0149048089999999</v>
      </c>
      <c r="AD3" s="19">
        <v>22</v>
      </c>
      <c r="AE3" s="24">
        <v>22</v>
      </c>
      <c r="AF3" s="2">
        <f>SLOPE(AC3:AC52,AD3:AD52)</f>
        <v>-4.0981811508855367E-2</v>
      </c>
      <c r="AG3" s="25">
        <f>AC3-(AF3*(AD3-AE3))</f>
        <v>1.0149048089999999</v>
      </c>
      <c r="AI3" s="21" t="s">
        <v>27</v>
      </c>
      <c r="AK3" s="23">
        <v>0.60755786900000008</v>
      </c>
      <c r="AL3" s="19">
        <v>22</v>
      </c>
      <c r="AM3" s="24">
        <v>22</v>
      </c>
      <c r="AN3" s="25">
        <f>SLOPE(AK3:AK52,AL3:AL52)</f>
        <v>-1.4345229199549463E-2</v>
      </c>
      <c r="AO3" s="2">
        <f>AK3-(AN3*(AL3-AM3))</f>
        <v>0.60755786900000008</v>
      </c>
    </row>
    <row r="4" spans="1:41" x14ac:dyDescent="0.25">
      <c r="A4" s="26"/>
      <c r="B4" s="7" t="s">
        <v>90</v>
      </c>
      <c r="C4" s="21" t="s">
        <v>28</v>
      </c>
      <c r="D4" s="21" t="s">
        <v>29</v>
      </c>
      <c r="E4" s="30">
        <v>2.1720000000000002</v>
      </c>
      <c r="F4" s="19">
        <v>22</v>
      </c>
      <c r="G4" s="2">
        <v>22</v>
      </c>
      <c r="I4" s="2">
        <v>4.301873102314354E-2</v>
      </c>
      <c r="J4" s="2">
        <f t="shared" si="0"/>
        <v>2.1720000000000002</v>
      </c>
      <c r="L4" s="21" t="s">
        <v>29</v>
      </c>
      <c r="M4" s="23">
        <v>4.4431952662721888E-2</v>
      </c>
      <c r="N4" s="19">
        <v>22</v>
      </c>
      <c r="O4" s="2">
        <v>22</v>
      </c>
      <c r="Q4" s="2">
        <v>-1.6738053361324519E-3</v>
      </c>
      <c r="R4" s="2">
        <f t="shared" si="1"/>
        <v>4.4431952662721888E-2</v>
      </c>
      <c r="T4" s="21" t="s">
        <v>29</v>
      </c>
      <c r="U4" s="23">
        <v>2.31065088757396E-2</v>
      </c>
      <c r="V4" s="19">
        <v>22</v>
      </c>
      <c r="W4" s="24">
        <v>22</v>
      </c>
      <c r="Y4" s="2">
        <v>-4.6681660337392358E-4</v>
      </c>
      <c r="Z4" s="2">
        <f t="shared" si="2"/>
        <v>2.31065088757396E-2</v>
      </c>
      <c r="AB4" s="21" t="s">
        <v>29</v>
      </c>
      <c r="AC4" s="23">
        <v>1.0227777526000001</v>
      </c>
      <c r="AD4" s="19">
        <v>22</v>
      </c>
      <c r="AE4" s="24">
        <v>22</v>
      </c>
      <c r="AF4" s="2">
        <v>-4.0981811508855367E-2</v>
      </c>
      <c r="AG4" s="25">
        <f t="shared" ref="AG4:AG52" si="3">AC4-(AF4*(AD4-AE4))</f>
        <v>1.0227777526000001</v>
      </c>
      <c r="AI4" s="21" t="s">
        <v>29</v>
      </c>
      <c r="AK4" s="23">
        <v>0.457097529</v>
      </c>
      <c r="AL4" s="19">
        <v>22</v>
      </c>
      <c r="AM4" s="24">
        <v>22</v>
      </c>
      <c r="AN4" s="25">
        <v>-1.4345229199549463E-2</v>
      </c>
      <c r="AO4" s="2">
        <f t="shared" ref="AO4:AO52" si="4">AK4-(AN4*(AL4-AM4))</f>
        <v>0.457097529</v>
      </c>
    </row>
    <row r="5" spans="1:41" x14ac:dyDescent="0.25">
      <c r="C5" s="21" t="s">
        <v>31</v>
      </c>
      <c r="D5" s="21" t="s">
        <v>30</v>
      </c>
      <c r="E5" s="30">
        <v>2.5910000000000002</v>
      </c>
      <c r="F5" s="19">
        <v>25.6</v>
      </c>
      <c r="G5" s="2">
        <v>22</v>
      </c>
      <c r="I5" s="2">
        <v>4.301873102314354E-2</v>
      </c>
      <c r="J5" s="2">
        <f t="shared" si="0"/>
        <v>2.4361325683166832</v>
      </c>
      <c r="L5" s="21" t="s">
        <v>30</v>
      </c>
      <c r="M5" s="23">
        <v>2.3103585657370525E-2</v>
      </c>
      <c r="N5" s="19">
        <v>25.6</v>
      </c>
      <c r="O5" s="2">
        <v>22</v>
      </c>
      <c r="Q5" s="2">
        <v>-1.6738053361324519E-3</v>
      </c>
      <c r="R5" s="2">
        <f t="shared" si="1"/>
        <v>2.9129284867447355E-2</v>
      </c>
      <c r="T5" s="21" t="s">
        <v>30</v>
      </c>
      <c r="U5" s="23">
        <v>1.46573705179283E-2</v>
      </c>
      <c r="V5" s="19">
        <v>25.6</v>
      </c>
      <c r="W5" s="24">
        <v>22</v>
      </c>
      <c r="Y5" s="2">
        <v>-4.6681660337392358E-4</v>
      </c>
      <c r="Z5" s="2">
        <f t="shared" si="2"/>
        <v>1.6337910290074427E-2</v>
      </c>
      <c r="AB5" s="21" t="s">
        <v>30</v>
      </c>
      <c r="AC5" s="23">
        <v>0.64624715150000001</v>
      </c>
      <c r="AD5" s="19">
        <v>25.6</v>
      </c>
      <c r="AE5" s="24">
        <v>22</v>
      </c>
      <c r="AF5" s="2">
        <v>-4.0981811508855367E-2</v>
      </c>
      <c r="AG5" s="25">
        <f t="shared" si="3"/>
        <v>0.7937816729318794</v>
      </c>
      <c r="AI5" s="21" t="s">
        <v>30</v>
      </c>
      <c r="AK5" s="23">
        <v>0.52126532489999988</v>
      </c>
      <c r="AL5" s="19">
        <v>25.6</v>
      </c>
      <c r="AM5" s="24">
        <v>22</v>
      </c>
      <c r="AN5" s="25">
        <v>-1.4345229199549463E-2</v>
      </c>
      <c r="AO5" s="2">
        <f t="shared" si="4"/>
        <v>0.57290815001837792</v>
      </c>
    </row>
    <row r="6" spans="1:41" x14ac:dyDescent="0.25">
      <c r="A6" s="1" t="s">
        <v>28</v>
      </c>
      <c r="B6" s="1" t="s">
        <v>95</v>
      </c>
      <c r="C6" s="21" t="s">
        <v>31</v>
      </c>
      <c r="D6" s="21" t="s">
        <v>32</v>
      </c>
      <c r="E6" s="30">
        <v>2.6589999999999998</v>
      </c>
      <c r="F6" s="19">
        <v>24</v>
      </c>
      <c r="G6" s="2">
        <v>22</v>
      </c>
      <c r="I6" s="2">
        <v>4.301873102314354E-2</v>
      </c>
      <c r="J6" s="2">
        <f t="shared" si="0"/>
        <v>2.5729625379537127</v>
      </c>
      <c r="L6" s="21" t="s">
        <v>32</v>
      </c>
      <c r="M6" s="23">
        <v>1.9223107569721128E-2</v>
      </c>
      <c r="N6" s="19">
        <v>24</v>
      </c>
      <c r="O6" s="2">
        <v>22</v>
      </c>
      <c r="Q6" s="2">
        <v>-1.6738053361324519E-3</v>
      </c>
      <c r="R6" s="2">
        <f t="shared" si="1"/>
        <v>2.2570718241986032E-2</v>
      </c>
      <c r="T6" s="21" t="s">
        <v>32</v>
      </c>
      <c r="U6" s="23">
        <v>1.2366533864541831E-2</v>
      </c>
      <c r="V6" s="19">
        <v>24</v>
      </c>
      <c r="W6" s="24">
        <v>22</v>
      </c>
      <c r="Y6" s="2">
        <v>-4.6681660337392358E-4</v>
      </c>
      <c r="Z6" s="2">
        <f t="shared" si="2"/>
        <v>1.3300167071289679E-2</v>
      </c>
      <c r="AB6" s="21" t="s">
        <v>32</v>
      </c>
      <c r="AC6" s="23">
        <v>0.59344444409999997</v>
      </c>
      <c r="AD6" s="19">
        <v>24</v>
      </c>
      <c r="AE6" s="24">
        <v>22</v>
      </c>
      <c r="AF6" s="2">
        <v>-4.0981811508855402E-2</v>
      </c>
      <c r="AG6" s="25">
        <f t="shared" si="3"/>
        <v>0.67540806711771073</v>
      </c>
      <c r="AI6" s="21" t="s">
        <v>32</v>
      </c>
      <c r="AK6" s="23">
        <v>0.4530998242999999</v>
      </c>
      <c r="AL6" s="19">
        <v>24</v>
      </c>
      <c r="AM6" s="24">
        <v>22</v>
      </c>
      <c r="AN6" s="25">
        <v>-1.4345229199549499E-2</v>
      </c>
      <c r="AO6" s="2">
        <f t="shared" si="4"/>
        <v>0.4817902826990989</v>
      </c>
    </row>
    <row r="7" spans="1:41" x14ac:dyDescent="0.25">
      <c r="A7" s="1" t="s">
        <v>37</v>
      </c>
      <c r="B7" s="1" t="s">
        <v>96</v>
      </c>
      <c r="C7" s="21" t="s">
        <v>31</v>
      </c>
      <c r="D7" s="21" t="s">
        <v>33</v>
      </c>
      <c r="E7" s="30">
        <v>2.5539999999999998</v>
      </c>
      <c r="F7" s="19">
        <v>28.5</v>
      </c>
      <c r="G7" s="2">
        <v>22</v>
      </c>
      <c r="I7" s="2">
        <v>4.301873102314354E-2</v>
      </c>
      <c r="J7" s="2">
        <f t="shared" si="0"/>
        <v>2.2743782483495667</v>
      </c>
      <c r="L7" s="21" t="s">
        <v>33</v>
      </c>
      <c r="M7" s="23">
        <v>1.3940239043824659E-2</v>
      </c>
      <c r="N7" s="19">
        <v>28.5</v>
      </c>
      <c r="O7" s="2">
        <v>22</v>
      </c>
      <c r="Q7" s="2">
        <v>-1.6738053361324519E-3</v>
      </c>
      <c r="R7" s="2">
        <f t="shared" si="1"/>
        <v>2.4819973728685597E-2</v>
      </c>
      <c r="T7" s="21" t="s">
        <v>33</v>
      </c>
      <c r="U7" s="23">
        <v>1.1980079681274878E-2</v>
      </c>
      <c r="V7" s="19">
        <v>28.5</v>
      </c>
      <c r="W7" s="24">
        <v>22</v>
      </c>
      <c r="Y7" s="2">
        <v>-4.6681660337392358E-4</v>
      </c>
      <c r="Z7" s="2">
        <f t="shared" si="2"/>
        <v>1.5014387603205382E-2</v>
      </c>
      <c r="AB7" s="21" t="s">
        <v>33</v>
      </c>
      <c r="AC7" s="23">
        <v>0.98962811229999992</v>
      </c>
      <c r="AD7" s="19">
        <v>28.5</v>
      </c>
      <c r="AE7" s="24">
        <v>22</v>
      </c>
      <c r="AF7" s="2">
        <v>-4.0981811508855402E-2</v>
      </c>
      <c r="AG7" s="25">
        <f t="shared" si="3"/>
        <v>1.25600988710756</v>
      </c>
      <c r="AI7" s="21" t="s">
        <v>33</v>
      </c>
      <c r="AK7" s="23">
        <v>0.56099082230000019</v>
      </c>
      <c r="AL7" s="19">
        <v>28.5</v>
      </c>
      <c r="AM7" s="24">
        <v>22</v>
      </c>
      <c r="AN7" s="25">
        <v>-1.4345229199549499E-2</v>
      </c>
      <c r="AO7" s="2">
        <f t="shared" si="4"/>
        <v>0.6542348120970719</v>
      </c>
    </row>
    <row r="8" spans="1:41" x14ac:dyDescent="0.25">
      <c r="A8" s="1" t="s">
        <v>35</v>
      </c>
      <c r="B8" s="1" t="s">
        <v>97</v>
      </c>
      <c r="C8" s="21" t="s">
        <v>35</v>
      </c>
      <c r="D8" s="21" t="s">
        <v>34</v>
      </c>
      <c r="E8" s="30">
        <v>3.1110000000000002</v>
      </c>
      <c r="F8" s="19">
        <v>33.5</v>
      </c>
      <c r="G8" s="2">
        <v>22</v>
      </c>
      <c r="I8" s="2">
        <v>4.301873102314354E-2</v>
      </c>
      <c r="J8" s="2">
        <f t="shared" si="0"/>
        <v>2.6162845932338494</v>
      </c>
      <c r="L8" s="21" t="s">
        <v>34</v>
      </c>
      <c r="M8" s="23">
        <v>1.6908366533864544E-2</v>
      </c>
      <c r="N8" s="19">
        <v>33.5</v>
      </c>
      <c r="O8" s="2">
        <v>22</v>
      </c>
      <c r="Q8" s="2">
        <v>-1.6738053361324519E-3</v>
      </c>
      <c r="R8" s="2">
        <f t="shared" si="1"/>
        <v>3.6157127899387742E-2</v>
      </c>
      <c r="T8" s="21" t="s">
        <v>34</v>
      </c>
      <c r="U8" s="23">
        <v>1.5187250996015934E-2</v>
      </c>
      <c r="V8" s="19">
        <v>33.5</v>
      </c>
      <c r="W8" s="24">
        <v>22</v>
      </c>
      <c r="Y8" s="2">
        <v>-4.6681660337392358E-4</v>
      </c>
      <c r="Z8" s="2">
        <f t="shared" si="2"/>
        <v>2.0555641934816054E-2</v>
      </c>
      <c r="AB8" s="21" t="s">
        <v>34</v>
      </c>
      <c r="AC8" s="23">
        <v>1.0689500700000001</v>
      </c>
      <c r="AD8" s="19">
        <v>33.5</v>
      </c>
      <c r="AE8" s="24">
        <v>22</v>
      </c>
      <c r="AF8" s="2">
        <v>-4.0981811508855402E-2</v>
      </c>
      <c r="AG8" s="25">
        <f t="shared" si="3"/>
        <v>1.5402409023518371</v>
      </c>
      <c r="AI8" s="21" t="s">
        <v>34</v>
      </c>
      <c r="AK8" s="23">
        <v>1.0133559595000001</v>
      </c>
      <c r="AL8" s="19">
        <v>33.5</v>
      </c>
      <c r="AM8" s="24">
        <v>22</v>
      </c>
      <c r="AN8" s="25">
        <v>-1.4345229199549499E-2</v>
      </c>
      <c r="AO8" s="2">
        <f t="shared" si="4"/>
        <v>1.1783260952948194</v>
      </c>
    </row>
    <row r="9" spans="1:41" x14ac:dyDescent="0.25">
      <c r="A9" s="1" t="s">
        <v>93</v>
      </c>
      <c r="B9" s="1" t="s">
        <v>98</v>
      </c>
      <c r="C9" s="21" t="s">
        <v>35</v>
      </c>
      <c r="D9" s="21" t="s">
        <v>36</v>
      </c>
      <c r="E9" s="30">
        <v>3.214</v>
      </c>
      <c r="F9" s="19">
        <v>33.5</v>
      </c>
      <c r="G9" s="2">
        <v>22</v>
      </c>
      <c r="I9" s="2">
        <v>4.301873102314354E-2</v>
      </c>
      <c r="J9" s="2">
        <f t="shared" si="0"/>
        <v>2.7192845932338492</v>
      </c>
      <c r="L9" s="21" t="s">
        <v>36</v>
      </c>
      <c r="M9" s="23">
        <v>1.3406374501992026E-2</v>
      </c>
      <c r="N9" s="19">
        <v>33.5</v>
      </c>
      <c r="O9" s="2">
        <v>22</v>
      </c>
      <c r="Q9" s="2">
        <v>-1.6738053361324519E-3</v>
      </c>
      <c r="R9" s="2">
        <f t="shared" si="1"/>
        <v>3.2655135867515228E-2</v>
      </c>
      <c r="T9" s="21" t="s">
        <v>36</v>
      </c>
      <c r="U9" s="23">
        <v>1.0199203187251E-2</v>
      </c>
      <c r="V9" s="19">
        <v>33.5</v>
      </c>
      <c r="W9" s="24">
        <v>22</v>
      </c>
      <c r="Y9" s="2">
        <v>-4.6681660337392358E-4</v>
      </c>
      <c r="Z9" s="2">
        <f t="shared" si="2"/>
        <v>1.5567594126051122E-2</v>
      </c>
      <c r="AB9" s="21" t="s">
        <v>36</v>
      </c>
      <c r="AC9" s="23">
        <v>0.50931064040000007</v>
      </c>
      <c r="AD9" s="19">
        <v>33.5</v>
      </c>
      <c r="AE9" s="24">
        <v>22</v>
      </c>
      <c r="AF9" s="2">
        <v>-4.0981811508855402E-2</v>
      </c>
      <c r="AG9" s="25">
        <f t="shared" si="3"/>
        <v>0.98060147275183718</v>
      </c>
      <c r="AI9" s="21" t="s">
        <v>36</v>
      </c>
      <c r="AK9" s="23">
        <v>0.40729934419999997</v>
      </c>
      <c r="AL9" s="19">
        <v>33.5</v>
      </c>
      <c r="AM9" s="24">
        <v>22</v>
      </c>
      <c r="AN9" s="25">
        <v>-1.4345229199549499E-2</v>
      </c>
      <c r="AO9" s="2">
        <f t="shared" si="4"/>
        <v>0.57226947999481925</v>
      </c>
    </row>
    <row r="10" spans="1:41" x14ac:dyDescent="0.25">
      <c r="C10" s="21" t="s">
        <v>37</v>
      </c>
      <c r="D10" s="21" t="s">
        <v>76</v>
      </c>
      <c r="E10" s="31">
        <v>2.2469999999999999</v>
      </c>
      <c r="F10" s="19">
        <v>20.399999999999999</v>
      </c>
      <c r="G10" s="2">
        <v>22</v>
      </c>
      <c r="I10" s="2">
        <v>4.301873102314354E-2</v>
      </c>
      <c r="J10" s="2">
        <f t="shared" si="0"/>
        <v>2.3158299696370297</v>
      </c>
      <c r="L10" s="21" t="s">
        <v>76</v>
      </c>
      <c r="M10" s="23">
        <v>3.4103585657370518E-2</v>
      </c>
      <c r="N10" s="19">
        <v>20.399999999999999</v>
      </c>
      <c r="O10" s="2">
        <v>22</v>
      </c>
      <c r="Q10" s="2">
        <v>-1.6738053361324519E-3</v>
      </c>
      <c r="R10" s="2">
        <f t="shared" si="1"/>
        <v>3.1425497119558596E-2</v>
      </c>
      <c r="T10" s="21" t="s">
        <v>76</v>
      </c>
      <c r="U10" s="23">
        <v>2.0019920318725078E-2</v>
      </c>
      <c r="V10" s="19">
        <v>20.399999999999999</v>
      </c>
      <c r="W10" s="24">
        <v>22</v>
      </c>
      <c r="Y10" s="2">
        <v>-4.6681660337392358E-4</v>
      </c>
      <c r="Z10" s="2">
        <f t="shared" si="2"/>
        <v>1.9273013753326799E-2</v>
      </c>
      <c r="AB10" s="21" t="s">
        <v>76</v>
      </c>
      <c r="AC10" s="23">
        <v>0.96339999999999981</v>
      </c>
      <c r="AD10" s="19">
        <v>20.399999999999999</v>
      </c>
      <c r="AE10" s="24">
        <v>22</v>
      </c>
      <c r="AF10" s="2">
        <v>-4.0981811508855402E-2</v>
      </c>
      <c r="AG10" s="25">
        <f t="shared" si="3"/>
        <v>0.89782910158583107</v>
      </c>
      <c r="AI10" s="21" t="s">
        <v>76</v>
      </c>
      <c r="AK10" s="23">
        <v>0.75859999999999994</v>
      </c>
      <c r="AL10" s="19">
        <v>20.399999999999999</v>
      </c>
      <c r="AM10" s="24">
        <v>22</v>
      </c>
      <c r="AN10" s="25">
        <v>-1.4345229199549499E-2</v>
      </c>
      <c r="AO10" s="2">
        <f t="shared" si="4"/>
        <v>0.73564763328072069</v>
      </c>
    </row>
    <row r="11" spans="1:41" x14ac:dyDescent="0.25">
      <c r="C11" s="21" t="s">
        <v>31</v>
      </c>
      <c r="D11" s="21" t="s">
        <v>38</v>
      </c>
      <c r="E11" s="36">
        <v>2.0528</v>
      </c>
      <c r="F11" s="19">
        <v>18.7</v>
      </c>
      <c r="G11" s="2">
        <v>22</v>
      </c>
      <c r="I11" s="2">
        <v>4.301873102314354E-2</v>
      </c>
      <c r="J11" s="2">
        <f t="shared" si="0"/>
        <v>2.1947618123763735</v>
      </c>
      <c r="L11" s="21" t="s">
        <v>38</v>
      </c>
      <c r="M11" s="23">
        <v>3.8048387096774196E-2</v>
      </c>
      <c r="N11" s="19">
        <v>18.7</v>
      </c>
      <c r="O11" s="2">
        <v>22</v>
      </c>
      <c r="Q11" s="2">
        <v>-1.6738053361324519E-3</v>
      </c>
      <c r="R11" s="2">
        <f t="shared" si="1"/>
        <v>3.2524829487537106E-2</v>
      </c>
      <c r="T11" s="21" t="s">
        <v>38</v>
      </c>
      <c r="U11" s="23">
        <v>1.9607526881720471E-2</v>
      </c>
      <c r="V11" s="19">
        <v>18.7</v>
      </c>
      <c r="W11" s="24">
        <v>22</v>
      </c>
      <c r="Y11" s="2">
        <v>-4.6681660337392358E-4</v>
      </c>
      <c r="Z11" s="2">
        <f t="shared" si="2"/>
        <v>1.8067032090586521E-2</v>
      </c>
      <c r="AB11" s="21" t="s">
        <v>38</v>
      </c>
      <c r="AC11" s="23">
        <v>0.8461428571428572</v>
      </c>
      <c r="AD11" s="19">
        <v>18.7</v>
      </c>
      <c r="AE11" s="24">
        <v>22</v>
      </c>
      <c r="AF11" s="2">
        <v>-4.0981811508855402E-2</v>
      </c>
      <c r="AG11" s="25">
        <f t="shared" si="3"/>
        <v>0.71090287916363437</v>
      </c>
      <c r="AI11" s="21" t="s">
        <v>38</v>
      </c>
      <c r="AK11" s="23">
        <v>0.63487499999999997</v>
      </c>
      <c r="AL11" s="19">
        <v>18.7</v>
      </c>
      <c r="AM11" s="24">
        <v>22</v>
      </c>
      <c r="AN11" s="25">
        <v>-1.4345229199549499E-2</v>
      </c>
      <c r="AO11" s="2">
        <f t="shared" si="4"/>
        <v>0.58753574364148664</v>
      </c>
    </row>
    <row r="12" spans="1:41" x14ac:dyDescent="0.25">
      <c r="C12" s="21" t="s">
        <v>31</v>
      </c>
      <c r="D12" s="21" t="s">
        <v>39</v>
      </c>
      <c r="E12" s="36">
        <v>2.3996</v>
      </c>
      <c r="F12" s="19">
        <v>18.5</v>
      </c>
      <c r="G12" s="2">
        <v>22</v>
      </c>
      <c r="I12" s="2">
        <v>4.301873102314354E-2</v>
      </c>
      <c r="J12" s="2">
        <f t="shared" si="0"/>
        <v>2.5501655585810026</v>
      </c>
      <c r="L12" s="21" t="s">
        <v>39</v>
      </c>
      <c r="M12" s="23">
        <v>5.6258928571428571E-2</v>
      </c>
      <c r="N12" s="19">
        <v>18.5</v>
      </c>
      <c r="O12" s="2">
        <v>22</v>
      </c>
      <c r="Q12" s="2">
        <v>-1.6738053361324519E-3</v>
      </c>
      <c r="R12" s="2">
        <f t="shared" si="1"/>
        <v>5.040060989496499E-2</v>
      </c>
      <c r="T12" s="21" t="s">
        <v>39</v>
      </c>
      <c r="U12" s="23">
        <v>1.9794642857142868E-2</v>
      </c>
      <c r="V12" s="19">
        <v>18.5</v>
      </c>
      <c r="W12" s="24">
        <v>22</v>
      </c>
      <c r="Y12" s="2">
        <v>-4.6681660337392358E-4</v>
      </c>
      <c r="Z12" s="2">
        <f t="shared" si="2"/>
        <v>1.8160784745334134E-2</v>
      </c>
      <c r="AB12" s="21" t="s">
        <v>39</v>
      </c>
      <c r="AC12" s="23">
        <v>0.70849999999999991</v>
      </c>
      <c r="AD12" s="19">
        <v>18.5</v>
      </c>
      <c r="AE12" s="24">
        <v>22</v>
      </c>
      <c r="AF12" s="2">
        <v>-4.0981811508855402E-2</v>
      </c>
      <c r="AG12" s="25">
        <f t="shared" si="3"/>
        <v>0.56506365971900596</v>
      </c>
      <c r="AI12" s="21" t="s">
        <v>39</v>
      </c>
      <c r="AK12" s="23">
        <v>0.44266666666666654</v>
      </c>
      <c r="AL12" s="19">
        <v>18.5</v>
      </c>
      <c r="AM12" s="24">
        <v>22</v>
      </c>
      <c r="AN12" s="25">
        <v>-1.4345229199549499E-2</v>
      </c>
      <c r="AO12" s="2">
        <f t="shared" si="4"/>
        <v>0.39245836446824328</v>
      </c>
    </row>
    <row r="13" spans="1:41" x14ac:dyDescent="0.25">
      <c r="C13" s="21" t="s">
        <v>37</v>
      </c>
      <c r="D13" s="21" t="s">
        <v>77</v>
      </c>
      <c r="E13" s="31">
        <v>2.5870000000000002</v>
      </c>
      <c r="F13" s="19">
        <v>22.4</v>
      </c>
      <c r="G13" s="2">
        <v>22</v>
      </c>
      <c r="I13" s="2">
        <v>4.301873102314354E-2</v>
      </c>
      <c r="J13" s="2">
        <f t="shared" si="0"/>
        <v>2.5697925075907428</v>
      </c>
      <c r="L13" s="21" t="s">
        <v>77</v>
      </c>
      <c r="M13" s="23">
        <v>1.4912350597609585E-2</v>
      </c>
      <c r="N13" s="19">
        <v>22.4</v>
      </c>
      <c r="O13" s="2">
        <v>22</v>
      </c>
      <c r="Q13" s="2">
        <v>-1.6738053361324519E-3</v>
      </c>
      <c r="R13" s="2">
        <f t="shared" si="1"/>
        <v>1.5581872732062563E-2</v>
      </c>
      <c r="T13" s="21" t="s">
        <v>77</v>
      </c>
      <c r="U13" s="23">
        <v>6.6932270916334512E-3</v>
      </c>
      <c r="V13" s="19">
        <v>22.4</v>
      </c>
      <c r="W13" s="24">
        <v>22</v>
      </c>
      <c r="Y13" s="2">
        <v>-4.6681660337392358E-4</v>
      </c>
      <c r="Z13" s="2">
        <f t="shared" si="2"/>
        <v>6.87995373298302E-3</v>
      </c>
      <c r="AB13" s="21" t="s">
        <v>77</v>
      </c>
      <c r="AC13" s="23">
        <v>0.8463750000000001</v>
      </c>
      <c r="AD13" s="19">
        <v>22.4</v>
      </c>
      <c r="AE13" s="24">
        <v>22</v>
      </c>
      <c r="AF13" s="2">
        <v>-4.0981811508855402E-2</v>
      </c>
      <c r="AG13" s="25">
        <f t="shared" si="3"/>
        <v>0.86276772460354223</v>
      </c>
      <c r="AI13" s="21" t="s">
        <v>77</v>
      </c>
      <c r="AK13" s="23">
        <v>0.63449999999999995</v>
      </c>
      <c r="AL13" s="19">
        <v>22.4</v>
      </c>
      <c r="AM13" s="24">
        <v>22</v>
      </c>
      <c r="AN13" s="25">
        <v>-1.4345229199549499E-2</v>
      </c>
      <c r="AO13" s="2">
        <f t="shared" si="4"/>
        <v>0.64023809167981971</v>
      </c>
    </row>
    <row r="14" spans="1:41" x14ac:dyDescent="0.25">
      <c r="C14" s="21" t="s">
        <v>37</v>
      </c>
      <c r="D14" s="21" t="s">
        <v>78</v>
      </c>
      <c r="E14" s="31">
        <v>2.552</v>
      </c>
      <c r="F14" s="19">
        <v>22</v>
      </c>
      <c r="G14" s="2">
        <v>22</v>
      </c>
      <c r="I14" s="2">
        <v>4.301873102314354E-2</v>
      </c>
      <c r="J14" s="2">
        <f t="shared" si="0"/>
        <v>2.552</v>
      </c>
      <c r="L14" s="21" t="s">
        <v>78</v>
      </c>
      <c r="M14" s="23">
        <v>2.2820717131474103E-2</v>
      </c>
      <c r="N14" s="19">
        <v>22</v>
      </c>
      <c r="O14" s="2">
        <v>22</v>
      </c>
      <c r="Q14" s="2">
        <v>-1.6738053361324519E-3</v>
      </c>
      <c r="R14" s="2">
        <f t="shared" si="1"/>
        <v>2.2820717131474103E-2</v>
      </c>
      <c r="T14" s="21" t="s">
        <v>78</v>
      </c>
      <c r="U14" s="23">
        <v>1.606374501992032E-2</v>
      </c>
      <c r="V14" s="19">
        <v>22</v>
      </c>
      <c r="W14" s="24">
        <v>22</v>
      </c>
      <c r="Y14" s="2">
        <v>-4.6681660337392358E-4</v>
      </c>
      <c r="Z14" s="2">
        <f t="shared" si="2"/>
        <v>1.606374501992032E-2</v>
      </c>
      <c r="AB14" s="21" t="s">
        <v>78</v>
      </c>
      <c r="AC14" s="23">
        <v>1.5472637488888887</v>
      </c>
      <c r="AD14" s="19">
        <v>22</v>
      </c>
      <c r="AE14" s="24">
        <v>22</v>
      </c>
      <c r="AF14" s="2">
        <v>-4.0981811508855402E-2</v>
      </c>
      <c r="AG14" s="25">
        <f t="shared" si="3"/>
        <v>1.5472637488888887</v>
      </c>
      <c r="AI14" s="21" t="s">
        <v>78</v>
      </c>
      <c r="AK14" s="23">
        <v>1.2743537366666666</v>
      </c>
      <c r="AL14" s="19">
        <v>22</v>
      </c>
      <c r="AM14" s="24">
        <v>22</v>
      </c>
      <c r="AN14" s="25">
        <v>-1.4345229199549499E-2</v>
      </c>
      <c r="AO14" s="2">
        <f t="shared" si="4"/>
        <v>1.2743537366666666</v>
      </c>
    </row>
    <row r="15" spans="1:41" x14ac:dyDescent="0.25">
      <c r="C15" s="21" t="s">
        <v>37</v>
      </c>
      <c r="D15" s="21" t="s">
        <v>79</v>
      </c>
      <c r="E15" s="31">
        <v>2.6389999999999998</v>
      </c>
      <c r="F15" s="19">
        <v>24.5</v>
      </c>
      <c r="G15" s="2">
        <v>22</v>
      </c>
      <c r="I15" s="2">
        <v>4.301873102314354E-2</v>
      </c>
      <c r="J15" s="2">
        <f t="shared" si="0"/>
        <v>2.531453172442141</v>
      </c>
      <c r="L15" s="21" t="s">
        <v>79</v>
      </c>
      <c r="M15" s="23">
        <v>3.8158730158730156E-2</v>
      </c>
      <c r="N15" s="19">
        <v>24.5</v>
      </c>
      <c r="O15" s="2">
        <v>22</v>
      </c>
      <c r="Q15" s="2">
        <v>-1.6738053361324519E-3</v>
      </c>
      <c r="R15" s="2">
        <f t="shared" si="1"/>
        <v>4.2343243499061288E-2</v>
      </c>
      <c r="T15" s="21" t="s">
        <v>79</v>
      </c>
      <c r="U15" s="23">
        <v>2.130158730158729E-2</v>
      </c>
      <c r="V15" s="19">
        <v>24.5</v>
      </c>
      <c r="W15" s="24">
        <v>22</v>
      </c>
      <c r="Y15" s="2">
        <v>-4.6681660337392358E-4</v>
      </c>
      <c r="Z15" s="2">
        <f t="shared" si="2"/>
        <v>2.2468628810022099E-2</v>
      </c>
      <c r="AB15" s="21" t="s">
        <v>79</v>
      </c>
      <c r="AC15" s="23">
        <v>0.84631516412500007</v>
      </c>
      <c r="AD15" s="19">
        <v>24.5</v>
      </c>
      <c r="AE15" s="24">
        <v>22</v>
      </c>
      <c r="AF15" s="2">
        <v>-4.0981811508855402E-2</v>
      </c>
      <c r="AG15" s="25">
        <f t="shared" si="3"/>
        <v>0.94876969289713853</v>
      </c>
      <c r="AI15" s="21" t="s">
        <v>79</v>
      </c>
      <c r="AK15" s="23">
        <v>0.63445292787500007</v>
      </c>
      <c r="AL15" s="19">
        <v>24.5</v>
      </c>
      <c r="AM15" s="24">
        <v>22</v>
      </c>
      <c r="AN15" s="25">
        <v>-1.4345229199549499E-2</v>
      </c>
      <c r="AO15" s="2">
        <f t="shared" si="4"/>
        <v>0.67031600087387377</v>
      </c>
    </row>
    <row r="16" spans="1:41" x14ac:dyDescent="0.25">
      <c r="C16" s="21" t="s">
        <v>31</v>
      </c>
      <c r="D16" s="21" t="s">
        <v>40</v>
      </c>
      <c r="E16" s="31">
        <v>2.569</v>
      </c>
      <c r="F16" s="19">
        <v>24.2</v>
      </c>
      <c r="G16" s="2">
        <v>22</v>
      </c>
      <c r="I16" s="2">
        <v>4.301873102314354E-2</v>
      </c>
      <c r="J16" s="2">
        <f t="shared" si="0"/>
        <v>2.4743587917490841</v>
      </c>
      <c r="L16" s="21" t="s">
        <v>40</v>
      </c>
      <c r="M16" s="23">
        <v>2.9350597609561754E-2</v>
      </c>
      <c r="N16" s="19">
        <v>24.2</v>
      </c>
      <c r="O16" s="2">
        <v>22</v>
      </c>
      <c r="Q16" s="2">
        <v>-1.6738053361324519E-3</v>
      </c>
      <c r="R16" s="2">
        <f t="shared" si="1"/>
        <v>3.303296934905315E-2</v>
      </c>
      <c r="T16" s="21" t="s">
        <v>40</v>
      </c>
      <c r="U16" s="23">
        <v>1.6904382470119522E-2</v>
      </c>
      <c r="V16" s="19">
        <v>24.2</v>
      </c>
      <c r="W16" s="24">
        <v>22</v>
      </c>
      <c r="Y16" s="2">
        <v>-4.6681660337392358E-4</v>
      </c>
      <c r="Z16" s="2">
        <f t="shared" si="2"/>
        <v>1.7931378997542154E-2</v>
      </c>
      <c r="AB16" s="21" t="s">
        <v>40</v>
      </c>
      <c r="AC16" s="23">
        <v>0.48143763840000009</v>
      </c>
      <c r="AD16" s="19">
        <v>24.2</v>
      </c>
      <c r="AE16" s="24">
        <v>22</v>
      </c>
      <c r="AF16" s="2">
        <v>-4.0981811508855402E-2</v>
      </c>
      <c r="AG16" s="25">
        <f t="shared" si="3"/>
        <v>0.57159762371948197</v>
      </c>
      <c r="AI16" s="21" t="s">
        <v>40</v>
      </c>
      <c r="AK16" s="23">
        <v>0.34302493049999994</v>
      </c>
      <c r="AL16" s="19">
        <v>24.2</v>
      </c>
      <c r="AM16" s="24">
        <v>22</v>
      </c>
      <c r="AN16" s="25">
        <v>-1.4345229199549499E-2</v>
      </c>
      <c r="AO16" s="2">
        <f t="shared" si="4"/>
        <v>0.37458443473900882</v>
      </c>
    </row>
    <row r="17" spans="3:41" x14ac:dyDescent="0.25">
      <c r="C17" s="21" t="s">
        <v>31</v>
      </c>
      <c r="D17" s="21" t="s">
        <v>41</v>
      </c>
      <c r="E17" s="31">
        <v>2.569</v>
      </c>
      <c r="F17" s="19">
        <v>24.7</v>
      </c>
      <c r="G17" s="2">
        <v>22</v>
      </c>
      <c r="I17" s="2">
        <v>4.301873102314354E-2</v>
      </c>
      <c r="J17" s="2">
        <f t="shared" si="0"/>
        <v>2.4528494262375125</v>
      </c>
      <c r="L17" s="21" t="s">
        <v>41</v>
      </c>
      <c r="M17" s="23">
        <v>2.265737051792828E-2</v>
      </c>
      <c r="N17" s="19">
        <v>24.7</v>
      </c>
      <c r="O17" s="2">
        <v>22</v>
      </c>
      <c r="Q17" s="2">
        <v>-1.6738053361324519E-3</v>
      </c>
      <c r="R17" s="2">
        <f t="shared" si="1"/>
        <v>2.71766449254859E-2</v>
      </c>
      <c r="T17" s="21" t="s">
        <v>41</v>
      </c>
      <c r="U17" s="23">
        <v>1.5968127490039851E-2</v>
      </c>
      <c r="V17" s="19">
        <v>24.7</v>
      </c>
      <c r="W17" s="24">
        <v>22</v>
      </c>
      <c r="Y17" s="2">
        <v>-4.6681660337392358E-4</v>
      </c>
      <c r="Z17" s="2">
        <f t="shared" si="2"/>
        <v>1.7228532319149444E-2</v>
      </c>
      <c r="AB17" s="21" t="s">
        <v>41</v>
      </c>
      <c r="AC17" s="23">
        <v>1.8186712949999997</v>
      </c>
      <c r="AD17" s="19">
        <v>24.7</v>
      </c>
      <c r="AE17" s="24">
        <v>22</v>
      </c>
      <c r="AF17" s="2">
        <v>-4.0981811508855402E-2</v>
      </c>
      <c r="AG17" s="25">
        <f t="shared" si="3"/>
        <v>1.9293221860739092</v>
      </c>
      <c r="AI17" s="21" t="s">
        <v>41</v>
      </c>
      <c r="AK17" s="23">
        <v>1.7358707040999994</v>
      </c>
      <c r="AL17" s="19">
        <v>24.7</v>
      </c>
      <c r="AM17" s="24">
        <v>22</v>
      </c>
      <c r="AN17" s="25">
        <v>-1.4345229199549499E-2</v>
      </c>
      <c r="AO17" s="2">
        <f t="shared" si="4"/>
        <v>1.7746028229387831</v>
      </c>
    </row>
    <row r="18" spans="3:41" x14ac:dyDescent="0.25">
      <c r="C18" s="21" t="s">
        <v>31</v>
      </c>
      <c r="D18" s="21" t="s">
        <v>42</v>
      </c>
      <c r="E18" s="31">
        <v>2.278</v>
      </c>
      <c r="F18" s="19">
        <v>24.8</v>
      </c>
      <c r="G18" s="2">
        <v>22</v>
      </c>
      <c r="I18" s="2">
        <v>4.301873102314354E-2</v>
      </c>
      <c r="J18" s="2">
        <f t="shared" si="0"/>
        <v>2.1575475531351982</v>
      </c>
      <c r="L18" s="21" t="s">
        <v>42</v>
      </c>
      <c r="M18" s="23">
        <v>2.8247011952191245E-2</v>
      </c>
      <c r="N18" s="19">
        <v>24.8</v>
      </c>
      <c r="O18" s="2">
        <v>22</v>
      </c>
      <c r="Q18" s="2">
        <v>-1.6738053361324519E-3</v>
      </c>
      <c r="R18" s="2">
        <f t="shared" si="1"/>
        <v>3.2933666893362114E-2</v>
      </c>
      <c r="T18" s="21" t="s">
        <v>42</v>
      </c>
      <c r="U18" s="23">
        <v>1.8163346613545833E-2</v>
      </c>
      <c r="V18" s="19">
        <v>24.8</v>
      </c>
      <c r="W18" s="24">
        <v>22</v>
      </c>
      <c r="Y18" s="2">
        <v>-4.6681660337392358E-4</v>
      </c>
      <c r="Z18" s="2">
        <f t="shared" si="2"/>
        <v>1.9470433102992818E-2</v>
      </c>
      <c r="AB18" s="21" t="s">
        <v>42</v>
      </c>
      <c r="AC18" s="23">
        <v>0.85883670300000003</v>
      </c>
      <c r="AD18" s="19">
        <v>24.8</v>
      </c>
      <c r="AE18" s="24">
        <v>22</v>
      </c>
      <c r="AF18" s="2">
        <v>-4.0981811508855402E-2</v>
      </c>
      <c r="AG18" s="25">
        <f t="shared" si="3"/>
        <v>0.97358577522479517</v>
      </c>
      <c r="AI18" s="21" t="s">
        <v>42</v>
      </c>
      <c r="AK18" s="23">
        <v>0.70334916010000004</v>
      </c>
      <c r="AL18" s="19">
        <v>24.8</v>
      </c>
      <c r="AM18" s="24">
        <v>22</v>
      </c>
      <c r="AN18" s="25">
        <v>-1.4345229199549499E-2</v>
      </c>
      <c r="AO18" s="2">
        <f t="shared" si="4"/>
        <v>0.74351580185873867</v>
      </c>
    </row>
    <row r="19" spans="3:41" x14ac:dyDescent="0.25">
      <c r="C19" s="21" t="s">
        <v>37</v>
      </c>
      <c r="D19" s="21" t="s">
        <v>80</v>
      </c>
      <c r="E19" s="31">
        <v>2.387</v>
      </c>
      <c r="F19" s="19">
        <v>19.8</v>
      </c>
      <c r="G19" s="2">
        <v>22</v>
      </c>
      <c r="I19" s="2">
        <v>4.301873102314354E-2</v>
      </c>
      <c r="J19" s="2">
        <f t="shared" si="0"/>
        <v>2.4816412082509158</v>
      </c>
      <c r="L19" s="21" t="s">
        <v>80</v>
      </c>
      <c r="M19" s="23">
        <v>2.2940239043824705E-2</v>
      </c>
      <c r="N19" s="19">
        <v>19.8</v>
      </c>
      <c r="O19" s="2">
        <v>22</v>
      </c>
      <c r="Q19" s="2">
        <v>-1.6738053361324519E-3</v>
      </c>
      <c r="R19" s="2">
        <f t="shared" si="1"/>
        <v>1.9257867304333313E-2</v>
      </c>
      <c r="T19" s="21" t="s">
        <v>80</v>
      </c>
      <c r="U19" s="23">
        <v>1.7314741035856562E-2</v>
      </c>
      <c r="V19" s="19">
        <v>19.8</v>
      </c>
      <c r="W19" s="24">
        <v>22</v>
      </c>
      <c r="Y19" s="2">
        <v>-4.6681660337392358E-4</v>
      </c>
      <c r="Z19" s="2">
        <f t="shared" si="2"/>
        <v>1.628774450843393E-2</v>
      </c>
      <c r="AB19" s="21" t="s">
        <v>80</v>
      </c>
      <c r="AC19" s="23">
        <v>1.8699773012000001</v>
      </c>
      <c r="AD19" s="19">
        <v>19.8</v>
      </c>
      <c r="AE19" s="24">
        <v>22</v>
      </c>
      <c r="AF19" s="2">
        <v>-4.0981811508855402E-2</v>
      </c>
      <c r="AG19" s="25">
        <f t="shared" si="3"/>
        <v>1.7798173158805182</v>
      </c>
      <c r="AI19" s="21" t="s">
        <v>80</v>
      </c>
      <c r="AK19" s="23">
        <v>1.7655192553999999</v>
      </c>
      <c r="AL19" s="19">
        <v>19.8</v>
      </c>
      <c r="AM19" s="24">
        <v>22</v>
      </c>
      <c r="AN19" s="25">
        <v>-1.4345229199549499E-2</v>
      </c>
      <c r="AO19" s="2">
        <f t="shared" si="4"/>
        <v>1.733959751160991</v>
      </c>
    </row>
    <row r="20" spans="3:41" x14ac:dyDescent="0.25">
      <c r="C20" s="21" t="s">
        <v>37</v>
      </c>
      <c r="D20" s="21" t="s">
        <v>81</v>
      </c>
      <c r="E20" s="31">
        <v>2.4350000000000001</v>
      </c>
      <c r="F20" s="19">
        <v>18.899999999999999</v>
      </c>
      <c r="G20" s="2">
        <v>22</v>
      </c>
      <c r="I20" s="2">
        <v>4.301873102314354E-2</v>
      </c>
      <c r="J20" s="2">
        <f t="shared" si="0"/>
        <v>2.5683580661717449</v>
      </c>
      <c r="L20" s="21" t="s">
        <v>81</v>
      </c>
      <c r="M20" s="23">
        <v>2.7322709163346611E-2</v>
      </c>
      <c r="N20" s="19">
        <v>18.899999999999999</v>
      </c>
      <c r="O20" s="2">
        <v>22</v>
      </c>
      <c r="Q20" s="2">
        <v>-1.6738053361324519E-3</v>
      </c>
      <c r="R20" s="2">
        <f t="shared" si="1"/>
        <v>2.2133912621336009E-2</v>
      </c>
      <c r="T20" s="21" t="s">
        <v>81</v>
      </c>
      <c r="U20" s="23">
        <v>2.0641434262948215E-2</v>
      </c>
      <c r="V20" s="19">
        <v>18.899999999999999</v>
      </c>
      <c r="W20" s="24">
        <v>22</v>
      </c>
      <c r="Y20" s="2">
        <v>-4.6681660337392358E-4</v>
      </c>
      <c r="Z20" s="2">
        <f t="shared" si="2"/>
        <v>1.919430279248905E-2</v>
      </c>
      <c r="AB20" s="21" t="s">
        <v>81</v>
      </c>
      <c r="AC20" s="23">
        <v>0.93680015622222212</v>
      </c>
      <c r="AD20" s="19">
        <v>18.899999999999999</v>
      </c>
      <c r="AE20" s="24">
        <v>22</v>
      </c>
      <c r="AF20" s="2">
        <v>-4.0981811508855402E-2</v>
      </c>
      <c r="AG20" s="25">
        <f t="shared" si="3"/>
        <v>0.80975654054477031</v>
      </c>
      <c r="AI20" s="21" t="s">
        <v>81</v>
      </c>
      <c r="AK20" s="23">
        <v>0.81428821966666687</v>
      </c>
      <c r="AL20" s="19">
        <v>18.899999999999999</v>
      </c>
      <c r="AM20" s="24">
        <v>22</v>
      </c>
      <c r="AN20" s="25">
        <v>-1.4345229199549499E-2</v>
      </c>
      <c r="AO20" s="2">
        <f t="shared" si="4"/>
        <v>0.76981800914806342</v>
      </c>
    </row>
    <row r="21" spans="3:41" x14ac:dyDescent="0.25">
      <c r="C21" s="21" t="s">
        <v>37</v>
      </c>
      <c r="D21" s="21" t="s">
        <v>82</v>
      </c>
      <c r="E21" s="31">
        <v>2.395</v>
      </c>
      <c r="F21" s="19">
        <v>20.2</v>
      </c>
      <c r="G21" s="2">
        <v>22</v>
      </c>
      <c r="I21" s="2">
        <v>4.301873102314354E-2</v>
      </c>
      <c r="J21" s="2">
        <f t="shared" si="0"/>
        <v>2.4724337158416585</v>
      </c>
      <c r="L21" s="21" t="s">
        <v>82</v>
      </c>
      <c r="M21" s="23">
        <v>2.3454183266932264E-2</v>
      </c>
      <c r="N21" s="19">
        <v>20.2</v>
      </c>
      <c r="O21" s="2">
        <v>22</v>
      </c>
      <c r="Q21" s="2">
        <v>-1.6738053361324519E-3</v>
      </c>
      <c r="R21" s="2">
        <f t="shared" si="1"/>
        <v>2.0441333661893851E-2</v>
      </c>
      <c r="T21" s="21" t="s">
        <v>82</v>
      </c>
      <c r="U21" s="23">
        <v>1.6003984063745022E-2</v>
      </c>
      <c r="V21" s="19">
        <v>20.2</v>
      </c>
      <c r="W21" s="24">
        <v>22</v>
      </c>
      <c r="Y21" s="2">
        <v>-4.6681660337392358E-4</v>
      </c>
      <c r="Z21" s="2">
        <f t="shared" si="2"/>
        <v>1.5163714177671959E-2</v>
      </c>
      <c r="AB21" s="21" t="s">
        <v>82</v>
      </c>
      <c r="AC21" s="23">
        <v>0.50962811559999999</v>
      </c>
      <c r="AD21" s="19">
        <v>20.2</v>
      </c>
      <c r="AE21" s="24">
        <v>22</v>
      </c>
      <c r="AF21" s="2">
        <v>-4.0981811508855402E-2</v>
      </c>
      <c r="AG21" s="25">
        <f t="shared" si="3"/>
        <v>0.43586085488406023</v>
      </c>
      <c r="AI21" s="21" t="s">
        <v>82</v>
      </c>
      <c r="AK21" s="23">
        <v>0.36013153659999991</v>
      </c>
      <c r="AL21" s="19">
        <v>20.2</v>
      </c>
      <c r="AM21" s="24">
        <v>22</v>
      </c>
      <c r="AN21" s="25">
        <v>-1.4345229199549499E-2</v>
      </c>
      <c r="AO21" s="2">
        <f t="shared" si="4"/>
        <v>0.33431012404081079</v>
      </c>
    </row>
    <row r="22" spans="3:41" x14ac:dyDescent="0.25">
      <c r="C22" s="32" t="s">
        <v>44</v>
      </c>
      <c r="D22" s="32" t="s">
        <v>43</v>
      </c>
      <c r="E22" s="30">
        <v>2.1579999999999999</v>
      </c>
      <c r="F22" s="19">
        <v>22</v>
      </c>
      <c r="G22" s="2">
        <v>22</v>
      </c>
      <c r="I22" s="2">
        <v>4.301873102314354E-2</v>
      </c>
      <c r="J22" s="2">
        <f t="shared" si="0"/>
        <v>2.1579999999999999</v>
      </c>
      <c r="L22" s="32" t="s">
        <v>43</v>
      </c>
      <c r="M22" s="23">
        <v>3.0729083665338646E-2</v>
      </c>
      <c r="N22" s="19">
        <v>22</v>
      </c>
      <c r="O22" s="2">
        <v>22</v>
      </c>
      <c r="Q22" s="2">
        <v>-1.6738053361324519E-3</v>
      </c>
      <c r="R22" s="2">
        <f t="shared" si="1"/>
        <v>3.0729083665338646E-2</v>
      </c>
      <c r="T22" s="32" t="s">
        <v>43</v>
      </c>
      <c r="U22" s="23">
        <v>1.8258964143426318E-2</v>
      </c>
      <c r="V22" s="19">
        <v>22</v>
      </c>
      <c r="W22" s="24">
        <v>22</v>
      </c>
      <c r="Y22" s="2">
        <v>-4.6681660337392358E-4</v>
      </c>
      <c r="Z22" s="2">
        <f t="shared" si="2"/>
        <v>1.8258964143426318E-2</v>
      </c>
      <c r="AB22" s="32" t="s">
        <v>43</v>
      </c>
      <c r="AC22" s="27">
        <v>1.331</v>
      </c>
      <c r="AD22" s="19">
        <v>22</v>
      </c>
      <c r="AE22" s="24">
        <v>22</v>
      </c>
      <c r="AF22" s="2">
        <v>-4.0981811508855402E-2</v>
      </c>
      <c r="AG22" s="25">
        <f t="shared" si="3"/>
        <v>1.331</v>
      </c>
      <c r="AI22" s="32" t="s">
        <v>43</v>
      </c>
      <c r="AK22" s="27">
        <v>0.89579999999999982</v>
      </c>
      <c r="AL22" s="19">
        <v>22</v>
      </c>
      <c r="AM22" s="24">
        <v>22</v>
      </c>
      <c r="AN22" s="25">
        <v>-1.4345229199549499E-2</v>
      </c>
      <c r="AO22" s="2">
        <f t="shared" si="4"/>
        <v>0.89579999999999982</v>
      </c>
    </row>
    <row r="23" spans="3:41" x14ac:dyDescent="0.25">
      <c r="C23" s="32" t="s">
        <v>44</v>
      </c>
      <c r="D23" s="32" t="s">
        <v>45</v>
      </c>
      <c r="E23" s="30">
        <v>2.1440000000000001</v>
      </c>
      <c r="F23" s="19">
        <v>22</v>
      </c>
      <c r="G23" s="2">
        <v>22</v>
      </c>
      <c r="I23" s="2">
        <v>4.301873102314354E-2</v>
      </c>
      <c r="J23" s="2">
        <f t="shared" si="0"/>
        <v>2.1440000000000001</v>
      </c>
      <c r="L23" s="32" t="s">
        <v>45</v>
      </c>
      <c r="M23" s="23">
        <v>2.9908366533864524E-2</v>
      </c>
      <c r="N23" s="19">
        <v>22</v>
      </c>
      <c r="O23" s="2">
        <v>22</v>
      </c>
      <c r="Q23" s="2">
        <v>-1.6738053361324519E-3</v>
      </c>
      <c r="R23" s="2">
        <f t="shared" si="1"/>
        <v>2.9908366533864524E-2</v>
      </c>
      <c r="T23" s="32" t="s">
        <v>45</v>
      </c>
      <c r="U23" s="23">
        <v>1.4394422310756936E-2</v>
      </c>
      <c r="V23" s="19">
        <v>22</v>
      </c>
      <c r="W23" s="24">
        <v>22</v>
      </c>
      <c r="Y23" s="2">
        <v>-4.6681660337392358E-4</v>
      </c>
      <c r="Z23" s="2">
        <f t="shared" si="2"/>
        <v>1.4394422310756936E-2</v>
      </c>
      <c r="AB23" s="32" t="s">
        <v>45</v>
      </c>
      <c r="AC23" s="27">
        <v>1.2356</v>
      </c>
      <c r="AD23" s="19">
        <v>22</v>
      </c>
      <c r="AE23" s="24">
        <v>22</v>
      </c>
      <c r="AF23" s="2">
        <v>-4.0981811508855402E-2</v>
      </c>
      <c r="AG23" s="25">
        <f t="shared" si="3"/>
        <v>1.2356</v>
      </c>
      <c r="AI23" s="32" t="s">
        <v>45</v>
      </c>
      <c r="AK23" s="27">
        <v>1.0178</v>
      </c>
      <c r="AL23" s="19">
        <v>22</v>
      </c>
      <c r="AM23" s="24">
        <v>22</v>
      </c>
      <c r="AN23" s="25">
        <v>-1.4345229199549499E-2</v>
      </c>
      <c r="AO23" s="2">
        <f t="shared" si="4"/>
        <v>1.0178</v>
      </c>
    </row>
    <row r="24" spans="3:41" x14ac:dyDescent="0.25">
      <c r="C24" s="32" t="s">
        <v>44</v>
      </c>
      <c r="D24" s="32" t="s">
        <v>46</v>
      </c>
      <c r="E24" s="30">
        <v>2.0350000000000001</v>
      </c>
      <c r="F24" s="19">
        <v>22</v>
      </c>
      <c r="G24" s="2">
        <v>22</v>
      </c>
      <c r="I24" s="2">
        <v>4.301873102314354E-2</v>
      </c>
      <c r="J24" s="2">
        <f t="shared" si="0"/>
        <v>2.0350000000000001</v>
      </c>
      <c r="L24" s="32" t="s">
        <v>46</v>
      </c>
      <c r="M24" s="23">
        <v>3.3796812749003993E-2</v>
      </c>
      <c r="N24" s="19">
        <v>22</v>
      </c>
      <c r="O24" s="2">
        <v>22</v>
      </c>
      <c r="Q24" s="2">
        <v>-1.6738053361324519E-3</v>
      </c>
      <c r="R24" s="2">
        <f t="shared" si="1"/>
        <v>3.3796812749003993E-2</v>
      </c>
      <c r="T24" s="32" t="s">
        <v>46</v>
      </c>
      <c r="U24" s="23">
        <v>1.8250996015936282E-2</v>
      </c>
      <c r="V24" s="19">
        <v>22</v>
      </c>
      <c r="W24" s="24">
        <v>22</v>
      </c>
      <c r="Y24" s="2">
        <v>-4.6681660337392358E-4</v>
      </c>
      <c r="Z24" s="2">
        <f t="shared" si="2"/>
        <v>1.8250996015936282E-2</v>
      </c>
      <c r="AB24" s="32" t="s">
        <v>46</v>
      </c>
      <c r="AC24" s="27">
        <v>1.0373999999999999</v>
      </c>
      <c r="AD24" s="19">
        <v>22</v>
      </c>
      <c r="AE24" s="24">
        <v>22</v>
      </c>
      <c r="AF24" s="2">
        <v>-4.0981811508855402E-2</v>
      </c>
      <c r="AG24" s="25">
        <f t="shared" si="3"/>
        <v>1.0373999999999999</v>
      </c>
      <c r="AI24" s="32" t="s">
        <v>46</v>
      </c>
      <c r="AK24" s="27">
        <v>0.76400000000000001</v>
      </c>
      <c r="AL24" s="19">
        <v>22</v>
      </c>
      <c r="AM24" s="24">
        <v>22</v>
      </c>
      <c r="AN24" s="25">
        <v>-1.4345229199549499E-2</v>
      </c>
      <c r="AO24" s="2">
        <f t="shared" si="4"/>
        <v>0.76400000000000001</v>
      </c>
    </row>
    <row r="25" spans="3:41" x14ac:dyDescent="0.25">
      <c r="C25" s="32" t="s">
        <v>44</v>
      </c>
      <c r="D25" s="32" t="s">
        <v>47</v>
      </c>
      <c r="E25" s="30">
        <v>2.048</v>
      </c>
      <c r="F25" s="19">
        <v>22</v>
      </c>
      <c r="G25" s="2">
        <v>22</v>
      </c>
      <c r="I25" s="2">
        <v>4.301873102314354E-2</v>
      </c>
      <c r="J25" s="2">
        <f t="shared" si="0"/>
        <v>2.048</v>
      </c>
      <c r="L25" s="32" t="s">
        <v>47</v>
      </c>
      <c r="M25" s="23">
        <v>2.5872509960159367E-2</v>
      </c>
      <c r="N25" s="19">
        <v>22</v>
      </c>
      <c r="O25" s="2">
        <v>22</v>
      </c>
      <c r="Q25" s="2">
        <v>-1.6738053361324519E-3</v>
      </c>
      <c r="R25" s="2">
        <f t="shared" si="1"/>
        <v>2.5872509960159367E-2</v>
      </c>
      <c r="T25" s="32" t="s">
        <v>47</v>
      </c>
      <c r="U25" s="23">
        <v>1.7382470119521872E-2</v>
      </c>
      <c r="V25" s="19">
        <v>22</v>
      </c>
      <c r="W25" s="24">
        <v>22</v>
      </c>
      <c r="Y25" s="2">
        <v>-4.6681660337392358E-4</v>
      </c>
      <c r="Z25" s="2">
        <f t="shared" si="2"/>
        <v>1.7382470119521872E-2</v>
      </c>
      <c r="AB25" s="32" t="s">
        <v>47</v>
      </c>
      <c r="AC25" s="27">
        <v>2.1787999999999998</v>
      </c>
      <c r="AD25" s="19">
        <v>22</v>
      </c>
      <c r="AE25" s="24">
        <v>22</v>
      </c>
      <c r="AF25" s="2">
        <v>-4.0981811508855402E-2</v>
      </c>
      <c r="AG25" s="25">
        <f t="shared" si="3"/>
        <v>2.1787999999999998</v>
      </c>
      <c r="AI25" s="32" t="s">
        <v>47</v>
      </c>
      <c r="AK25" s="27">
        <v>0.89539999999999975</v>
      </c>
      <c r="AL25" s="19">
        <v>22</v>
      </c>
      <c r="AM25" s="24">
        <v>22</v>
      </c>
      <c r="AN25" s="25">
        <v>-1.4345229199549499E-2</v>
      </c>
      <c r="AO25" s="2">
        <f t="shared" si="4"/>
        <v>0.89539999999999975</v>
      </c>
    </row>
    <row r="26" spans="3:41" x14ac:dyDescent="0.25">
      <c r="C26" s="32" t="s">
        <v>28</v>
      </c>
      <c r="D26" s="32" t="s">
        <v>48</v>
      </c>
      <c r="E26" s="30">
        <v>2.2290000000000001</v>
      </c>
      <c r="F26" s="19">
        <v>22</v>
      </c>
      <c r="G26" s="2">
        <v>22</v>
      </c>
      <c r="I26" s="2">
        <v>4.301873102314354E-2</v>
      </c>
      <c r="J26" s="2">
        <f t="shared" si="0"/>
        <v>2.2290000000000001</v>
      </c>
      <c r="L26" s="32" t="s">
        <v>48</v>
      </c>
      <c r="M26" s="23">
        <v>4.1581673306772905E-2</v>
      </c>
      <c r="N26" s="19">
        <v>22</v>
      </c>
      <c r="O26" s="2">
        <v>22</v>
      </c>
      <c r="Q26" s="2">
        <v>-1.6738053361324519E-3</v>
      </c>
      <c r="R26" s="2">
        <f t="shared" si="1"/>
        <v>4.1581673306772905E-2</v>
      </c>
      <c r="T26" s="32" t="s">
        <v>48</v>
      </c>
      <c r="U26" s="23">
        <v>1.7410358565737069E-2</v>
      </c>
      <c r="V26" s="19">
        <v>22</v>
      </c>
      <c r="W26" s="24">
        <v>22</v>
      </c>
      <c r="Y26" s="2">
        <v>-4.6681660337392358E-4</v>
      </c>
      <c r="Z26" s="2">
        <f t="shared" si="2"/>
        <v>1.7410358565737069E-2</v>
      </c>
      <c r="AB26" s="32" t="s">
        <v>48</v>
      </c>
      <c r="AC26" s="27">
        <v>1.1963000000000001</v>
      </c>
      <c r="AD26" s="19">
        <v>22</v>
      </c>
      <c r="AE26" s="24">
        <v>22</v>
      </c>
      <c r="AF26" s="2">
        <v>-4.0981811508855402E-2</v>
      </c>
      <c r="AG26" s="25">
        <f t="shared" si="3"/>
        <v>1.1963000000000001</v>
      </c>
      <c r="AI26" s="32" t="s">
        <v>48</v>
      </c>
      <c r="AK26" s="27">
        <v>0.70679999999999998</v>
      </c>
      <c r="AL26" s="19">
        <v>22</v>
      </c>
      <c r="AM26" s="24">
        <v>22</v>
      </c>
      <c r="AN26" s="25">
        <v>-1.4345229199549499E-2</v>
      </c>
      <c r="AO26" s="2">
        <f t="shared" si="4"/>
        <v>0.70679999999999998</v>
      </c>
    </row>
    <row r="27" spans="3:41" x14ac:dyDescent="0.25">
      <c r="C27" s="32" t="s">
        <v>44</v>
      </c>
      <c r="D27" s="32" t="s">
        <v>49</v>
      </c>
      <c r="E27" s="30">
        <v>2.048</v>
      </c>
      <c r="F27" s="19">
        <v>18</v>
      </c>
      <c r="G27" s="2">
        <v>22</v>
      </c>
      <c r="I27" s="2">
        <v>4.301873102314354E-2</v>
      </c>
      <c r="J27" s="2">
        <f t="shared" si="0"/>
        <v>2.2200749240925743</v>
      </c>
      <c r="L27" s="32" t="s">
        <v>49</v>
      </c>
      <c r="M27" s="23">
        <v>1.993951612903223E-2</v>
      </c>
      <c r="N27" s="19">
        <v>18</v>
      </c>
      <c r="O27" s="2">
        <v>22</v>
      </c>
      <c r="Q27" s="2">
        <v>-1.6738053361324519E-3</v>
      </c>
      <c r="R27" s="2">
        <f t="shared" si="1"/>
        <v>1.3244294784502422E-2</v>
      </c>
      <c r="T27" s="32" t="s">
        <v>49</v>
      </c>
      <c r="U27" s="23">
        <v>1.9568548387096745E-2</v>
      </c>
      <c r="V27" s="19">
        <v>18</v>
      </c>
      <c r="W27" s="24">
        <v>22</v>
      </c>
      <c r="Y27" s="2">
        <v>-4.6681660337392358E-4</v>
      </c>
      <c r="Z27" s="2">
        <f t="shared" si="2"/>
        <v>1.770128197360105E-2</v>
      </c>
      <c r="AB27" s="32" t="s">
        <v>49</v>
      </c>
      <c r="AC27" s="27">
        <v>1.4229000000000001</v>
      </c>
      <c r="AD27" s="19">
        <v>18</v>
      </c>
      <c r="AE27" s="24">
        <v>22</v>
      </c>
      <c r="AF27" s="2">
        <v>-4.0981811508855402E-2</v>
      </c>
      <c r="AG27" s="25">
        <f t="shared" si="3"/>
        <v>1.2589727539645785</v>
      </c>
      <c r="AI27" s="32" t="s">
        <v>49</v>
      </c>
      <c r="AK27" s="27">
        <v>0.66050000000000009</v>
      </c>
      <c r="AL27" s="19">
        <v>18</v>
      </c>
      <c r="AM27" s="24">
        <v>22</v>
      </c>
      <c r="AN27" s="25">
        <v>-1.4345229199549499E-2</v>
      </c>
      <c r="AO27" s="2">
        <f t="shared" si="4"/>
        <v>0.60311908320180208</v>
      </c>
    </row>
    <row r="28" spans="3:41" x14ac:dyDescent="0.25">
      <c r="C28" s="32" t="s">
        <v>44</v>
      </c>
      <c r="D28" s="32" t="s">
        <v>50</v>
      </c>
      <c r="E28" s="30">
        <v>2.1019999999999999</v>
      </c>
      <c r="F28" s="19">
        <v>18</v>
      </c>
      <c r="G28" s="2">
        <v>22</v>
      </c>
      <c r="I28" s="2">
        <v>4.301873102314354E-2</v>
      </c>
      <c r="J28" s="2">
        <f t="shared" si="0"/>
        <v>2.2740749240925742</v>
      </c>
      <c r="L28" s="32" t="s">
        <v>50</v>
      </c>
      <c r="M28" s="23">
        <v>4.8147410358565748E-2</v>
      </c>
      <c r="N28" s="19">
        <v>18</v>
      </c>
      <c r="O28" s="2">
        <v>22</v>
      </c>
      <c r="Q28" s="2">
        <v>-1.6738053361324519E-3</v>
      </c>
      <c r="R28" s="2">
        <f t="shared" si="1"/>
        <v>4.1452189014035939E-2</v>
      </c>
      <c r="T28" s="32" t="s">
        <v>50</v>
      </c>
      <c r="U28" s="23">
        <v>1.7195219123506009E-2</v>
      </c>
      <c r="V28" s="19">
        <v>18</v>
      </c>
      <c r="W28" s="24">
        <v>22</v>
      </c>
      <c r="Y28" s="2">
        <v>-4.6681660337392358E-4</v>
      </c>
      <c r="Z28" s="2">
        <f t="shared" si="2"/>
        <v>1.5327952710010315E-2</v>
      </c>
      <c r="AB28" s="32" t="s">
        <v>50</v>
      </c>
      <c r="AC28" s="27">
        <v>1.3893</v>
      </c>
      <c r="AD28" s="19">
        <v>18</v>
      </c>
      <c r="AE28" s="24">
        <v>22</v>
      </c>
      <c r="AF28" s="2">
        <v>-4.0981811508855402E-2</v>
      </c>
      <c r="AG28" s="25">
        <f t="shared" si="3"/>
        <v>1.2253727539645785</v>
      </c>
      <c r="AI28" s="32" t="s">
        <v>50</v>
      </c>
      <c r="AK28" s="27">
        <v>0.58630000000000004</v>
      </c>
      <c r="AL28" s="19">
        <v>18</v>
      </c>
      <c r="AM28" s="24">
        <v>22</v>
      </c>
      <c r="AN28" s="25">
        <v>-1.4345229199549499E-2</v>
      </c>
      <c r="AO28" s="2">
        <f t="shared" si="4"/>
        <v>0.52891908320180203</v>
      </c>
    </row>
    <row r="29" spans="3:41" x14ac:dyDescent="0.25">
      <c r="C29" s="32" t="s">
        <v>44</v>
      </c>
      <c r="D29" s="32" t="s">
        <v>51</v>
      </c>
      <c r="E29" s="30">
        <v>2.0209999999999999</v>
      </c>
      <c r="F29" s="19">
        <v>18</v>
      </c>
      <c r="G29" s="2">
        <v>22</v>
      </c>
      <c r="I29" s="2">
        <v>4.301873102314354E-2</v>
      </c>
      <c r="J29" s="2">
        <f t="shared" si="0"/>
        <v>2.1930749240925742</v>
      </c>
      <c r="L29" s="32" t="s">
        <v>51</v>
      </c>
      <c r="M29" s="23">
        <v>5.5086206896551727E-2</v>
      </c>
      <c r="N29" s="19">
        <v>18</v>
      </c>
      <c r="O29" s="2">
        <v>22</v>
      </c>
      <c r="Q29" s="2">
        <v>-1.6738053361324519E-3</v>
      </c>
      <c r="R29" s="2">
        <f t="shared" si="1"/>
        <v>4.8390985552021919E-2</v>
      </c>
      <c r="T29" s="32" t="s">
        <v>51</v>
      </c>
      <c r="U29" s="23">
        <v>2.0563218390804588E-2</v>
      </c>
      <c r="V29" s="19">
        <v>18</v>
      </c>
      <c r="W29" s="24">
        <v>22</v>
      </c>
      <c r="Y29" s="2">
        <v>-4.6681660337392358E-4</v>
      </c>
      <c r="Z29" s="2">
        <f t="shared" si="2"/>
        <v>1.8695951977308892E-2</v>
      </c>
      <c r="AB29" s="32" t="s">
        <v>51</v>
      </c>
      <c r="AC29" s="27">
        <v>1.9317999999999997</v>
      </c>
      <c r="AD29" s="19">
        <v>18</v>
      </c>
      <c r="AE29" s="24">
        <v>22</v>
      </c>
      <c r="AF29" s="2">
        <v>-4.0981811508855402E-2</v>
      </c>
      <c r="AG29" s="25">
        <f t="shared" si="3"/>
        <v>1.7678727539645782</v>
      </c>
      <c r="AI29" s="32" t="s">
        <v>51</v>
      </c>
      <c r="AK29" s="27">
        <v>0.85440000000000005</v>
      </c>
      <c r="AL29" s="19">
        <v>18</v>
      </c>
      <c r="AM29" s="24">
        <v>22</v>
      </c>
      <c r="AN29" s="25">
        <v>-1.4345229199549499E-2</v>
      </c>
      <c r="AO29" s="2">
        <f t="shared" si="4"/>
        <v>0.79701908320180204</v>
      </c>
    </row>
    <row r="30" spans="3:41" x14ac:dyDescent="0.25">
      <c r="C30" s="32" t="s">
        <v>44</v>
      </c>
      <c r="D30" s="32" t="s">
        <v>52</v>
      </c>
      <c r="E30" s="30">
        <v>1.956</v>
      </c>
      <c r="F30" s="19">
        <v>17.5</v>
      </c>
      <c r="G30" s="2">
        <v>22</v>
      </c>
      <c r="I30" s="2">
        <v>4.301873102314354E-2</v>
      </c>
      <c r="J30" s="2">
        <f t="shared" si="0"/>
        <v>2.1495842896041459</v>
      </c>
      <c r="L30" s="32" t="s">
        <v>52</v>
      </c>
      <c r="M30" s="23">
        <v>3.7956175298804781E-2</v>
      </c>
      <c r="N30" s="19">
        <v>17.5</v>
      </c>
      <c r="O30" s="2">
        <v>22</v>
      </c>
      <c r="Q30" s="2">
        <v>-1.6738053361324519E-3</v>
      </c>
      <c r="R30" s="2">
        <f t="shared" si="1"/>
        <v>3.0424051286208748E-2</v>
      </c>
      <c r="T30" s="32" t="s">
        <v>52</v>
      </c>
      <c r="U30" s="23">
        <v>1.940637450199207E-2</v>
      </c>
      <c r="V30" s="19">
        <v>17.5</v>
      </c>
      <c r="W30" s="24">
        <v>22</v>
      </c>
      <c r="Y30" s="2">
        <v>-4.6681660337392358E-4</v>
      </c>
      <c r="Z30" s="2">
        <f t="shared" si="2"/>
        <v>1.7305699786809414E-2</v>
      </c>
      <c r="AB30" s="32" t="s">
        <v>52</v>
      </c>
      <c r="AC30" s="27">
        <v>1.580857142857143</v>
      </c>
      <c r="AD30" s="19">
        <v>17.5</v>
      </c>
      <c r="AE30" s="24">
        <v>22</v>
      </c>
      <c r="AF30" s="2">
        <v>-4.0981811508855402E-2</v>
      </c>
      <c r="AG30" s="25">
        <f t="shared" si="3"/>
        <v>1.3964389910672936</v>
      </c>
      <c r="AI30" s="32" t="s">
        <v>52</v>
      </c>
      <c r="AK30" s="27">
        <v>1.0899374999999998</v>
      </c>
      <c r="AL30" s="19">
        <v>17.5</v>
      </c>
      <c r="AM30" s="24">
        <v>22</v>
      </c>
      <c r="AN30" s="25">
        <v>-1.4345229199549499E-2</v>
      </c>
      <c r="AO30" s="2">
        <f t="shared" si="4"/>
        <v>1.025383968602027</v>
      </c>
    </row>
    <row r="31" spans="3:41" x14ac:dyDescent="0.25">
      <c r="C31" s="32" t="s">
        <v>94</v>
      </c>
      <c r="D31" s="32" t="s">
        <v>53</v>
      </c>
      <c r="E31" s="30">
        <v>2.0609999999999999</v>
      </c>
      <c r="F31" s="19">
        <v>19</v>
      </c>
      <c r="G31" s="2">
        <v>22</v>
      </c>
      <c r="I31" s="2">
        <v>4.301873102314354E-2</v>
      </c>
      <c r="J31" s="2">
        <f t="shared" si="0"/>
        <v>2.1900561930694304</v>
      </c>
      <c r="L31" s="32" t="s">
        <v>53</v>
      </c>
      <c r="M31" s="23">
        <v>3.6932270916334657E-2</v>
      </c>
      <c r="N31" s="19">
        <v>19</v>
      </c>
      <c r="O31" s="2">
        <v>22</v>
      </c>
      <c r="Q31" s="2">
        <v>-1.6738053361324519E-3</v>
      </c>
      <c r="R31" s="2">
        <f t="shared" si="1"/>
        <v>3.1910854907937304E-2</v>
      </c>
      <c r="T31" s="32" t="s">
        <v>53</v>
      </c>
      <c r="U31" s="23">
        <v>1.9239043824701232E-2</v>
      </c>
      <c r="V31" s="19">
        <v>19</v>
      </c>
      <c r="W31" s="24">
        <v>22</v>
      </c>
      <c r="Y31" s="2">
        <v>-4.6681660337392358E-4</v>
      </c>
      <c r="Z31" s="2">
        <f t="shared" si="2"/>
        <v>1.7838594014579462E-2</v>
      </c>
      <c r="AB31" s="32" t="s">
        <v>53</v>
      </c>
      <c r="AC31" s="27">
        <v>1.4201999999999999</v>
      </c>
      <c r="AD31" s="19">
        <v>19</v>
      </c>
      <c r="AE31" s="24">
        <v>22</v>
      </c>
      <c r="AF31" s="2">
        <v>-4.0981811508855402E-2</v>
      </c>
      <c r="AG31" s="25">
        <f t="shared" si="3"/>
        <v>1.2972545654734338</v>
      </c>
      <c r="AI31" s="32" t="s">
        <v>53</v>
      </c>
      <c r="AK31" s="27">
        <v>1.2362999999999997</v>
      </c>
      <c r="AL31" s="19">
        <v>19</v>
      </c>
      <c r="AM31" s="24">
        <v>22</v>
      </c>
      <c r="AN31" s="25">
        <v>-1.4345229199549499E-2</v>
      </c>
      <c r="AO31" s="2">
        <f t="shared" si="4"/>
        <v>1.1932643124013513</v>
      </c>
    </row>
    <row r="32" spans="3:41" x14ac:dyDescent="0.25">
      <c r="C32" s="32" t="s">
        <v>94</v>
      </c>
      <c r="D32" s="32" t="s">
        <v>54</v>
      </c>
      <c r="E32" s="30">
        <v>2.13</v>
      </c>
      <c r="F32" s="19">
        <v>20</v>
      </c>
      <c r="G32" s="2">
        <v>22</v>
      </c>
      <c r="I32" s="2">
        <v>4.301873102314354E-2</v>
      </c>
      <c r="J32" s="2">
        <f t="shared" si="0"/>
        <v>2.216037462046287</v>
      </c>
      <c r="L32" s="32" t="s">
        <v>54</v>
      </c>
      <c r="M32" s="23">
        <v>4.4310756972111537E-2</v>
      </c>
      <c r="N32" s="19">
        <v>20</v>
      </c>
      <c r="O32" s="2">
        <v>22</v>
      </c>
      <c r="Q32" s="2">
        <v>-1.6738053361324519E-3</v>
      </c>
      <c r="R32" s="2">
        <f t="shared" si="1"/>
        <v>4.0963146299846633E-2</v>
      </c>
      <c r="T32" s="32" t="s">
        <v>54</v>
      </c>
      <c r="U32" s="23">
        <v>1.8545816733067745E-2</v>
      </c>
      <c r="V32" s="19">
        <v>20</v>
      </c>
      <c r="W32" s="24">
        <v>22</v>
      </c>
      <c r="Y32" s="2">
        <v>-4.6681660337392358E-4</v>
      </c>
      <c r="Z32" s="2">
        <f t="shared" si="2"/>
        <v>1.7612183526319897E-2</v>
      </c>
      <c r="AB32" s="32" t="s">
        <v>54</v>
      </c>
      <c r="AC32" s="27">
        <v>0.82244444444444442</v>
      </c>
      <c r="AD32" s="19">
        <v>20</v>
      </c>
      <c r="AE32" s="24">
        <v>22</v>
      </c>
      <c r="AF32" s="2">
        <v>-4.0981811508855402E-2</v>
      </c>
      <c r="AG32" s="25">
        <f t="shared" si="3"/>
        <v>0.74048082142673366</v>
      </c>
      <c r="AI32" s="32" t="s">
        <v>54</v>
      </c>
      <c r="AK32" s="27">
        <v>0.49111111111111128</v>
      </c>
      <c r="AL32" s="19">
        <v>20</v>
      </c>
      <c r="AM32" s="24">
        <v>22</v>
      </c>
      <c r="AN32" s="25">
        <v>-1.4345229199549499E-2</v>
      </c>
      <c r="AO32" s="2">
        <f t="shared" si="4"/>
        <v>0.46242065271201227</v>
      </c>
    </row>
    <row r="33" spans="3:41" x14ac:dyDescent="0.25">
      <c r="C33" s="32" t="s">
        <v>94</v>
      </c>
      <c r="D33" s="32" t="s">
        <v>55</v>
      </c>
      <c r="E33" s="30">
        <v>2.0609999999999999</v>
      </c>
      <c r="F33" s="19">
        <v>21</v>
      </c>
      <c r="G33" s="2">
        <v>22</v>
      </c>
      <c r="I33" s="2">
        <v>4.301873102314354E-2</v>
      </c>
      <c r="J33" s="2">
        <f t="shared" si="0"/>
        <v>2.1040187310231433</v>
      </c>
      <c r="L33" s="32" t="s">
        <v>55</v>
      </c>
      <c r="M33" s="23">
        <v>5.9287671232876704E-2</v>
      </c>
      <c r="N33" s="19">
        <v>21</v>
      </c>
      <c r="O33" s="2">
        <v>22</v>
      </c>
      <c r="Q33" s="2">
        <v>-1.6738053361324519E-3</v>
      </c>
      <c r="R33" s="2">
        <f t="shared" si="1"/>
        <v>5.7613865896744255E-2</v>
      </c>
      <c r="T33" s="32" t="s">
        <v>55</v>
      </c>
      <c r="U33" s="23">
        <v>2.1269406392694052E-2</v>
      </c>
      <c r="V33" s="19">
        <v>21</v>
      </c>
      <c r="W33" s="24">
        <v>22</v>
      </c>
      <c r="Y33" s="2">
        <v>-4.6681660337392358E-4</v>
      </c>
      <c r="Z33" s="2">
        <f t="shared" si="2"/>
        <v>2.080258978932013E-2</v>
      </c>
      <c r="AB33" s="32" t="s">
        <v>55</v>
      </c>
      <c r="AC33" s="27">
        <v>1.425</v>
      </c>
      <c r="AD33" s="19">
        <v>21</v>
      </c>
      <c r="AE33" s="24">
        <v>22</v>
      </c>
      <c r="AF33" s="2">
        <v>-4.0981811508855402E-2</v>
      </c>
      <c r="AG33" s="25">
        <f t="shared" si="3"/>
        <v>1.3840181884911447</v>
      </c>
      <c r="AI33" s="32" t="s">
        <v>55</v>
      </c>
      <c r="AK33" s="27">
        <v>0.65287499999999987</v>
      </c>
      <c r="AL33" s="19">
        <v>21</v>
      </c>
      <c r="AM33" s="24">
        <v>22</v>
      </c>
      <c r="AN33" s="25">
        <v>-1.4345229199549499E-2</v>
      </c>
      <c r="AO33" s="2">
        <f t="shared" si="4"/>
        <v>0.63852977080045037</v>
      </c>
    </row>
    <row r="34" spans="3:41" x14ac:dyDescent="0.25">
      <c r="C34" s="32" t="s">
        <v>44</v>
      </c>
      <c r="D34" s="32" t="s">
        <v>56</v>
      </c>
      <c r="E34" s="30">
        <v>2.895</v>
      </c>
      <c r="F34" s="19">
        <v>28</v>
      </c>
      <c r="G34" s="2">
        <v>22</v>
      </c>
      <c r="I34" s="2">
        <v>4.301873102314354E-2</v>
      </c>
      <c r="J34" s="2">
        <f t="shared" si="0"/>
        <v>2.6368876138611386</v>
      </c>
      <c r="L34" s="32" t="s">
        <v>56</v>
      </c>
      <c r="M34" s="23">
        <v>2.9852589641434273E-2</v>
      </c>
      <c r="N34" s="19">
        <v>28</v>
      </c>
      <c r="O34" s="2">
        <v>22</v>
      </c>
      <c r="Q34" s="2">
        <v>-1.6738053361324519E-3</v>
      </c>
      <c r="R34" s="2">
        <f t="shared" si="1"/>
        <v>3.9895421658228986E-2</v>
      </c>
      <c r="T34" s="32" t="s">
        <v>56</v>
      </c>
      <c r="U34" s="23">
        <v>1.2916334661354594E-2</v>
      </c>
      <c r="V34" s="19">
        <v>28</v>
      </c>
      <c r="W34" s="24">
        <v>22</v>
      </c>
      <c r="Y34" s="2">
        <v>-4.6681660337392358E-4</v>
      </c>
      <c r="Z34" s="2">
        <f t="shared" si="2"/>
        <v>1.5717234281598137E-2</v>
      </c>
      <c r="AB34" s="32" t="s">
        <v>56</v>
      </c>
      <c r="AC34" s="27">
        <v>0.75100000000000011</v>
      </c>
      <c r="AD34" s="19">
        <v>28</v>
      </c>
      <c r="AE34" s="24">
        <v>22</v>
      </c>
      <c r="AF34" s="2">
        <v>-4.0981811508855402E-2</v>
      </c>
      <c r="AG34" s="25">
        <f t="shared" si="3"/>
        <v>0.99689086905313251</v>
      </c>
      <c r="AI34" s="32" t="s">
        <v>56</v>
      </c>
      <c r="AK34" s="27">
        <v>0.39860000000000018</v>
      </c>
      <c r="AL34" s="19">
        <v>28</v>
      </c>
      <c r="AM34" s="24">
        <v>22</v>
      </c>
      <c r="AN34" s="25">
        <v>-1.4345229199549499E-2</v>
      </c>
      <c r="AO34" s="2">
        <f t="shared" si="4"/>
        <v>0.48467137519729719</v>
      </c>
    </row>
    <row r="35" spans="3:41" x14ac:dyDescent="0.25">
      <c r="C35" s="32" t="s">
        <v>44</v>
      </c>
      <c r="D35" s="32" t="s">
        <v>57</v>
      </c>
      <c r="E35" s="30">
        <v>2.7839999999999998</v>
      </c>
      <c r="F35" s="19">
        <v>28</v>
      </c>
      <c r="G35" s="2">
        <v>22</v>
      </c>
      <c r="I35" s="2">
        <v>4.301873102314354E-2</v>
      </c>
      <c r="J35" s="2">
        <f t="shared" si="0"/>
        <v>2.5258876138611388</v>
      </c>
      <c r="L35" s="32" t="s">
        <v>57</v>
      </c>
      <c r="M35" s="23">
        <v>2.0107569721115538E-2</v>
      </c>
      <c r="N35" s="19">
        <v>28</v>
      </c>
      <c r="O35" s="2">
        <v>22</v>
      </c>
      <c r="Q35" s="2">
        <v>-1.6738053361324519E-3</v>
      </c>
      <c r="R35" s="2">
        <f t="shared" si="1"/>
        <v>3.0150401737910247E-2</v>
      </c>
      <c r="T35" s="32" t="s">
        <v>57</v>
      </c>
      <c r="U35" s="23">
        <v>1.5414342629482086E-2</v>
      </c>
      <c r="V35" s="19">
        <v>28</v>
      </c>
      <c r="W35" s="24">
        <v>22</v>
      </c>
      <c r="Y35" s="2">
        <v>-4.6681660337392358E-4</v>
      </c>
      <c r="Z35" s="2">
        <f t="shared" si="2"/>
        <v>1.8215242249725629E-2</v>
      </c>
      <c r="AB35" s="32" t="s">
        <v>57</v>
      </c>
      <c r="AC35" s="27">
        <v>1.1320000000000001</v>
      </c>
      <c r="AD35" s="19">
        <v>28</v>
      </c>
      <c r="AE35" s="24">
        <v>22</v>
      </c>
      <c r="AF35" s="2">
        <v>-4.0981811508855402E-2</v>
      </c>
      <c r="AG35" s="25">
        <f t="shared" si="3"/>
        <v>1.3778908690531324</v>
      </c>
      <c r="AI35" s="32" t="s">
        <v>57</v>
      </c>
      <c r="AK35" s="27">
        <v>1.0354000000000001</v>
      </c>
      <c r="AL35" s="19">
        <v>28</v>
      </c>
      <c r="AM35" s="24">
        <v>22</v>
      </c>
      <c r="AN35" s="25">
        <v>-1.4345229199549499E-2</v>
      </c>
      <c r="AO35" s="2">
        <f t="shared" si="4"/>
        <v>1.1214713751972971</v>
      </c>
    </row>
    <row r="36" spans="3:41" x14ac:dyDescent="0.25">
      <c r="C36" s="32" t="s">
        <v>44</v>
      </c>
      <c r="D36" s="32" t="s">
        <v>58</v>
      </c>
      <c r="E36" s="30">
        <v>2.766</v>
      </c>
      <c r="F36" s="19">
        <v>28</v>
      </c>
      <c r="G36" s="2">
        <v>22</v>
      </c>
      <c r="I36" s="2">
        <v>4.301873102314354E-2</v>
      </c>
      <c r="J36" s="2">
        <f t="shared" si="0"/>
        <v>2.507887613861139</v>
      </c>
      <c r="L36" s="32" t="s">
        <v>58</v>
      </c>
      <c r="M36" s="23">
        <v>1.944223107569721E-2</v>
      </c>
      <c r="N36" s="19">
        <v>28</v>
      </c>
      <c r="O36" s="2">
        <v>22</v>
      </c>
      <c r="Q36" s="2">
        <v>-1.6738053361324519E-3</v>
      </c>
      <c r="R36" s="2">
        <f t="shared" si="1"/>
        <v>2.9485063092491923E-2</v>
      </c>
      <c r="T36" s="32" t="s">
        <v>58</v>
      </c>
      <c r="U36" s="23">
        <v>1.4784860557768936E-2</v>
      </c>
      <c r="V36" s="19">
        <v>28</v>
      </c>
      <c r="W36" s="24">
        <v>22</v>
      </c>
      <c r="Y36" s="2">
        <v>-4.6681660337392358E-4</v>
      </c>
      <c r="Z36" s="2">
        <f t="shared" si="2"/>
        <v>1.7585760178012479E-2</v>
      </c>
      <c r="AB36" s="32" t="s">
        <v>58</v>
      </c>
      <c r="AC36" s="27">
        <v>0.88819999999999999</v>
      </c>
      <c r="AD36" s="19">
        <v>28</v>
      </c>
      <c r="AE36" s="24">
        <v>22</v>
      </c>
      <c r="AF36" s="2">
        <v>-4.0981811508855402E-2</v>
      </c>
      <c r="AG36" s="25">
        <f t="shared" si="3"/>
        <v>1.1340908690531324</v>
      </c>
      <c r="AI36" s="32" t="s">
        <v>58</v>
      </c>
      <c r="AK36" s="27">
        <v>0.76710000000000012</v>
      </c>
      <c r="AL36" s="19">
        <v>28</v>
      </c>
      <c r="AM36" s="24">
        <v>22</v>
      </c>
      <c r="AN36" s="25">
        <v>-1.4345229199549499E-2</v>
      </c>
      <c r="AO36" s="2">
        <f t="shared" si="4"/>
        <v>0.85317137519729713</v>
      </c>
    </row>
    <row r="37" spans="3:41" x14ac:dyDescent="0.25">
      <c r="C37" s="32" t="s">
        <v>44</v>
      </c>
      <c r="D37" s="32" t="s">
        <v>59</v>
      </c>
      <c r="E37" s="30">
        <v>2.802</v>
      </c>
      <c r="F37" s="19">
        <v>27.5</v>
      </c>
      <c r="G37" s="2">
        <v>22</v>
      </c>
      <c r="I37" s="2">
        <v>4.301873102314354E-2</v>
      </c>
      <c r="J37" s="2">
        <f t="shared" si="0"/>
        <v>2.5653969793727107</v>
      </c>
      <c r="L37" s="32" t="s">
        <v>59</v>
      </c>
      <c r="M37" s="23">
        <v>3.5087649402390432E-2</v>
      </c>
      <c r="N37" s="19">
        <v>27.5</v>
      </c>
      <c r="O37" s="2">
        <v>22</v>
      </c>
      <c r="Q37" s="2">
        <v>-1.6738053361324519E-3</v>
      </c>
      <c r="R37" s="2">
        <f t="shared" si="1"/>
        <v>4.4293578751118917E-2</v>
      </c>
      <c r="T37" s="32" t="s">
        <v>59</v>
      </c>
      <c r="U37" s="23">
        <v>1.5498007968127515E-2</v>
      </c>
      <c r="V37" s="19">
        <v>27.5</v>
      </c>
      <c r="W37" s="24">
        <v>22</v>
      </c>
      <c r="Y37" s="2">
        <v>-4.6681660337392358E-4</v>
      </c>
      <c r="Z37" s="2">
        <f t="shared" si="2"/>
        <v>1.8065499286684095E-2</v>
      </c>
      <c r="AB37" s="32" t="s">
        <v>59</v>
      </c>
      <c r="AC37" s="27">
        <v>0.40969999999999995</v>
      </c>
      <c r="AD37" s="19">
        <v>27.5</v>
      </c>
      <c r="AE37" s="24">
        <v>22</v>
      </c>
      <c r="AF37" s="2">
        <v>-4.0981811508855402E-2</v>
      </c>
      <c r="AG37" s="25">
        <f t="shared" si="3"/>
        <v>0.63509996329870466</v>
      </c>
      <c r="AI37" s="32" t="s">
        <v>59</v>
      </c>
      <c r="AK37" s="27">
        <v>0.16579999999999998</v>
      </c>
      <c r="AL37" s="19">
        <v>27.5</v>
      </c>
      <c r="AM37" s="24">
        <v>22</v>
      </c>
      <c r="AN37" s="25">
        <v>-1.4345229199549499E-2</v>
      </c>
      <c r="AO37" s="2">
        <f t="shared" si="4"/>
        <v>0.24469876059752221</v>
      </c>
    </row>
    <row r="38" spans="3:41" x14ac:dyDescent="0.25">
      <c r="C38" s="32" t="s">
        <v>44</v>
      </c>
      <c r="D38" s="32" t="s">
        <v>60</v>
      </c>
      <c r="E38" s="30">
        <v>2.1579999999999999</v>
      </c>
      <c r="F38" s="19">
        <v>22</v>
      </c>
      <c r="G38" s="2">
        <v>22</v>
      </c>
      <c r="I38" s="2">
        <v>4.301873102314354E-2</v>
      </c>
      <c r="J38" s="2">
        <f t="shared" si="0"/>
        <v>2.1579999999999999</v>
      </c>
      <c r="L38" s="32" t="s">
        <v>60</v>
      </c>
      <c r="M38" s="23">
        <v>1.9338645418326691E-2</v>
      </c>
      <c r="N38" s="19">
        <v>22</v>
      </c>
      <c r="O38" s="2">
        <v>22</v>
      </c>
      <c r="Q38" s="2">
        <v>-1.6738053361324519E-3</v>
      </c>
      <c r="R38" s="2">
        <f t="shared" si="1"/>
        <v>1.9338645418326691E-2</v>
      </c>
      <c r="T38" s="32" t="s">
        <v>60</v>
      </c>
      <c r="U38" s="23">
        <v>1.6023904382470134E-2</v>
      </c>
      <c r="V38" s="19">
        <v>22</v>
      </c>
      <c r="W38" s="24">
        <v>22</v>
      </c>
      <c r="Y38" s="2">
        <v>-4.6681660337392358E-4</v>
      </c>
      <c r="Z38" s="2">
        <f t="shared" si="2"/>
        <v>1.6023904382470134E-2</v>
      </c>
      <c r="AB38" s="32" t="s">
        <v>60</v>
      </c>
      <c r="AC38" s="28">
        <v>0.71700000000000008</v>
      </c>
      <c r="AD38" s="19">
        <v>22</v>
      </c>
      <c r="AE38" s="24">
        <v>22</v>
      </c>
      <c r="AF38" s="2">
        <v>-4.0981811508855402E-2</v>
      </c>
      <c r="AG38" s="25">
        <f t="shared" si="3"/>
        <v>0.71700000000000008</v>
      </c>
      <c r="AI38" s="32" t="s">
        <v>60</v>
      </c>
      <c r="AK38" s="28">
        <v>0.47540000000000016</v>
      </c>
      <c r="AL38" s="19">
        <v>22</v>
      </c>
      <c r="AM38" s="24">
        <v>22</v>
      </c>
      <c r="AN38" s="25">
        <v>-1.4345229199549499E-2</v>
      </c>
      <c r="AO38" s="2">
        <f t="shared" si="4"/>
        <v>0.47540000000000016</v>
      </c>
    </row>
    <row r="39" spans="3:41" x14ac:dyDescent="0.25">
      <c r="C39" s="33" t="s">
        <v>37</v>
      </c>
      <c r="D39" s="34" t="s">
        <v>61</v>
      </c>
      <c r="E39" s="31">
        <v>2.2669999999999999</v>
      </c>
      <c r="F39" s="19">
        <v>19.600000000000001</v>
      </c>
      <c r="G39" s="2">
        <v>22</v>
      </c>
      <c r="I39" s="2">
        <v>4.301873102314354E-2</v>
      </c>
      <c r="J39" s="2">
        <f t="shared" si="0"/>
        <v>2.3702449544555444</v>
      </c>
      <c r="L39" s="34" t="s">
        <v>61</v>
      </c>
      <c r="M39" s="35">
        <v>1.9406374501992021E-2</v>
      </c>
      <c r="N39" s="19">
        <v>19.600000000000001</v>
      </c>
      <c r="O39" s="2">
        <v>22</v>
      </c>
      <c r="Q39" s="2">
        <v>-1.6738053361324519E-3</v>
      </c>
      <c r="R39" s="2">
        <f t="shared" si="1"/>
        <v>1.5389241695274138E-2</v>
      </c>
      <c r="T39" s="34" t="s">
        <v>61</v>
      </c>
      <c r="U39" s="35">
        <v>1.3912350597609553E-2</v>
      </c>
      <c r="V39" s="19">
        <v>19.600000000000001</v>
      </c>
      <c r="W39" s="24">
        <v>22</v>
      </c>
      <c r="Y39" s="2">
        <v>-4.6681660337392358E-4</v>
      </c>
      <c r="Z39" s="2">
        <f t="shared" si="2"/>
        <v>1.2791990749512136E-2</v>
      </c>
      <c r="AB39" s="34" t="s">
        <v>61</v>
      </c>
      <c r="AC39" s="27">
        <v>0.87330000000000008</v>
      </c>
      <c r="AD39" s="19">
        <v>19.600000000000001</v>
      </c>
      <c r="AE39" s="24">
        <v>22</v>
      </c>
      <c r="AF39" s="2">
        <v>-4.0981811508855402E-2</v>
      </c>
      <c r="AG39" s="25">
        <f t="shared" si="3"/>
        <v>0.77494365237874718</v>
      </c>
      <c r="AI39" s="34" t="s">
        <v>61</v>
      </c>
      <c r="AK39" s="27">
        <v>0.74990000000000001</v>
      </c>
      <c r="AL39" s="19">
        <v>19.600000000000001</v>
      </c>
      <c r="AM39" s="24">
        <v>22</v>
      </c>
      <c r="AN39" s="25">
        <v>-1.4345229199549499E-2</v>
      </c>
      <c r="AO39" s="2">
        <f t="shared" si="4"/>
        <v>0.71547144992108125</v>
      </c>
    </row>
    <row r="40" spans="3:41" x14ac:dyDescent="0.25">
      <c r="C40" s="33" t="s">
        <v>37</v>
      </c>
      <c r="D40" s="34" t="s">
        <v>62</v>
      </c>
      <c r="E40" s="31">
        <v>2.274</v>
      </c>
      <c r="F40" s="19">
        <v>19.899999999999999</v>
      </c>
      <c r="G40" s="2">
        <v>22</v>
      </c>
      <c r="I40" s="2">
        <v>4.301873102314354E-2</v>
      </c>
      <c r="J40" s="2">
        <f t="shared" si="0"/>
        <v>2.3643393351486015</v>
      </c>
      <c r="L40" s="34" t="s">
        <v>62</v>
      </c>
      <c r="M40" s="35">
        <v>3.9147410358565733E-2</v>
      </c>
      <c r="N40" s="19">
        <v>19.899999999999999</v>
      </c>
      <c r="O40" s="2">
        <v>22</v>
      </c>
      <c r="Q40" s="2">
        <v>-1.6738053361324519E-3</v>
      </c>
      <c r="R40" s="2">
        <f t="shared" si="1"/>
        <v>3.5632419152687583E-2</v>
      </c>
      <c r="T40" s="34" t="s">
        <v>62</v>
      </c>
      <c r="U40" s="35">
        <v>1.8314741035856622E-2</v>
      </c>
      <c r="V40" s="19">
        <v>19.899999999999999</v>
      </c>
      <c r="W40" s="24">
        <v>22</v>
      </c>
      <c r="Y40" s="2">
        <v>-4.6681660337392358E-4</v>
      </c>
      <c r="Z40" s="2">
        <f t="shared" si="2"/>
        <v>1.7334426168771382E-2</v>
      </c>
      <c r="AB40" s="34" t="s">
        <v>62</v>
      </c>
      <c r="AC40" s="27">
        <v>0.87360000000000004</v>
      </c>
      <c r="AD40" s="19">
        <v>19.899999999999999</v>
      </c>
      <c r="AE40" s="24">
        <v>22</v>
      </c>
      <c r="AF40" s="2">
        <v>-4.0981811508855402E-2</v>
      </c>
      <c r="AG40" s="25">
        <f t="shared" si="3"/>
        <v>0.78753819583140361</v>
      </c>
      <c r="AI40" s="34" t="s">
        <v>62</v>
      </c>
      <c r="AK40" s="27">
        <v>0.64869999999999994</v>
      </c>
      <c r="AL40" s="19">
        <v>19.899999999999999</v>
      </c>
      <c r="AM40" s="24">
        <v>22</v>
      </c>
      <c r="AN40" s="25">
        <v>-1.4345229199549499E-2</v>
      </c>
      <c r="AO40" s="2">
        <f t="shared" si="4"/>
        <v>0.618575018680946</v>
      </c>
    </row>
    <row r="41" spans="3:41" x14ac:dyDescent="0.25">
      <c r="C41" s="33" t="s">
        <v>37</v>
      </c>
      <c r="D41" s="34" t="s">
        <v>63</v>
      </c>
      <c r="E41" s="30">
        <v>2.3090000000000002</v>
      </c>
      <c r="F41" s="19">
        <v>25.2</v>
      </c>
      <c r="G41" s="2">
        <v>22</v>
      </c>
      <c r="I41" s="2">
        <v>4.301873102314354E-2</v>
      </c>
      <c r="J41" s="2">
        <f t="shared" si="0"/>
        <v>2.171340060725941</v>
      </c>
      <c r="L41" s="34" t="s">
        <v>63</v>
      </c>
      <c r="M41" s="35">
        <v>3.9928286852589652E-2</v>
      </c>
      <c r="N41" s="19">
        <v>25.2</v>
      </c>
      <c r="O41" s="2">
        <v>22</v>
      </c>
      <c r="Q41" s="2">
        <v>-1.6738053361324519E-3</v>
      </c>
      <c r="R41" s="2">
        <f t="shared" si="1"/>
        <v>4.5284463928213496E-2</v>
      </c>
      <c r="T41" s="34" t="s">
        <v>63</v>
      </c>
      <c r="U41" s="35">
        <v>1.8541832669322664E-2</v>
      </c>
      <c r="V41" s="19">
        <v>25.2</v>
      </c>
      <c r="W41" s="24">
        <v>22</v>
      </c>
      <c r="Y41" s="2">
        <v>-4.6681660337392358E-4</v>
      </c>
      <c r="Z41" s="2">
        <f t="shared" si="2"/>
        <v>2.0035645800119219E-2</v>
      </c>
      <c r="AB41" s="34" t="s">
        <v>63</v>
      </c>
      <c r="AC41" s="27">
        <v>0.7196999999999999</v>
      </c>
      <c r="AD41" s="19">
        <v>25.2</v>
      </c>
      <c r="AE41" s="24">
        <v>22</v>
      </c>
      <c r="AF41" s="2">
        <v>-4.0981811508855402E-2</v>
      </c>
      <c r="AG41" s="25">
        <f t="shared" si="3"/>
        <v>0.85084179682833716</v>
      </c>
      <c r="AI41" s="34" t="s">
        <v>63</v>
      </c>
      <c r="AK41" s="27">
        <v>0.36770000000000014</v>
      </c>
      <c r="AL41" s="19">
        <v>25.2</v>
      </c>
      <c r="AM41" s="24">
        <v>22</v>
      </c>
      <c r="AN41" s="25">
        <v>-1.4345229199549499E-2</v>
      </c>
      <c r="AO41" s="2">
        <f t="shared" si="4"/>
        <v>0.41360473343855853</v>
      </c>
    </row>
    <row r="42" spans="3:41" x14ac:dyDescent="0.25">
      <c r="C42" s="33" t="s">
        <v>37</v>
      </c>
      <c r="D42" s="34" t="s">
        <v>64</v>
      </c>
      <c r="E42" s="30">
        <v>2.2799999999999998</v>
      </c>
      <c r="F42" s="19">
        <v>26</v>
      </c>
      <c r="G42" s="2">
        <v>22</v>
      </c>
      <c r="I42" s="2">
        <v>4.301873102314354E-2</v>
      </c>
      <c r="J42" s="2">
        <f t="shared" si="0"/>
        <v>2.1079250759074255</v>
      </c>
      <c r="L42" s="34" t="s">
        <v>64</v>
      </c>
      <c r="M42" s="35">
        <v>3.34382470119522E-2</v>
      </c>
      <c r="N42" s="19">
        <v>26</v>
      </c>
      <c r="O42" s="2">
        <v>22</v>
      </c>
      <c r="Q42" s="2">
        <v>-1.6738053361324519E-3</v>
      </c>
      <c r="R42" s="2">
        <f t="shared" si="1"/>
        <v>4.0133468356482009E-2</v>
      </c>
      <c r="T42" s="34" t="s">
        <v>64</v>
      </c>
      <c r="U42" s="35">
        <v>1.7836653386454189E-2</v>
      </c>
      <c r="V42" s="19">
        <v>26</v>
      </c>
      <c r="W42" s="24">
        <v>22</v>
      </c>
      <c r="Y42" s="2">
        <v>-4.6681660337392358E-4</v>
      </c>
      <c r="Z42" s="2">
        <f t="shared" si="2"/>
        <v>1.9703919799949884E-2</v>
      </c>
      <c r="AB42" s="34" t="s">
        <v>64</v>
      </c>
      <c r="AC42" s="27">
        <v>0.57040000000000002</v>
      </c>
      <c r="AD42" s="19">
        <v>26</v>
      </c>
      <c r="AE42" s="24">
        <v>22</v>
      </c>
      <c r="AF42" s="2">
        <v>-4.0981811508855402E-2</v>
      </c>
      <c r="AG42" s="25">
        <f t="shared" si="3"/>
        <v>0.73432724603542165</v>
      </c>
      <c r="AI42" s="34" t="s">
        <v>64</v>
      </c>
      <c r="AK42" s="27">
        <v>0.45700000000000002</v>
      </c>
      <c r="AL42" s="19">
        <v>26</v>
      </c>
      <c r="AM42" s="24">
        <v>22</v>
      </c>
      <c r="AN42" s="25">
        <v>-1.4345229199549499E-2</v>
      </c>
      <c r="AO42" s="2">
        <f t="shared" si="4"/>
        <v>0.51438091679819797</v>
      </c>
    </row>
    <row r="43" spans="3:41" x14ac:dyDescent="0.25">
      <c r="C43" s="33" t="s">
        <v>37</v>
      </c>
      <c r="D43" s="34" t="s">
        <v>83</v>
      </c>
      <c r="E43" s="31">
        <v>2.355</v>
      </c>
      <c r="F43" s="19">
        <v>23.6</v>
      </c>
      <c r="G43" s="2">
        <v>22</v>
      </c>
      <c r="I43" s="2">
        <v>4.301873102314354E-2</v>
      </c>
      <c r="J43" s="2">
        <f t="shared" si="0"/>
        <v>2.2861700303629702</v>
      </c>
      <c r="L43" s="34" t="s">
        <v>83</v>
      </c>
      <c r="M43" s="35">
        <v>2.9306772908366533E-2</v>
      </c>
      <c r="N43" s="19">
        <v>23.6</v>
      </c>
      <c r="O43" s="2">
        <v>22</v>
      </c>
      <c r="Q43" s="2">
        <v>-1.6738053361324519E-3</v>
      </c>
      <c r="R43" s="2">
        <f t="shared" si="1"/>
        <v>3.1984861446178459E-2</v>
      </c>
      <c r="T43" s="34" t="s">
        <v>83</v>
      </c>
      <c r="U43" s="35">
        <v>2.0175298804780886E-2</v>
      </c>
      <c r="V43" s="19">
        <v>23.6</v>
      </c>
      <c r="W43" s="24">
        <v>22</v>
      </c>
      <c r="Y43" s="2">
        <v>-4.6681660337392358E-4</v>
      </c>
      <c r="Z43" s="2">
        <f t="shared" si="2"/>
        <v>2.0922205370179164E-2</v>
      </c>
      <c r="AB43" s="34" t="s">
        <v>83</v>
      </c>
      <c r="AC43" s="27">
        <v>1.8218000000000001</v>
      </c>
      <c r="AD43" s="19">
        <v>23.6</v>
      </c>
      <c r="AE43" s="24">
        <v>22</v>
      </c>
      <c r="AF43" s="2">
        <v>-4.0981811508855402E-2</v>
      </c>
      <c r="AG43" s="25">
        <f t="shared" si="3"/>
        <v>1.8873708984141688</v>
      </c>
      <c r="AI43" s="34" t="s">
        <v>83</v>
      </c>
      <c r="AK43" s="27">
        <v>1.7184000000000001</v>
      </c>
      <c r="AL43" s="19">
        <v>23.6</v>
      </c>
      <c r="AM43" s="24">
        <v>22</v>
      </c>
      <c r="AN43" s="25">
        <v>-1.4345229199549499E-2</v>
      </c>
      <c r="AO43" s="2">
        <f t="shared" si="4"/>
        <v>1.7413523667192794</v>
      </c>
    </row>
    <row r="44" spans="3:41" x14ac:dyDescent="0.25">
      <c r="C44" s="33" t="s">
        <v>37</v>
      </c>
      <c r="D44" s="34" t="s">
        <v>84</v>
      </c>
      <c r="E44" s="31">
        <v>2.452</v>
      </c>
      <c r="F44" s="19">
        <v>22</v>
      </c>
      <c r="G44" s="2">
        <v>22</v>
      </c>
      <c r="I44" s="2">
        <v>4.301873102314354E-2</v>
      </c>
      <c r="J44" s="2">
        <f t="shared" si="0"/>
        <v>2.452</v>
      </c>
      <c r="L44" s="34" t="s">
        <v>84</v>
      </c>
      <c r="M44" s="35">
        <v>3.4669811320754716E-2</v>
      </c>
      <c r="N44" s="19">
        <v>22</v>
      </c>
      <c r="O44" s="2">
        <v>22</v>
      </c>
      <c r="Q44" s="2">
        <v>-1.6738053361324519E-3</v>
      </c>
      <c r="R44" s="2">
        <f t="shared" si="1"/>
        <v>3.4669811320754716E-2</v>
      </c>
      <c r="T44" s="34" t="s">
        <v>84</v>
      </c>
      <c r="U44" s="35">
        <v>1.8641509433962276E-2</v>
      </c>
      <c r="V44" s="19">
        <v>22</v>
      </c>
      <c r="W44" s="24">
        <v>22</v>
      </c>
      <c r="Y44" s="2">
        <v>-4.6681660337392358E-4</v>
      </c>
      <c r="Z44" s="2">
        <f t="shared" si="2"/>
        <v>1.8641509433962276E-2</v>
      </c>
      <c r="AB44" s="34" t="s">
        <v>84</v>
      </c>
      <c r="AC44" s="27">
        <v>0.77739999999999998</v>
      </c>
      <c r="AD44" s="19">
        <v>22</v>
      </c>
      <c r="AE44" s="24">
        <v>22</v>
      </c>
      <c r="AF44" s="2">
        <v>-4.0981811508855402E-2</v>
      </c>
      <c r="AG44" s="25">
        <f t="shared" si="3"/>
        <v>0.77739999999999998</v>
      </c>
      <c r="AI44" s="34" t="s">
        <v>84</v>
      </c>
      <c r="AK44" s="27">
        <v>0.51360000000000006</v>
      </c>
      <c r="AL44" s="19">
        <v>22</v>
      </c>
      <c r="AM44" s="24">
        <v>22</v>
      </c>
      <c r="AN44" s="25">
        <v>-1.4345229199549499E-2</v>
      </c>
      <c r="AO44" s="2">
        <f t="shared" si="4"/>
        <v>0.51360000000000006</v>
      </c>
    </row>
    <row r="45" spans="3:41" x14ac:dyDescent="0.25">
      <c r="C45" s="33" t="s">
        <v>37</v>
      </c>
      <c r="D45" s="34" t="s">
        <v>65</v>
      </c>
      <c r="E45" s="31">
        <v>2.0880000000000001</v>
      </c>
      <c r="F45" s="19">
        <v>18.7</v>
      </c>
      <c r="G45" s="2">
        <v>22</v>
      </c>
      <c r="I45" s="2">
        <v>4.301873102314354E-2</v>
      </c>
      <c r="J45" s="2">
        <f t="shared" si="0"/>
        <v>2.2299618123763736</v>
      </c>
      <c r="L45" s="34" t="s">
        <v>65</v>
      </c>
      <c r="M45" s="35">
        <v>0.12080478087649403</v>
      </c>
      <c r="N45" s="19">
        <v>18.7</v>
      </c>
      <c r="O45" s="2">
        <v>22</v>
      </c>
      <c r="Q45" s="2">
        <v>-1.6738053361324519E-3</v>
      </c>
      <c r="R45" s="2">
        <f t="shared" si="1"/>
        <v>0.11528122326725694</v>
      </c>
      <c r="T45" s="34" t="s">
        <v>65</v>
      </c>
      <c r="U45" s="35">
        <v>1.8091633466135303E-2</v>
      </c>
      <c r="V45" s="19">
        <v>18.7</v>
      </c>
      <c r="W45" s="24">
        <v>22</v>
      </c>
      <c r="Y45" s="2">
        <v>-4.6681660337392358E-4</v>
      </c>
      <c r="Z45" s="2">
        <f t="shared" si="2"/>
        <v>1.6551138675001353E-2</v>
      </c>
      <c r="AB45" s="34" t="s">
        <v>65</v>
      </c>
      <c r="AC45" s="27">
        <v>1.3476000000000001</v>
      </c>
      <c r="AD45" s="19">
        <v>18.7</v>
      </c>
      <c r="AE45" s="24">
        <v>22</v>
      </c>
      <c r="AF45" s="2">
        <v>-4.0981811508855402E-2</v>
      </c>
      <c r="AG45" s="25">
        <f t="shared" si="3"/>
        <v>1.2123600220207773</v>
      </c>
      <c r="AI45" s="34" t="s">
        <v>65</v>
      </c>
      <c r="AK45" s="27">
        <v>0.58209999999999995</v>
      </c>
      <c r="AL45" s="19">
        <v>18.7</v>
      </c>
      <c r="AM45" s="24">
        <v>22</v>
      </c>
      <c r="AN45" s="25">
        <v>-1.4345229199549499E-2</v>
      </c>
      <c r="AO45" s="2">
        <f t="shared" si="4"/>
        <v>0.53476074364148662</v>
      </c>
    </row>
    <row r="46" spans="3:41" x14ac:dyDescent="0.25">
      <c r="C46" s="33" t="s">
        <v>37</v>
      </c>
      <c r="D46" s="34" t="s">
        <v>66</v>
      </c>
      <c r="E46" s="31">
        <v>2.06</v>
      </c>
      <c r="F46" s="19">
        <v>20.5</v>
      </c>
      <c r="G46" s="2">
        <v>22</v>
      </c>
      <c r="I46" s="2">
        <v>4.301873102314354E-2</v>
      </c>
      <c r="J46" s="2">
        <f t="shared" si="0"/>
        <v>2.1245280965347155</v>
      </c>
      <c r="L46" s="34" t="s">
        <v>66</v>
      </c>
      <c r="M46" s="35">
        <v>3.8827272727272731E-2</v>
      </c>
      <c r="N46" s="19">
        <v>20.5</v>
      </c>
      <c r="O46" s="2">
        <v>22</v>
      </c>
      <c r="Q46" s="2">
        <v>-1.6738053361324519E-3</v>
      </c>
      <c r="R46" s="2">
        <f t="shared" si="1"/>
        <v>3.6316564723074055E-2</v>
      </c>
      <c r="T46" s="34" t="s">
        <v>66</v>
      </c>
      <c r="U46" s="35">
        <v>1.7863636363636366E-2</v>
      </c>
      <c r="V46" s="19">
        <v>20.5</v>
      </c>
      <c r="W46" s="24">
        <v>22</v>
      </c>
      <c r="Y46" s="2">
        <v>-4.6681660337392358E-4</v>
      </c>
      <c r="Z46" s="2">
        <f t="shared" si="2"/>
        <v>1.716341145857548E-2</v>
      </c>
      <c r="AB46" s="34" t="s">
        <v>66</v>
      </c>
      <c r="AC46" s="27">
        <v>0.78175000000000006</v>
      </c>
      <c r="AD46" s="19">
        <v>20.5</v>
      </c>
      <c r="AE46" s="24">
        <v>22</v>
      </c>
      <c r="AF46" s="2">
        <v>-4.0981811508855402E-2</v>
      </c>
      <c r="AG46" s="25">
        <f t="shared" si="3"/>
        <v>0.72027728273671698</v>
      </c>
      <c r="AI46" s="34" t="s">
        <v>66</v>
      </c>
      <c r="AK46" s="27">
        <v>0.53149999999999986</v>
      </c>
      <c r="AL46" s="19">
        <v>20.5</v>
      </c>
      <c r="AM46" s="24">
        <v>22</v>
      </c>
      <c r="AN46" s="25">
        <v>-1.4345229199549499E-2</v>
      </c>
      <c r="AO46" s="2">
        <f t="shared" si="4"/>
        <v>0.50998215620067566</v>
      </c>
    </row>
    <row r="47" spans="3:41" x14ac:dyDescent="0.25">
      <c r="C47" s="33" t="s">
        <v>37</v>
      </c>
      <c r="D47" s="34" t="s">
        <v>85</v>
      </c>
      <c r="E47" s="31">
        <v>2.5870000000000002</v>
      </c>
      <c r="F47" s="19">
        <v>26.1</v>
      </c>
      <c r="G47" s="2">
        <v>22</v>
      </c>
      <c r="I47" s="2">
        <v>4.301873102314354E-2</v>
      </c>
      <c r="J47" s="2">
        <f t="shared" si="0"/>
        <v>2.4106232028051116</v>
      </c>
      <c r="L47" s="34" t="s">
        <v>85</v>
      </c>
      <c r="M47" s="35">
        <v>5.0219123505976099E-2</v>
      </c>
      <c r="N47" s="19">
        <v>26.1</v>
      </c>
      <c r="O47" s="2">
        <v>22</v>
      </c>
      <c r="Q47" s="2">
        <v>-1.6738053361324519E-3</v>
      </c>
      <c r="R47" s="2">
        <f t="shared" si="1"/>
        <v>5.7081725384119153E-2</v>
      </c>
      <c r="T47" s="34" t="s">
        <v>85</v>
      </c>
      <c r="U47" s="35">
        <v>1.4856573705179293E-2</v>
      </c>
      <c r="V47" s="19">
        <v>26.1</v>
      </c>
      <c r="W47" s="24">
        <v>22</v>
      </c>
      <c r="Y47" s="2">
        <v>-4.6681660337392358E-4</v>
      </c>
      <c r="Z47" s="2">
        <f t="shared" si="2"/>
        <v>1.6770521779012379E-2</v>
      </c>
      <c r="AB47" s="34" t="s">
        <v>85</v>
      </c>
      <c r="AC47" s="29">
        <v>0.5915999999999999</v>
      </c>
      <c r="AD47" s="19">
        <v>26.1</v>
      </c>
      <c r="AE47" s="24">
        <v>22</v>
      </c>
      <c r="AF47" s="2">
        <v>-4.0981811508855402E-2</v>
      </c>
      <c r="AG47" s="25">
        <f t="shared" si="3"/>
        <v>0.7596254271863071</v>
      </c>
      <c r="AI47" s="34" t="s">
        <v>85</v>
      </c>
      <c r="AK47" s="29">
        <v>0.38679999999999992</v>
      </c>
      <c r="AL47" s="19">
        <v>26.1</v>
      </c>
      <c r="AM47" s="24">
        <v>22</v>
      </c>
      <c r="AN47" s="25">
        <v>-1.4345229199549499E-2</v>
      </c>
      <c r="AO47" s="2">
        <f t="shared" si="4"/>
        <v>0.44561543971815287</v>
      </c>
    </row>
    <row r="48" spans="3:41" x14ac:dyDescent="0.25">
      <c r="C48" s="33" t="s">
        <v>37</v>
      </c>
      <c r="D48" s="34" t="s">
        <v>67</v>
      </c>
      <c r="E48" s="31">
        <v>2.657</v>
      </c>
      <c r="F48" s="19">
        <v>24.7</v>
      </c>
      <c r="G48" s="2">
        <v>22</v>
      </c>
      <c r="I48" s="2">
        <v>4.301873102314354E-2</v>
      </c>
      <c r="J48" s="2">
        <f t="shared" si="0"/>
        <v>2.5408494262375125</v>
      </c>
      <c r="L48" s="34" t="s">
        <v>67</v>
      </c>
      <c r="M48" s="35">
        <v>3.1302788844621517E-2</v>
      </c>
      <c r="N48" s="19">
        <v>24.7</v>
      </c>
      <c r="O48" s="2">
        <v>22</v>
      </c>
      <c r="Q48" s="2">
        <v>-1.6738053361324519E-3</v>
      </c>
      <c r="R48" s="2">
        <f t="shared" si="1"/>
        <v>3.5822063252179133E-2</v>
      </c>
      <c r="T48" s="34" t="s">
        <v>67</v>
      </c>
      <c r="U48" s="35">
        <v>1.3900398406374498E-2</v>
      </c>
      <c r="V48" s="19">
        <v>24.7</v>
      </c>
      <c r="W48" s="24">
        <v>22</v>
      </c>
      <c r="Y48" s="2">
        <v>-4.6681660337392358E-4</v>
      </c>
      <c r="Z48" s="2">
        <f t="shared" si="2"/>
        <v>1.5160803235484091E-2</v>
      </c>
      <c r="AB48" s="34" t="s">
        <v>67</v>
      </c>
      <c r="AC48" s="29">
        <v>0.95839999999999992</v>
      </c>
      <c r="AD48" s="19">
        <v>24.7</v>
      </c>
      <c r="AE48" s="24">
        <v>22</v>
      </c>
      <c r="AF48" s="2">
        <v>-4.0981811508855402E-2</v>
      </c>
      <c r="AG48" s="25">
        <f t="shared" si="3"/>
        <v>1.0690508910739094</v>
      </c>
      <c r="AI48" s="34" t="s">
        <v>67</v>
      </c>
      <c r="AK48" s="29">
        <v>0.74119999999999997</v>
      </c>
      <c r="AL48" s="19">
        <v>24.7</v>
      </c>
      <c r="AM48" s="24">
        <v>22</v>
      </c>
      <c r="AN48" s="25">
        <v>-1.4345229199549499E-2</v>
      </c>
      <c r="AO48" s="2">
        <f t="shared" si="4"/>
        <v>0.77993211883878355</v>
      </c>
    </row>
    <row r="49" spans="3:41" x14ac:dyDescent="0.25">
      <c r="C49" s="33" t="s">
        <v>37</v>
      </c>
      <c r="D49" s="34" t="s">
        <v>68</v>
      </c>
      <c r="E49" s="31">
        <v>2.5179999999999998</v>
      </c>
      <c r="F49" s="19">
        <v>26.3</v>
      </c>
      <c r="G49" s="2">
        <v>22</v>
      </c>
      <c r="I49" s="2">
        <v>4.301873102314354E-2</v>
      </c>
      <c r="J49" s="2">
        <f t="shared" si="0"/>
        <v>2.3330194566004825</v>
      </c>
      <c r="L49" s="34" t="s">
        <v>68</v>
      </c>
      <c r="M49" s="35">
        <v>4.8442231075697215E-2</v>
      </c>
      <c r="N49" s="19">
        <v>26.3</v>
      </c>
      <c r="O49" s="2">
        <v>22</v>
      </c>
      <c r="Q49" s="2">
        <v>-1.6738053361324519E-3</v>
      </c>
      <c r="R49" s="2">
        <f t="shared" si="1"/>
        <v>5.563959402106676E-2</v>
      </c>
      <c r="T49" s="34" t="s">
        <v>68</v>
      </c>
      <c r="U49" s="35">
        <v>1.8290836653386457E-2</v>
      </c>
      <c r="V49" s="19">
        <v>26.3</v>
      </c>
      <c r="W49" s="24">
        <v>22</v>
      </c>
      <c r="Y49" s="2">
        <v>-4.6681660337392358E-4</v>
      </c>
      <c r="Z49" s="2">
        <f t="shared" si="2"/>
        <v>2.0298148047894329E-2</v>
      </c>
      <c r="AB49" s="34" t="s">
        <v>68</v>
      </c>
      <c r="AC49" s="27">
        <v>0.74890000000000012</v>
      </c>
      <c r="AD49" s="19">
        <v>26.3</v>
      </c>
      <c r="AE49" s="24">
        <v>22</v>
      </c>
      <c r="AF49" s="2">
        <v>-4.0981811508855402E-2</v>
      </c>
      <c r="AG49" s="25">
        <f t="shared" si="3"/>
        <v>0.92512178948807833</v>
      </c>
      <c r="AI49" s="34" t="s">
        <v>68</v>
      </c>
      <c r="AK49" s="27">
        <v>0.33880000000000005</v>
      </c>
      <c r="AL49" s="19">
        <v>26.3</v>
      </c>
      <c r="AM49" s="24">
        <v>22</v>
      </c>
      <c r="AN49" s="25">
        <v>-1.4345229199549499E-2</v>
      </c>
      <c r="AO49" s="2">
        <f t="shared" si="4"/>
        <v>0.40048448555806293</v>
      </c>
    </row>
    <row r="50" spans="3:41" x14ac:dyDescent="0.25">
      <c r="C50" s="33" t="s">
        <v>37</v>
      </c>
      <c r="D50" s="34" t="s">
        <v>69</v>
      </c>
      <c r="E50" s="30">
        <v>3.05</v>
      </c>
      <c r="F50" s="19">
        <v>31</v>
      </c>
      <c r="G50" s="2">
        <v>22</v>
      </c>
      <c r="I50" s="2">
        <v>4.301873102314354E-2</v>
      </c>
      <c r="J50" s="2">
        <f t="shared" si="0"/>
        <v>2.6628314207917079</v>
      </c>
      <c r="L50" s="34" t="s">
        <v>69</v>
      </c>
      <c r="M50" s="35">
        <v>1.9709163346613542E-2</v>
      </c>
      <c r="N50" s="19">
        <v>31</v>
      </c>
      <c r="O50" s="2">
        <v>22</v>
      </c>
      <c r="Q50" s="2">
        <v>-1.6738053361324519E-3</v>
      </c>
      <c r="R50" s="2">
        <f t="shared" si="1"/>
        <v>3.4773411371805611E-2</v>
      </c>
      <c r="T50" s="34" t="s">
        <v>69</v>
      </c>
      <c r="U50" s="35">
        <v>1.4525896414342628E-2</v>
      </c>
      <c r="V50" s="19">
        <v>31</v>
      </c>
      <c r="W50" s="24">
        <v>22</v>
      </c>
      <c r="Y50" s="2">
        <v>-4.6681660337392358E-4</v>
      </c>
      <c r="Z50" s="2">
        <f t="shared" si="2"/>
        <v>1.8727245844707939E-2</v>
      </c>
      <c r="AB50" s="34" t="s">
        <v>69</v>
      </c>
      <c r="AC50" s="27">
        <v>0.4834</v>
      </c>
      <c r="AD50" s="19">
        <v>31</v>
      </c>
      <c r="AE50" s="24">
        <v>22</v>
      </c>
      <c r="AF50" s="2">
        <v>-4.0981811508855402E-2</v>
      </c>
      <c r="AG50" s="25">
        <f t="shared" si="3"/>
        <v>0.8522363035796986</v>
      </c>
      <c r="AI50" s="34" t="s">
        <v>69</v>
      </c>
      <c r="AK50" s="27">
        <v>0.4133</v>
      </c>
      <c r="AL50" s="19">
        <v>31</v>
      </c>
      <c r="AM50" s="24">
        <v>22</v>
      </c>
      <c r="AN50" s="25">
        <v>-1.4345229199549499E-2</v>
      </c>
      <c r="AO50" s="2">
        <f t="shared" si="4"/>
        <v>0.54240706279594553</v>
      </c>
    </row>
    <row r="51" spans="3:41" x14ac:dyDescent="0.25">
      <c r="C51" s="33" t="s">
        <v>37</v>
      </c>
      <c r="D51" s="34" t="s">
        <v>70</v>
      </c>
      <c r="E51" s="31">
        <v>2.2930000000000001</v>
      </c>
      <c r="F51" s="19">
        <v>24.8</v>
      </c>
      <c r="G51" s="2">
        <v>22</v>
      </c>
      <c r="I51" s="2">
        <v>4.301873102314354E-2</v>
      </c>
      <c r="J51" s="2">
        <f t="shared" si="0"/>
        <v>2.1725475531351983</v>
      </c>
      <c r="L51" s="34" t="s">
        <v>70</v>
      </c>
      <c r="M51" s="35">
        <v>3.054183266932271E-2</v>
      </c>
      <c r="N51" s="19">
        <v>24.8</v>
      </c>
      <c r="O51" s="2">
        <v>22</v>
      </c>
      <c r="Q51" s="2">
        <v>-1.6738053361324519E-3</v>
      </c>
      <c r="R51" s="2">
        <f t="shared" si="1"/>
        <v>3.5228487610493575E-2</v>
      </c>
      <c r="T51" s="34" t="s">
        <v>70</v>
      </c>
      <c r="U51" s="35">
        <v>1.9007968127490033E-2</v>
      </c>
      <c r="V51" s="19">
        <v>24.8</v>
      </c>
      <c r="W51" s="24">
        <v>22</v>
      </c>
      <c r="Y51" s="2">
        <v>-4.6681660337392358E-4</v>
      </c>
      <c r="Z51" s="2">
        <f t="shared" si="2"/>
        <v>2.0315054616937018E-2</v>
      </c>
      <c r="AB51" s="34" t="s">
        <v>70</v>
      </c>
      <c r="AC51" s="27">
        <v>1.1738</v>
      </c>
      <c r="AD51" s="19">
        <v>24.8</v>
      </c>
      <c r="AE51" s="24">
        <v>22</v>
      </c>
      <c r="AF51" s="2">
        <v>-4.0981811508855402E-2</v>
      </c>
      <c r="AG51" s="25">
        <f t="shared" si="3"/>
        <v>1.2885490722247952</v>
      </c>
      <c r="AI51" s="34" t="s">
        <v>70</v>
      </c>
      <c r="AK51" s="27">
        <v>0.99219999999999997</v>
      </c>
      <c r="AL51" s="19">
        <v>24.8</v>
      </c>
      <c r="AM51" s="24">
        <v>22</v>
      </c>
      <c r="AN51" s="25">
        <v>-1.4345229199549499E-2</v>
      </c>
      <c r="AO51" s="2">
        <f t="shared" si="4"/>
        <v>1.0323666417587385</v>
      </c>
    </row>
    <row r="52" spans="3:41" x14ac:dyDescent="0.25">
      <c r="C52" s="33" t="s">
        <v>37</v>
      </c>
      <c r="D52" s="34" t="s">
        <v>86</v>
      </c>
      <c r="E52" s="31">
        <v>2.452</v>
      </c>
      <c r="F52" s="19">
        <v>19</v>
      </c>
      <c r="G52" s="2">
        <v>22</v>
      </c>
      <c r="I52" s="2">
        <v>4.301873102314354E-2</v>
      </c>
      <c r="J52" s="2">
        <f t="shared" si="0"/>
        <v>2.5810561930694305</v>
      </c>
      <c r="L52" s="34" t="s">
        <v>86</v>
      </c>
      <c r="M52" s="35">
        <v>3.2584905660377361E-2</v>
      </c>
      <c r="N52" s="19">
        <v>19</v>
      </c>
      <c r="O52" s="2">
        <v>22</v>
      </c>
      <c r="Q52" s="2">
        <v>-1.6738053361324519E-3</v>
      </c>
      <c r="R52" s="2">
        <f t="shared" si="1"/>
        <v>2.7563489651980005E-2</v>
      </c>
      <c r="T52" s="34" t="s">
        <v>86</v>
      </c>
      <c r="U52" s="35">
        <v>1.8320754716981153E-2</v>
      </c>
      <c r="V52" s="19">
        <v>19</v>
      </c>
      <c r="W52" s="24">
        <v>22</v>
      </c>
      <c r="Y52" s="2">
        <v>-4.6681660337392358E-4</v>
      </c>
      <c r="Z52" s="2">
        <f t="shared" si="2"/>
        <v>1.6920304906859383E-2</v>
      </c>
      <c r="AB52" s="34" t="s">
        <v>86</v>
      </c>
      <c r="AC52" s="29">
        <v>0.78074999999999994</v>
      </c>
      <c r="AD52" s="19">
        <v>19</v>
      </c>
      <c r="AE52" s="24">
        <v>22</v>
      </c>
      <c r="AF52" s="2">
        <v>-4.0981811508855402E-2</v>
      </c>
      <c r="AG52" s="25">
        <f t="shared" si="3"/>
        <v>0.65780456547343369</v>
      </c>
      <c r="AI52" s="34" t="s">
        <v>86</v>
      </c>
      <c r="AK52" s="29">
        <v>0.53299999999999992</v>
      </c>
      <c r="AL52" s="19">
        <v>19</v>
      </c>
      <c r="AM52" s="24">
        <v>22</v>
      </c>
      <c r="AN52" s="25">
        <v>-1.4345229199549499E-2</v>
      </c>
      <c r="AO52" s="2">
        <f t="shared" si="4"/>
        <v>0.48996431240135141</v>
      </c>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ABCF2-B77B-42FB-AFDC-AD47CB67AB10}">
  <dimension ref="A1:M52"/>
  <sheetViews>
    <sheetView workbookViewId="0">
      <selection activeCell="D8" sqref="D8"/>
    </sheetView>
  </sheetViews>
  <sheetFormatPr defaultRowHeight="15" x14ac:dyDescent="0.25"/>
  <cols>
    <col min="5" max="5" width="18" bestFit="1" customWidth="1"/>
    <col min="6" max="6" width="12" bestFit="1" customWidth="1"/>
    <col min="10" max="10" width="13.42578125" bestFit="1" customWidth="1"/>
  </cols>
  <sheetData>
    <row r="1" spans="1:3" s="2" customFormat="1" ht="15.75" x14ac:dyDescent="0.25">
      <c r="A1" s="2" t="s">
        <v>131</v>
      </c>
    </row>
    <row r="2" spans="1:3" ht="15.75" x14ac:dyDescent="0.25">
      <c r="B2" s="20" t="s">
        <v>106</v>
      </c>
      <c r="C2" s="2" t="s">
        <v>73</v>
      </c>
    </row>
    <row r="3" spans="1:3" ht="15.75" x14ac:dyDescent="0.25">
      <c r="A3" s="7"/>
      <c r="B3" s="19">
        <v>22</v>
      </c>
      <c r="C3" s="30">
        <v>2.0880000000000001</v>
      </c>
    </row>
    <row r="4" spans="1:3" ht="15.75" x14ac:dyDescent="0.25">
      <c r="B4" s="19">
        <v>22</v>
      </c>
      <c r="C4" s="30">
        <v>2.1720000000000002</v>
      </c>
    </row>
    <row r="5" spans="1:3" ht="15.75" x14ac:dyDescent="0.25">
      <c r="B5" s="19">
        <v>25.6</v>
      </c>
      <c r="C5" s="30">
        <v>2.5910000000000002</v>
      </c>
    </row>
    <row r="6" spans="1:3" ht="15.75" x14ac:dyDescent="0.25">
      <c r="B6" s="19">
        <v>24</v>
      </c>
      <c r="C6" s="30">
        <v>2.6589999999999998</v>
      </c>
    </row>
    <row r="7" spans="1:3" ht="15.75" x14ac:dyDescent="0.25">
      <c r="B7" s="19">
        <v>28.5</v>
      </c>
      <c r="C7" s="30">
        <v>2.5539999999999998</v>
      </c>
    </row>
    <row r="8" spans="1:3" ht="15.75" x14ac:dyDescent="0.25">
      <c r="B8" s="19">
        <v>33.5</v>
      </c>
      <c r="C8" s="30">
        <v>3.1110000000000002</v>
      </c>
    </row>
    <row r="9" spans="1:3" ht="15.75" x14ac:dyDescent="0.25">
      <c r="B9" s="19">
        <v>33.5</v>
      </c>
      <c r="C9" s="30">
        <v>3.214</v>
      </c>
    </row>
    <row r="10" spans="1:3" ht="15.75" x14ac:dyDescent="0.25">
      <c r="B10" s="19">
        <v>20.399999999999999</v>
      </c>
      <c r="C10" s="31">
        <v>2.2469999999999999</v>
      </c>
    </row>
    <row r="11" spans="1:3" ht="15.75" x14ac:dyDescent="0.25">
      <c r="B11" s="19">
        <v>18.7</v>
      </c>
      <c r="C11" s="31">
        <v>2.0528</v>
      </c>
    </row>
    <row r="12" spans="1:3" ht="15.75" x14ac:dyDescent="0.25">
      <c r="B12" s="19">
        <v>18.5</v>
      </c>
      <c r="C12" s="31">
        <v>2.3996</v>
      </c>
    </row>
    <row r="13" spans="1:3" ht="15.75" x14ac:dyDescent="0.25">
      <c r="B13" s="19">
        <v>22.4</v>
      </c>
      <c r="C13" s="31">
        <v>2.5870000000000002</v>
      </c>
    </row>
    <row r="14" spans="1:3" ht="15.75" x14ac:dyDescent="0.25">
      <c r="B14" s="19">
        <v>22</v>
      </c>
      <c r="C14" s="31">
        <v>2.552</v>
      </c>
    </row>
    <row r="15" spans="1:3" ht="15.75" x14ac:dyDescent="0.25">
      <c r="B15" s="19">
        <v>24.5</v>
      </c>
      <c r="C15" s="31">
        <v>2.6389999999999998</v>
      </c>
    </row>
    <row r="16" spans="1:3" ht="15.75" x14ac:dyDescent="0.25">
      <c r="B16" s="19">
        <v>24.2</v>
      </c>
      <c r="C16" s="31">
        <v>2.569</v>
      </c>
    </row>
    <row r="17" spans="2:6" ht="15.75" x14ac:dyDescent="0.25">
      <c r="B17" s="19">
        <v>24.7</v>
      </c>
      <c r="C17" s="31">
        <v>2.569</v>
      </c>
    </row>
    <row r="18" spans="2:6" ht="15.75" x14ac:dyDescent="0.25">
      <c r="B18" s="19">
        <v>24.8</v>
      </c>
      <c r="C18" s="31">
        <v>2.278</v>
      </c>
    </row>
    <row r="19" spans="2:6" ht="15.75" x14ac:dyDescent="0.25">
      <c r="B19" s="19">
        <v>19.8</v>
      </c>
      <c r="C19" s="31">
        <v>2.387</v>
      </c>
    </row>
    <row r="20" spans="2:6" ht="15.75" x14ac:dyDescent="0.25">
      <c r="B20" s="19">
        <v>18.899999999999999</v>
      </c>
      <c r="C20" s="31">
        <v>2.4350000000000001</v>
      </c>
    </row>
    <row r="21" spans="2:6" ht="15.75" x14ac:dyDescent="0.25">
      <c r="B21" s="19">
        <v>20.2</v>
      </c>
      <c r="C21" s="31">
        <v>2.395</v>
      </c>
    </row>
    <row r="22" spans="2:6" ht="15.75" x14ac:dyDescent="0.25">
      <c r="B22" s="19">
        <v>22</v>
      </c>
      <c r="C22" s="30">
        <v>2.1579999999999999</v>
      </c>
    </row>
    <row r="23" spans="2:6" ht="15.75" x14ac:dyDescent="0.25">
      <c r="B23" s="19">
        <v>22</v>
      </c>
      <c r="C23" s="30">
        <v>2.1440000000000001</v>
      </c>
      <c r="E23" t="s">
        <v>107</v>
      </c>
    </row>
    <row r="24" spans="2:6" ht="16.5" thickBot="1" x14ac:dyDescent="0.3">
      <c r="B24" s="19">
        <v>22</v>
      </c>
      <c r="C24" s="30">
        <v>2.0350000000000001</v>
      </c>
    </row>
    <row r="25" spans="2:6" ht="15.75" x14ac:dyDescent="0.25">
      <c r="B25" s="19">
        <v>22</v>
      </c>
      <c r="C25" s="30">
        <v>2.048</v>
      </c>
      <c r="E25" s="39" t="s">
        <v>108</v>
      </c>
      <c r="F25" s="39"/>
    </row>
    <row r="26" spans="2:6" ht="15.75" x14ac:dyDescent="0.25">
      <c r="B26" s="19">
        <v>22</v>
      </c>
      <c r="C26" s="30">
        <v>2.2290000000000001</v>
      </c>
      <c r="E26" t="s">
        <v>109</v>
      </c>
      <c r="F26">
        <v>0.83062295664121255</v>
      </c>
    </row>
    <row r="27" spans="2:6" ht="15.75" x14ac:dyDescent="0.25">
      <c r="B27" s="19">
        <v>18</v>
      </c>
      <c r="C27" s="30">
        <v>2.048</v>
      </c>
      <c r="E27" t="s">
        <v>110</v>
      </c>
      <c r="F27" s="40">
        <v>0.68993449609938973</v>
      </c>
    </row>
    <row r="28" spans="2:6" ht="15.75" x14ac:dyDescent="0.25">
      <c r="B28" s="19">
        <v>18</v>
      </c>
      <c r="C28" s="30">
        <v>2.1019999999999999</v>
      </c>
      <c r="E28" t="s">
        <v>111</v>
      </c>
      <c r="F28">
        <v>0.68347479810146039</v>
      </c>
    </row>
    <row r="29" spans="2:6" ht="15.75" x14ac:dyDescent="0.25">
      <c r="B29" s="19">
        <v>18</v>
      </c>
      <c r="C29" s="30">
        <v>2.0209999999999999</v>
      </c>
      <c r="E29" t="s">
        <v>112</v>
      </c>
      <c r="F29">
        <v>0.17260156436199767</v>
      </c>
    </row>
    <row r="30" spans="2:6" ht="16.5" thickBot="1" x14ac:dyDescent="0.3">
      <c r="B30" s="19">
        <v>17.5</v>
      </c>
      <c r="C30" s="30">
        <v>1.956</v>
      </c>
      <c r="E30" s="37" t="s">
        <v>113</v>
      </c>
      <c r="F30" s="37">
        <v>50</v>
      </c>
    </row>
    <row r="31" spans="2:6" ht="15.75" x14ac:dyDescent="0.25">
      <c r="B31" s="19">
        <v>19</v>
      </c>
      <c r="C31" s="30">
        <v>2.0609999999999999</v>
      </c>
    </row>
    <row r="32" spans="2:6" ht="16.5" thickBot="1" x14ac:dyDescent="0.3">
      <c r="B32" s="19">
        <v>20</v>
      </c>
      <c r="C32" s="30">
        <v>2.13</v>
      </c>
      <c r="E32" t="s">
        <v>114</v>
      </c>
    </row>
    <row r="33" spans="2:13" ht="15.75" x14ac:dyDescent="0.25">
      <c r="B33" s="19">
        <v>21</v>
      </c>
      <c r="C33" s="30">
        <v>2.0609999999999999</v>
      </c>
      <c r="E33" s="38"/>
      <c r="F33" s="38" t="s">
        <v>119</v>
      </c>
      <c r="G33" s="38" t="s">
        <v>120</v>
      </c>
      <c r="H33" s="38" t="s">
        <v>121</v>
      </c>
      <c r="I33" s="38" t="s">
        <v>122</v>
      </c>
      <c r="J33" s="38" t="s">
        <v>123</v>
      </c>
    </row>
    <row r="34" spans="2:13" ht="15.75" x14ac:dyDescent="0.25">
      <c r="B34" s="19">
        <v>28</v>
      </c>
      <c r="C34" s="30">
        <v>2.895</v>
      </c>
      <c r="E34" t="s">
        <v>115</v>
      </c>
      <c r="F34">
        <v>1</v>
      </c>
      <c r="G34">
        <v>3.1818895518299768</v>
      </c>
      <c r="H34">
        <v>3.1818895518299768</v>
      </c>
      <c r="I34">
        <v>106.80599872014825</v>
      </c>
      <c r="J34" s="41">
        <v>8.5253743890898995E-14</v>
      </c>
    </row>
    <row r="35" spans="2:13" ht="15.75" x14ac:dyDescent="0.25">
      <c r="B35" s="19">
        <v>28</v>
      </c>
      <c r="C35" s="30">
        <v>2.7839999999999998</v>
      </c>
      <c r="E35" t="s">
        <v>116</v>
      </c>
      <c r="F35">
        <v>48</v>
      </c>
      <c r="G35">
        <v>1.4299824009700237</v>
      </c>
      <c r="H35">
        <v>2.9791300020208827E-2</v>
      </c>
    </row>
    <row r="36" spans="2:13" ht="16.5" thickBot="1" x14ac:dyDescent="0.3">
      <c r="B36" s="19">
        <v>28</v>
      </c>
      <c r="C36" s="30">
        <v>2.766</v>
      </c>
      <c r="E36" s="37" t="s">
        <v>117</v>
      </c>
      <c r="F36" s="37">
        <v>49</v>
      </c>
      <c r="G36" s="37">
        <v>4.6118719528000005</v>
      </c>
      <c r="H36" s="37"/>
      <c r="I36" s="37"/>
      <c r="J36" s="37"/>
    </row>
    <row r="37" spans="2:13" ht="16.5" thickBot="1" x14ac:dyDescent="0.3">
      <c r="B37" s="19">
        <v>27.5</v>
      </c>
      <c r="C37" s="30">
        <v>2.802</v>
      </c>
    </row>
    <row r="38" spans="2:13" ht="15.75" x14ac:dyDescent="0.25">
      <c r="B38" s="19">
        <v>22</v>
      </c>
      <c r="C38" s="30">
        <v>2.1579999999999999</v>
      </c>
      <c r="E38" s="38"/>
      <c r="F38" s="38" t="s">
        <v>124</v>
      </c>
      <c r="G38" s="38" t="s">
        <v>112</v>
      </c>
      <c r="H38" s="38" t="s">
        <v>125</v>
      </c>
      <c r="I38" s="38" t="s">
        <v>126</v>
      </c>
      <c r="J38" s="38" t="s">
        <v>127</v>
      </c>
      <c r="K38" s="38" t="s">
        <v>128</v>
      </c>
      <c r="L38" s="38" t="s">
        <v>129</v>
      </c>
      <c r="M38" s="38" t="s">
        <v>130</v>
      </c>
    </row>
    <row r="39" spans="2:13" ht="15.75" x14ac:dyDescent="0.25">
      <c r="B39" s="19">
        <v>19.600000000000001</v>
      </c>
      <c r="C39" s="31">
        <v>2.2669999999999999</v>
      </c>
      <c r="E39" t="s">
        <v>118</v>
      </c>
      <c r="F39">
        <v>0.89719079120597622</v>
      </c>
      <c r="G39">
        <v>0.14656943315875806</v>
      </c>
      <c r="H39">
        <v>6.1212680698176376</v>
      </c>
      <c r="I39">
        <v>1.6363563182075508E-7</v>
      </c>
      <c r="J39">
        <v>0.6024931944916958</v>
      </c>
      <c r="K39">
        <v>1.1918883879202566</v>
      </c>
      <c r="L39">
        <v>0.6024931944916958</v>
      </c>
      <c r="M39">
        <v>1.1918883879202566</v>
      </c>
    </row>
    <row r="40" spans="2:13" ht="16.5" thickBot="1" x14ac:dyDescent="0.3">
      <c r="B40" s="19">
        <v>19.899999999999999</v>
      </c>
      <c r="C40" s="31">
        <v>2.274</v>
      </c>
      <c r="E40" s="37" t="s">
        <v>106</v>
      </c>
      <c r="F40" s="37">
        <v>6.4905145523814711E-2</v>
      </c>
      <c r="G40" s="37">
        <v>6.2803132391207918E-3</v>
      </c>
      <c r="H40" s="37">
        <v>10.33469877258878</v>
      </c>
      <c r="I40" s="37">
        <v>8.5253743890901443E-14</v>
      </c>
      <c r="J40" s="37">
        <v>5.2277729436470827E-2</v>
      </c>
      <c r="K40" s="37">
        <v>7.7532561611158596E-2</v>
      </c>
      <c r="L40" s="37">
        <v>5.2277729436470827E-2</v>
      </c>
      <c r="M40" s="37">
        <v>7.7532561611158596E-2</v>
      </c>
    </row>
    <row r="41" spans="2:13" ht="15.75" x14ac:dyDescent="0.25">
      <c r="B41" s="19">
        <v>25.2</v>
      </c>
      <c r="C41" s="30">
        <v>2.3090000000000002</v>
      </c>
    </row>
    <row r="42" spans="2:13" ht="15.75" x14ac:dyDescent="0.25">
      <c r="B42" s="19">
        <v>26</v>
      </c>
      <c r="C42" s="30">
        <v>2.2799999999999998</v>
      </c>
    </row>
    <row r="43" spans="2:13" ht="15.75" x14ac:dyDescent="0.25">
      <c r="B43" s="19">
        <v>23.6</v>
      </c>
      <c r="C43" s="31">
        <v>2.355</v>
      </c>
    </row>
    <row r="44" spans="2:13" ht="15.75" x14ac:dyDescent="0.25">
      <c r="B44" s="19">
        <v>22</v>
      </c>
      <c r="C44" s="31">
        <v>2.452</v>
      </c>
    </row>
    <row r="45" spans="2:13" ht="15.75" x14ac:dyDescent="0.25">
      <c r="B45" s="19">
        <v>18.7</v>
      </c>
      <c r="C45" s="31">
        <v>2.0880000000000001</v>
      </c>
    </row>
    <row r="46" spans="2:13" ht="15.75" x14ac:dyDescent="0.25">
      <c r="B46" s="19">
        <v>20.5</v>
      </c>
      <c r="C46" s="31">
        <v>2.06</v>
      </c>
    </row>
    <row r="47" spans="2:13" ht="15.75" x14ac:dyDescent="0.25">
      <c r="B47" s="19">
        <v>26.1</v>
      </c>
      <c r="C47" s="31">
        <v>2.5870000000000002</v>
      </c>
    </row>
    <row r="48" spans="2:13" ht="15.75" x14ac:dyDescent="0.25">
      <c r="B48" s="19">
        <v>24.7</v>
      </c>
      <c r="C48" s="31">
        <v>2.657</v>
      </c>
    </row>
    <row r="49" spans="2:3" ht="15.75" x14ac:dyDescent="0.25">
      <c r="B49" s="19">
        <v>26.3</v>
      </c>
      <c r="C49" s="31">
        <v>2.5179999999999998</v>
      </c>
    </row>
    <row r="50" spans="2:3" ht="15.75" x14ac:dyDescent="0.25">
      <c r="B50" s="19">
        <v>31</v>
      </c>
      <c r="C50" s="30">
        <v>3.05</v>
      </c>
    </row>
    <row r="51" spans="2:3" ht="15.75" x14ac:dyDescent="0.25">
      <c r="B51" s="19">
        <v>24.8</v>
      </c>
      <c r="C51" s="31">
        <v>2.2930000000000001</v>
      </c>
    </row>
    <row r="52" spans="2:3" ht="15.75" x14ac:dyDescent="0.25">
      <c r="B52" s="19">
        <v>19</v>
      </c>
      <c r="C52" s="31">
        <v>2.452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1F845-391C-44A0-A4BA-C3BAC3FED163}">
  <dimension ref="A1:S24"/>
  <sheetViews>
    <sheetView zoomScale="96" workbookViewId="0">
      <selection activeCell="I23" sqref="I23"/>
    </sheetView>
  </sheetViews>
  <sheetFormatPr defaultRowHeight="15" x14ac:dyDescent="0.25"/>
  <cols>
    <col min="1" max="16384" width="9.140625" style="6"/>
  </cols>
  <sheetData>
    <row r="1" spans="1:19" x14ac:dyDescent="0.25">
      <c r="A1" s="9" t="s">
        <v>6</v>
      </c>
      <c r="S1" s="8"/>
    </row>
    <row r="2" spans="1:19" x14ac:dyDescent="0.25">
      <c r="A2" s="9" t="s">
        <v>20</v>
      </c>
      <c r="S2" s="8"/>
    </row>
    <row r="3" spans="1:19" x14ac:dyDescent="0.25">
      <c r="A3" s="9"/>
      <c r="S3" s="8"/>
    </row>
    <row r="4" spans="1:19" ht="15.75" x14ac:dyDescent="0.25">
      <c r="A4" s="2"/>
      <c r="B4" s="1" t="s">
        <v>0</v>
      </c>
      <c r="C4" s="2"/>
      <c r="D4" s="2"/>
      <c r="E4" s="2"/>
      <c r="F4" s="2"/>
      <c r="G4" s="2"/>
      <c r="H4" s="2"/>
      <c r="I4" s="1" t="s">
        <v>1</v>
      </c>
      <c r="J4" s="2"/>
      <c r="K4" s="2"/>
      <c r="L4" s="2"/>
      <c r="M4" s="2"/>
      <c r="N4" s="2"/>
      <c r="O4" s="1" t="s">
        <v>2</v>
      </c>
      <c r="P4" s="2"/>
      <c r="Q4" s="2"/>
      <c r="S4" s="8"/>
    </row>
    <row r="5" spans="1:19" ht="15.75" x14ac:dyDescent="0.25">
      <c r="A5" s="3" t="s">
        <v>3</v>
      </c>
      <c r="B5" s="3" t="s">
        <v>4</v>
      </c>
      <c r="C5" s="3" t="s">
        <v>5</v>
      </c>
      <c r="D5" s="3" t="s">
        <v>103</v>
      </c>
      <c r="E5" s="3" t="s">
        <v>104</v>
      </c>
      <c r="F5" s="2"/>
      <c r="G5" s="3" t="s">
        <v>3</v>
      </c>
      <c r="H5" s="3" t="s">
        <v>4</v>
      </c>
      <c r="I5" s="3" t="s">
        <v>5</v>
      </c>
      <c r="J5" s="3" t="s">
        <v>103</v>
      </c>
      <c r="K5" s="3" t="s">
        <v>104</v>
      </c>
      <c r="L5" s="2"/>
      <c r="M5" s="3" t="s">
        <v>3</v>
      </c>
      <c r="N5" s="3" t="s">
        <v>4</v>
      </c>
      <c r="O5" s="3" t="s">
        <v>5</v>
      </c>
      <c r="P5" s="3" t="s">
        <v>103</v>
      </c>
      <c r="Q5" s="3" t="s">
        <v>104</v>
      </c>
      <c r="S5" s="8"/>
    </row>
    <row r="6" spans="1:19" ht="15.75" x14ac:dyDescent="0.25">
      <c r="A6" s="2">
        <v>2.0880000000000001</v>
      </c>
      <c r="B6" s="2">
        <v>2.2980079681274929E-2</v>
      </c>
      <c r="C6" s="2">
        <v>1.7745019920318763E-2</v>
      </c>
      <c r="D6" s="2">
        <v>0.60755786900000008</v>
      </c>
      <c r="E6" s="2">
        <v>1.0149048089999999</v>
      </c>
      <c r="F6" s="2"/>
      <c r="G6" s="2">
        <v>2.0350000000000001</v>
      </c>
      <c r="H6" s="2">
        <v>3.0729083665338646E-2</v>
      </c>
      <c r="I6" s="2">
        <v>1.8258964143426318E-2</v>
      </c>
      <c r="J6" s="2">
        <v>0.89579999999999982</v>
      </c>
      <c r="K6" s="2">
        <v>1.331</v>
      </c>
      <c r="L6" s="2"/>
      <c r="M6" s="2">
        <v>2.3702449544555444</v>
      </c>
      <c r="N6" s="2">
        <v>1.5389241695274138E-2</v>
      </c>
      <c r="O6" s="2">
        <v>1.2791990749512136E-2</v>
      </c>
      <c r="P6" s="2">
        <v>0.71547144992108125</v>
      </c>
      <c r="Q6" s="2">
        <v>0.77494365237874718</v>
      </c>
      <c r="S6" s="8"/>
    </row>
    <row r="7" spans="1:19" ht="15.75" x14ac:dyDescent="0.25">
      <c r="A7" s="2">
        <v>2.1720000000000002</v>
      </c>
      <c r="B7" s="2">
        <v>4.4431952662721888E-2</v>
      </c>
      <c r="C7" s="2">
        <v>2.31065088757396E-2</v>
      </c>
      <c r="D7" s="2">
        <v>0.457097529</v>
      </c>
      <c r="E7" s="2">
        <v>1.0227777526000001</v>
      </c>
      <c r="F7" s="2"/>
      <c r="G7" s="2">
        <v>2.048</v>
      </c>
      <c r="H7" s="2">
        <v>2.9908366533864524E-2</v>
      </c>
      <c r="I7" s="2">
        <v>1.4394422310756936E-2</v>
      </c>
      <c r="J7" s="2">
        <v>1.0178</v>
      </c>
      <c r="K7" s="2">
        <v>1.2356</v>
      </c>
      <c r="L7" s="2"/>
      <c r="M7" s="2">
        <v>2.3643393351486015</v>
      </c>
      <c r="N7" s="2">
        <v>3.5632419152687583E-2</v>
      </c>
      <c r="O7" s="2">
        <v>1.7334426168771382E-2</v>
      </c>
      <c r="P7" s="2">
        <v>0.618575018680946</v>
      </c>
      <c r="Q7" s="2">
        <v>0.78753819583140361</v>
      </c>
      <c r="S7" s="8"/>
    </row>
    <row r="8" spans="1:19" ht="15.75" x14ac:dyDescent="0.25">
      <c r="A8" s="2">
        <v>2.4361325683166832</v>
      </c>
      <c r="B8" s="2">
        <v>2.9129284867447355E-2</v>
      </c>
      <c r="C8" s="2">
        <v>1.6337910290074427E-2</v>
      </c>
      <c r="D8" s="2">
        <v>0.57290815001837792</v>
      </c>
      <c r="E8" s="2">
        <v>0.7937816729318794</v>
      </c>
      <c r="F8" s="2"/>
      <c r="G8" s="2">
        <v>2.1040187310231433</v>
      </c>
      <c r="H8" s="2">
        <v>3.3796812749003993E-2</v>
      </c>
      <c r="I8" s="2">
        <v>1.8250996015936282E-2</v>
      </c>
      <c r="J8" s="2">
        <v>0.76400000000000001</v>
      </c>
      <c r="K8" s="2">
        <v>1.0373999999999999</v>
      </c>
      <c r="L8" s="2"/>
      <c r="M8" s="2">
        <v>2.171340060725941</v>
      </c>
      <c r="N8" s="2">
        <v>4.5284463928213496E-2</v>
      </c>
      <c r="O8" s="2">
        <v>2.0035645800119219E-2</v>
      </c>
      <c r="P8" s="2">
        <v>0.41360473343855853</v>
      </c>
      <c r="Q8" s="2">
        <v>0.85084179682833716</v>
      </c>
    </row>
    <row r="9" spans="1:19" ht="15.75" x14ac:dyDescent="0.25">
      <c r="A9" s="2">
        <v>2.5729625379537127</v>
      </c>
      <c r="B9" s="2">
        <v>2.2570718241986032E-2</v>
      </c>
      <c r="C9" s="2">
        <v>1.3300167071289679E-2</v>
      </c>
      <c r="D9" s="2">
        <v>0.4817902826990989</v>
      </c>
      <c r="E9" s="2">
        <v>0.67540806711771073</v>
      </c>
      <c r="F9" s="2"/>
      <c r="G9" s="2">
        <v>2.1440000000000001</v>
      </c>
      <c r="H9" s="2">
        <v>2.5872509960159367E-2</v>
      </c>
      <c r="I9" s="2">
        <v>1.7382470119521872E-2</v>
      </c>
      <c r="J9" s="2">
        <v>0.89539999999999975</v>
      </c>
      <c r="K9" s="2">
        <v>2.1787999999999998</v>
      </c>
      <c r="L9" s="2"/>
      <c r="M9" s="2">
        <v>2.1079250759074255</v>
      </c>
      <c r="N9" s="2">
        <v>4.0133468356482009E-2</v>
      </c>
      <c r="O9" s="2">
        <v>1.9703919799949884E-2</v>
      </c>
      <c r="P9" s="2">
        <v>0.51438091679819797</v>
      </c>
      <c r="Q9" s="2">
        <v>0.73432724603542165</v>
      </c>
    </row>
    <row r="10" spans="1:19" ht="15.75" x14ac:dyDescent="0.25">
      <c r="A10" s="2">
        <v>2.2743782483495667</v>
      </c>
      <c r="B10" s="2">
        <v>2.4819973728685597E-2</v>
      </c>
      <c r="C10" s="2">
        <v>1.5014387603205382E-2</v>
      </c>
      <c r="D10" s="2">
        <v>0.6542348120970719</v>
      </c>
      <c r="E10" s="2">
        <v>1.25600988710756</v>
      </c>
      <c r="F10" s="2"/>
      <c r="G10" s="2">
        <v>2.1495842896041459</v>
      </c>
      <c r="H10" s="2">
        <v>4.1581673306772905E-2</v>
      </c>
      <c r="I10" s="2">
        <v>1.7410358565737069E-2</v>
      </c>
      <c r="J10" s="2">
        <v>0.70679999999999998</v>
      </c>
      <c r="K10" s="2">
        <v>1.1963000000000001</v>
      </c>
      <c r="L10" s="2"/>
      <c r="M10" s="2">
        <v>2.2861700303629702</v>
      </c>
      <c r="N10" s="2">
        <v>3.1984861446178459E-2</v>
      </c>
      <c r="O10" s="2">
        <v>2.0922205370179164E-2</v>
      </c>
      <c r="P10" s="2">
        <v>1.7413523667192794</v>
      </c>
      <c r="Q10" s="2">
        <v>1.8873708984141688</v>
      </c>
    </row>
    <row r="11" spans="1:19" ht="15.75" x14ac:dyDescent="0.25">
      <c r="A11" s="2">
        <v>2.6162845932338494</v>
      </c>
      <c r="B11" s="2">
        <v>3.6157127899387742E-2</v>
      </c>
      <c r="C11" s="2">
        <v>2.0555641934816054E-2</v>
      </c>
      <c r="D11" s="2">
        <v>1.1783260952948194</v>
      </c>
      <c r="E11" s="2">
        <v>1.5402409023518371</v>
      </c>
      <c r="F11" s="2"/>
      <c r="G11" s="2">
        <v>2.1579999999999999</v>
      </c>
      <c r="H11" s="2">
        <v>1.3244294784502422E-2</v>
      </c>
      <c r="I11" s="2">
        <v>1.770128197360105E-2</v>
      </c>
      <c r="J11" s="2">
        <v>0.60311908320180208</v>
      </c>
      <c r="K11" s="2">
        <v>1.2589727539645785</v>
      </c>
      <c r="L11" s="2"/>
      <c r="M11" s="2">
        <v>2.452</v>
      </c>
      <c r="N11" s="2">
        <v>3.4669811320754716E-2</v>
      </c>
      <c r="O11" s="2">
        <v>1.8641509433962276E-2</v>
      </c>
      <c r="P11" s="2">
        <v>0.51359999999999995</v>
      </c>
      <c r="Q11" s="2">
        <v>0.77739999999999998</v>
      </c>
    </row>
    <row r="12" spans="1:19" ht="15.75" x14ac:dyDescent="0.25">
      <c r="A12" s="2">
        <v>2.7192845932338492</v>
      </c>
      <c r="B12" s="2">
        <v>3.2655135867515228E-2</v>
      </c>
      <c r="C12" s="2">
        <v>1.5567594126051122E-2</v>
      </c>
      <c r="D12" s="2">
        <v>0.57226947999481925</v>
      </c>
      <c r="E12" s="2">
        <v>0.98060147275183718</v>
      </c>
      <c r="F12" s="2"/>
      <c r="G12" s="2">
        <v>2.1579999999999999</v>
      </c>
      <c r="H12" s="2">
        <v>4.1452189014035939E-2</v>
      </c>
      <c r="I12" s="2">
        <v>1.5327952710010315E-2</v>
      </c>
      <c r="J12" s="2">
        <v>0.52891908320180203</v>
      </c>
      <c r="K12" s="2">
        <v>1.2253727539645785</v>
      </c>
      <c r="L12" s="2"/>
      <c r="M12" s="2">
        <v>2.2299618123763736</v>
      </c>
      <c r="N12" s="2">
        <v>0.11528122326725694</v>
      </c>
      <c r="O12" s="2">
        <v>1.6551138675001353E-2</v>
      </c>
      <c r="P12" s="2">
        <v>0.53476074364148662</v>
      </c>
      <c r="Q12" s="2">
        <v>1.2123600220207773</v>
      </c>
    </row>
    <row r="13" spans="1:19" ht="15.75" x14ac:dyDescent="0.25">
      <c r="A13" s="2">
        <v>2.3158299696370297</v>
      </c>
      <c r="B13" s="2">
        <v>3.1425497119558596E-2</v>
      </c>
      <c r="C13" s="2">
        <v>1.9273013753326799E-2</v>
      </c>
      <c r="D13" s="2">
        <v>0.73564763328072069</v>
      </c>
      <c r="E13" s="2">
        <v>0.89782910158583107</v>
      </c>
      <c r="F13" s="2"/>
      <c r="G13" s="2">
        <v>2.1900561930694304</v>
      </c>
      <c r="H13" s="2">
        <v>4.8390985552021919E-2</v>
      </c>
      <c r="I13" s="2">
        <v>1.8695951977308892E-2</v>
      </c>
      <c r="J13" s="2">
        <v>0.79701908320180204</v>
      </c>
      <c r="K13" s="2">
        <v>1.7678727539645782</v>
      </c>
      <c r="L13" s="2"/>
      <c r="M13" s="2">
        <v>2.1245280965347155</v>
      </c>
      <c r="N13" s="2">
        <v>3.6316564723074055E-2</v>
      </c>
      <c r="O13" s="2">
        <v>1.716341145857548E-2</v>
      </c>
      <c r="P13" s="2">
        <v>0.50998215620067566</v>
      </c>
      <c r="Q13" s="2">
        <v>0.72027728273671698</v>
      </c>
    </row>
    <row r="14" spans="1:19" ht="15.75" x14ac:dyDescent="0.25">
      <c r="A14" s="2">
        <v>2.1947000000000001</v>
      </c>
      <c r="B14" s="2">
        <v>3.2524829487537106E-2</v>
      </c>
      <c r="C14" s="2">
        <v>1.8067032090586521E-2</v>
      </c>
      <c r="D14" s="2">
        <v>0.58753574364148664</v>
      </c>
      <c r="E14" s="2">
        <v>0.71090287916363437</v>
      </c>
      <c r="F14" s="2"/>
      <c r="G14" s="2">
        <v>2.1930749240925742</v>
      </c>
      <c r="H14" s="2">
        <v>3.0424051286208748E-2</v>
      </c>
      <c r="I14" s="2">
        <v>1.7305699786809414E-2</v>
      </c>
      <c r="J14" s="2">
        <v>1.025383968602027</v>
      </c>
      <c r="K14" s="2">
        <v>1.3964389910672936</v>
      </c>
      <c r="L14" s="2"/>
      <c r="M14" s="2">
        <v>2.4106232028051116</v>
      </c>
      <c r="N14" s="2">
        <v>5.7081725384119153E-2</v>
      </c>
      <c r="O14" s="2">
        <v>1.6770521779012379E-2</v>
      </c>
      <c r="P14" s="2">
        <v>0.44561543971815287</v>
      </c>
      <c r="Q14" s="2">
        <v>0.7596254271863071</v>
      </c>
    </row>
    <row r="15" spans="1:19" ht="15.75" x14ac:dyDescent="0.25">
      <c r="A15" s="2">
        <v>2.55017</v>
      </c>
      <c r="B15" s="2">
        <v>5.040060989496499E-2</v>
      </c>
      <c r="C15" s="2">
        <v>1.8160784745334134E-2</v>
      </c>
      <c r="D15" s="2">
        <v>0.39245836446824328</v>
      </c>
      <c r="E15" s="2">
        <v>0.56506365971900596</v>
      </c>
      <c r="F15" s="2"/>
      <c r="G15" s="2">
        <v>2.216037462046287</v>
      </c>
      <c r="H15" s="2">
        <v>3.1910854907937304E-2</v>
      </c>
      <c r="I15" s="2">
        <v>1.7838594014579462E-2</v>
      </c>
      <c r="J15" s="2">
        <v>1.1932643124013513</v>
      </c>
      <c r="K15" s="2">
        <v>1.2972545654734338</v>
      </c>
      <c r="L15" s="2"/>
      <c r="M15" s="2">
        <v>2.5408494262375125</v>
      </c>
      <c r="N15" s="2">
        <v>3.5822063252179133E-2</v>
      </c>
      <c r="O15" s="2">
        <v>1.5160803235484091E-2</v>
      </c>
      <c r="P15" s="2">
        <v>0.77993211883878355</v>
      </c>
      <c r="Q15" s="2">
        <v>1.0690508910739094</v>
      </c>
    </row>
    <row r="16" spans="1:19" ht="15.75" x14ac:dyDescent="0.25">
      <c r="A16" s="2">
        <v>2.5697925075907428</v>
      </c>
      <c r="B16" s="2">
        <v>1.5581872732062563E-2</v>
      </c>
      <c r="C16" s="2">
        <v>6.87995373298302E-3</v>
      </c>
      <c r="D16" s="2">
        <v>0.64023809167981971</v>
      </c>
      <c r="E16" s="2">
        <v>0.86276772460354223</v>
      </c>
      <c r="F16" s="2"/>
      <c r="G16" s="2">
        <v>2.2200749240925743</v>
      </c>
      <c r="H16" s="2">
        <v>4.0963146299846633E-2</v>
      </c>
      <c r="I16" s="2">
        <v>1.7612183526319897E-2</v>
      </c>
      <c r="J16" s="2">
        <v>0.46242065271201227</v>
      </c>
      <c r="K16" s="2">
        <v>0.74048082142673366</v>
      </c>
      <c r="L16" s="2"/>
      <c r="M16" s="2">
        <v>2.3330194566004825</v>
      </c>
      <c r="N16" s="2">
        <v>5.563959402106676E-2</v>
      </c>
      <c r="O16" s="2">
        <v>2.0298148047894329E-2</v>
      </c>
      <c r="P16" s="2">
        <v>0.40048448555806293</v>
      </c>
      <c r="Q16" s="2">
        <v>0.92512178948807833</v>
      </c>
    </row>
    <row r="17" spans="1:17" ht="15.75" x14ac:dyDescent="0.25">
      <c r="A17" s="2">
        <v>2.552</v>
      </c>
      <c r="B17" s="2">
        <v>2.2820717131474103E-2</v>
      </c>
      <c r="C17" s="2">
        <v>1.606374501992032E-2</v>
      </c>
      <c r="D17" s="2">
        <v>1.2743537366666666</v>
      </c>
      <c r="E17" s="2">
        <v>1.5472637488888887</v>
      </c>
      <c r="F17" s="2"/>
      <c r="G17" s="2">
        <v>2.2290000000000001</v>
      </c>
      <c r="H17" s="2">
        <v>5.7613865896744255E-2</v>
      </c>
      <c r="I17" s="2">
        <v>2.080258978932013E-2</v>
      </c>
      <c r="J17" s="2">
        <v>0.63852977080045037</v>
      </c>
      <c r="K17" s="2">
        <v>1.3840181884911447</v>
      </c>
      <c r="L17" s="2"/>
      <c r="M17" s="2">
        <v>2.6628314207917079</v>
      </c>
      <c r="N17" s="2">
        <v>3.4773411371805611E-2</v>
      </c>
      <c r="O17" s="2">
        <v>1.8727245844707939E-2</v>
      </c>
      <c r="P17" s="2">
        <v>0.54240706279594553</v>
      </c>
      <c r="Q17" s="2">
        <v>0.8522363035796986</v>
      </c>
    </row>
    <row r="18" spans="1:17" ht="15.75" x14ac:dyDescent="0.25">
      <c r="A18" s="2">
        <v>2.531453172442141</v>
      </c>
      <c r="B18" s="2">
        <v>4.2343243499061288E-2</v>
      </c>
      <c r="C18" s="2">
        <v>2.2468628810022099E-2</v>
      </c>
      <c r="D18" s="2">
        <v>0.67031600087387377</v>
      </c>
      <c r="E18" s="2">
        <v>0.94876969289713853</v>
      </c>
      <c r="F18" s="2"/>
      <c r="G18" s="2">
        <v>2.2740749240925702</v>
      </c>
      <c r="H18" s="2">
        <v>3.9895421658228986E-2</v>
      </c>
      <c r="I18" s="2">
        <v>1.5717234281598137E-2</v>
      </c>
      <c r="J18" s="2">
        <v>0.48467137519729719</v>
      </c>
      <c r="K18" s="2">
        <v>0.99689086905313251</v>
      </c>
      <c r="L18" s="2"/>
      <c r="M18" s="2">
        <v>2.1725475531351983</v>
      </c>
      <c r="N18" s="2">
        <v>3.5228487610493575E-2</v>
      </c>
      <c r="O18" s="2">
        <v>2.0315054616937018E-2</v>
      </c>
      <c r="P18" s="2">
        <v>1.0323666417587385</v>
      </c>
      <c r="Q18" s="2">
        <v>1.2885490722247952</v>
      </c>
    </row>
    <row r="19" spans="1:17" ht="15.75" x14ac:dyDescent="0.25">
      <c r="A19" s="2">
        <v>2.4743587917490841</v>
      </c>
      <c r="B19" s="2">
        <v>3.303296934905315E-2</v>
      </c>
      <c r="C19" s="2">
        <v>1.7931378997542154E-2</v>
      </c>
      <c r="D19" s="2">
        <v>0.37458443473900882</v>
      </c>
      <c r="E19" s="2">
        <v>0.57159762371948197</v>
      </c>
      <c r="F19" s="2"/>
      <c r="G19" s="2">
        <v>2.507887613861139</v>
      </c>
      <c r="H19" s="2">
        <v>3.0150401737910247E-2</v>
      </c>
      <c r="I19" s="2">
        <v>1.8215242249725629E-2</v>
      </c>
      <c r="J19" s="2">
        <v>1.1214713751972971</v>
      </c>
      <c r="K19" s="2">
        <v>1.3778908690531324</v>
      </c>
      <c r="L19" s="2"/>
      <c r="M19" s="2">
        <v>2.5810561930694305</v>
      </c>
      <c r="N19" s="2">
        <v>2.7563489651980005E-2</v>
      </c>
      <c r="O19" s="2">
        <v>1.6920304906859383E-2</v>
      </c>
      <c r="P19" s="2">
        <v>0.48996431240135141</v>
      </c>
      <c r="Q19" s="2">
        <v>0.65780456547343369</v>
      </c>
    </row>
    <row r="20" spans="1:17" ht="15.75" x14ac:dyDescent="0.25">
      <c r="A20" s="2">
        <v>2.4528494262375125</v>
      </c>
      <c r="B20" s="2">
        <v>2.71766449254859E-2</v>
      </c>
      <c r="C20" s="2">
        <v>1.7228532319149444E-2</v>
      </c>
      <c r="D20" s="2">
        <v>1.7746028229387831</v>
      </c>
      <c r="E20" s="2">
        <v>1.9293221860739092</v>
      </c>
      <c r="F20" s="2"/>
      <c r="G20" s="2">
        <v>2.5258876138611388</v>
      </c>
      <c r="H20" s="2">
        <v>2.9485063092491923E-2</v>
      </c>
      <c r="I20" s="2">
        <v>1.7585760178012479E-2</v>
      </c>
      <c r="J20" s="2">
        <v>0.85317137519729713</v>
      </c>
      <c r="K20" s="2">
        <v>1.1340908690531324</v>
      </c>
      <c r="L20" s="2"/>
      <c r="M20" s="2"/>
      <c r="N20" s="2"/>
      <c r="O20" s="2"/>
      <c r="P20" s="2"/>
      <c r="Q20" s="2"/>
    </row>
    <row r="21" spans="1:17" ht="15.75" x14ac:dyDescent="0.25">
      <c r="A21" s="2">
        <v>2.1575475531351982</v>
      </c>
      <c r="B21" s="2">
        <v>3.2933666893362114E-2</v>
      </c>
      <c r="C21" s="2">
        <v>1.9470433102992818E-2</v>
      </c>
      <c r="D21" s="2">
        <v>0.74351580185873867</v>
      </c>
      <c r="E21" s="2">
        <v>0.97358577522479517</v>
      </c>
      <c r="F21" s="2"/>
      <c r="G21" s="2">
        <v>2.5653969793727107</v>
      </c>
      <c r="H21" s="2">
        <v>4.4293578751118917E-2</v>
      </c>
      <c r="I21" s="2">
        <v>1.8065499286684095E-2</v>
      </c>
      <c r="J21" s="2">
        <v>0.24469876059752221</v>
      </c>
      <c r="K21" s="2">
        <v>0.63509996329870466</v>
      </c>
      <c r="L21" s="2"/>
      <c r="M21" s="2"/>
      <c r="N21" s="2"/>
      <c r="O21" s="2"/>
      <c r="P21" s="2"/>
      <c r="Q21" s="2"/>
    </row>
    <row r="22" spans="1:17" ht="15.75" x14ac:dyDescent="0.25">
      <c r="A22" s="2">
        <v>2.4816412082509158</v>
      </c>
      <c r="B22" s="2">
        <v>1.9257867304333313E-2</v>
      </c>
      <c r="C22" s="2">
        <v>1.628774450843393E-2</v>
      </c>
      <c r="D22" s="2">
        <v>1.733959751160991</v>
      </c>
      <c r="E22" s="2">
        <v>1.7798173158805182</v>
      </c>
      <c r="F22" s="2"/>
      <c r="G22" s="2">
        <v>2.6368876138611386</v>
      </c>
      <c r="H22" s="2">
        <v>1.9338645418326691E-2</v>
      </c>
      <c r="I22" s="2">
        <v>1.6023904382470134E-2</v>
      </c>
      <c r="J22" s="2">
        <v>0.47540000000000016</v>
      </c>
      <c r="K22" s="2">
        <v>0.71700000000000008</v>
      </c>
      <c r="L22" s="2"/>
      <c r="M22" s="2"/>
      <c r="N22" s="2"/>
      <c r="O22" s="2"/>
      <c r="P22" s="2"/>
      <c r="Q22" s="2"/>
    </row>
    <row r="23" spans="1:17" ht="15.75" x14ac:dyDescent="0.25">
      <c r="A23" s="2">
        <v>2.5683580661717449</v>
      </c>
      <c r="B23" s="2">
        <v>2.2133912621336009E-2</v>
      </c>
      <c r="C23" s="2">
        <v>1.919430279248905E-2</v>
      </c>
      <c r="D23" s="2">
        <v>0.76981800914806342</v>
      </c>
      <c r="E23" s="2">
        <v>0.80975654054477031</v>
      </c>
      <c r="F23" s="2"/>
      <c r="G23" s="2"/>
      <c r="H23" s="2"/>
      <c r="I23" s="2"/>
      <c r="J23" s="2"/>
      <c r="K23" s="2"/>
      <c r="L23" s="2"/>
      <c r="M23" s="2"/>
      <c r="N23" s="2"/>
      <c r="O23" s="2"/>
      <c r="P23" s="2"/>
      <c r="Q23" s="2"/>
    </row>
    <row r="24" spans="1:17" ht="15.75" x14ac:dyDescent="0.25">
      <c r="A24" s="2">
        <v>2.4724337158416585</v>
      </c>
      <c r="B24" s="2">
        <v>2.0441333661893851E-2</v>
      </c>
      <c r="C24" s="2">
        <v>1.5163714177671959E-2</v>
      </c>
      <c r="D24" s="2">
        <v>0.33431012404081079</v>
      </c>
      <c r="E24" s="2">
        <v>0.43586085488406023</v>
      </c>
      <c r="F24" s="2"/>
      <c r="G24" s="2"/>
      <c r="H24" s="2"/>
      <c r="I24" s="2"/>
      <c r="J24" s="2"/>
      <c r="K24" s="2"/>
      <c r="L24" s="2"/>
      <c r="M24" s="2"/>
      <c r="N24" s="2"/>
      <c r="O24" s="2"/>
      <c r="P24" s="2"/>
      <c r="Q24" s="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FAE81-2351-4872-BA60-5F9A06D6661F}">
  <dimension ref="A1:T24"/>
  <sheetViews>
    <sheetView topLeftCell="A4" zoomScale="94" workbookViewId="0">
      <selection activeCell="G24" sqref="G24"/>
    </sheetView>
  </sheetViews>
  <sheetFormatPr defaultRowHeight="15.75" x14ac:dyDescent="0.25"/>
  <cols>
    <col min="1" max="2" width="9.140625" style="2"/>
    <col min="3" max="3" width="12.7109375" style="2" bestFit="1" customWidth="1"/>
    <col min="4" max="16384" width="9.140625" style="2"/>
  </cols>
  <sheetData>
    <row r="1" spans="1:20" x14ac:dyDescent="0.25">
      <c r="A1" s="1" t="s">
        <v>105</v>
      </c>
    </row>
    <row r="2" spans="1:20" x14ac:dyDescent="0.25">
      <c r="A2" s="7"/>
    </row>
    <row r="3" spans="1:20" x14ac:dyDescent="0.25">
      <c r="A3" s="7"/>
    </row>
    <row r="4" spans="1:20" s="5" customFormat="1" x14ac:dyDescent="0.25">
      <c r="A4" s="4" t="s">
        <v>0</v>
      </c>
      <c r="B4" s="4" t="s">
        <v>1</v>
      </c>
      <c r="C4" s="4" t="s">
        <v>2</v>
      </c>
      <c r="E4" s="4" t="s">
        <v>0</v>
      </c>
      <c r="F4" s="4" t="s">
        <v>1</v>
      </c>
      <c r="G4" s="4" t="s">
        <v>2</v>
      </c>
      <c r="I4" s="4" t="s">
        <v>0</v>
      </c>
      <c r="J4" s="4" t="s">
        <v>1</v>
      </c>
      <c r="K4" s="4" t="s">
        <v>2</v>
      </c>
      <c r="M4" s="4" t="s">
        <v>0</v>
      </c>
      <c r="N4" s="4" t="s">
        <v>1</v>
      </c>
      <c r="O4" s="4" t="s">
        <v>2</v>
      </c>
      <c r="R4" s="4" t="s">
        <v>0</v>
      </c>
      <c r="S4" s="4" t="s">
        <v>1</v>
      </c>
      <c r="T4" s="4" t="s">
        <v>2</v>
      </c>
    </row>
    <row r="5" spans="1:20" x14ac:dyDescent="0.25">
      <c r="A5" s="1" t="s">
        <v>3</v>
      </c>
      <c r="B5" s="1" t="s">
        <v>3</v>
      </c>
      <c r="C5" s="1" t="s">
        <v>3</v>
      </c>
      <c r="E5" s="1" t="s">
        <v>4</v>
      </c>
      <c r="F5" s="1" t="s">
        <v>4</v>
      </c>
      <c r="G5" s="1" t="s">
        <v>4</v>
      </c>
      <c r="I5" s="1" t="s">
        <v>5</v>
      </c>
      <c r="J5" s="1" t="s">
        <v>5</v>
      </c>
      <c r="K5" s="1" t="s">
        <v>5</v>
      </c>
      <c r="M5" s="1" t="s">
        <v>103</v>
      </c>
      <c r="N5" s="1" t="s">
        <v>103</v>
      </c>
      <c r="O5" s="1" t="s">
        <v>103</v>
      </c>
      <c r="R5" s="1" t="s">
        <v>104</v>
      </c>
      <c r="S5" s="1" t="s">
        <v>104</v>
      </c>
      <c r="T5" s="1" t="s">
        <v>104</v>
      </c>
    </row>
    <row r="6" spans="1:20" x14ac:dyDescent="0.25">
      <c r="A6" s="2">
        <v>2.0880000000000001</v>
      </c>
      <c r="B6" s="2">
        <v>2.0350000000000001</v>
      </c>
      <c r="C6" s="2">
        <v>2.3702449544555444</v>
      </c>
      <c r="E6" s="2">
        <v>2.2980079681274929E-2</v>
      </c>
      <c r="F6" s="2">
        <v>3.0729083665338646E-2</v>
      </c>
      <c r="G6" s="2">
        <v>1.5389241695274138E-2</v>
      </c>
      <c r="I6" s="2">
        <v>1.7745019920318763E-2</v>
      </c>
      <c r="J6" s="2">
        <v>1.8258964143426318E-2</v>
      </c>
      <c r="K6" s="2">
        <v>1.2791990749512136E-2</v>
      </c>
      <c r="M6" s="2">
        <v>0.60755786900000008</v>
      </c>
      <c r="N6" s="2">
        <v>0.89579999999999982</v>
      </c>
      <c r="O6" s="2">
        <v>0.71547144992108125</v>
      </c>
      <c r="R6" s="2">
        <v>1.0149048089999999</v>
      </c>
      <c r="S6" s="2">
        <v>1.331</v>
      </c>
      <c r="T6" s="2">
        <v>0.77494365237874718</v>
      </c>
    </row>
    <row r="7" spans="1:20" x14ac:dyDescent="0.25">
      <c r="A7" s="2">
        <v>2.1720000000000002</v>
      </c>
      <c r="B7" s="2">
        <v>2.048</v>
      </c>
      <c r="C7" s="2">
        <v>2.3643393351486015</v>
      </c>
      <c r="E7" s="2">
        <v>4.4431952662721888E-2</v>
      </c>
      <c r="F7" s="2">
        <v>2.9908366533864524E-2</v>
      </c>
      <c r="G7" s="2">
        <v>3.5632419152687583E-2</v>
      </c>
      <c r="I7" s="2">
        <v>2.31065088757396E-2</v>
      </c>
      <c r="J7" s="2">
        <v>1.4394422310756936E-2</v>
      </c>
      <c r="K7" s="2">
        <v>1.7334426168771382E-2</v>
      </c>
      <c r="M7" s="2">
        <v>0.457097529</v>
      </c>
      <c r="N7" s="2">
        <v>1.0178</v>
      </c>
      <c r="O7" s="2">
        <v>0.618575018680946</v>
      </c>
      <c r="R7" s="2">
        <v>1.0227777526000001</v>
      </c>
      <c r="S7" s="2">
        <v>1.2356</v>
      </c>
      <c r="T7" s="2">
        <v>0.78753819583140361</v>
      </c>
    </row>
    <row r="8" spans="1:20" x14ac:dyDescent="0.25">
      <c r="A8" s="2">
        <v>2.4361325683166832</v>
      </c>
      <c r="B8" s="2">
        <v>2.1040187310231433</v>
      </c>
      <c r="C8" s="2">
        <v>2.171340060725941</v>
      </c>
      <c r="E8" s="2">
        <v>2.9129284867447355E-2</v>
      </c>
      <c r="F8" s="2">
        <v>3.3796812749003993E-2</v>
      </c>
      <c r="G8" s="2">
        <v>4.5284463928213496E-2</v>
      </c>
      <c r="I8" s="2">
        <v>1.6337910290074427E-2</v>
      </c>
      <c r="J8" s="2">
        <v>1.8250996015936282E-2</v>
      </c>
      <c r="K8" s="2">
        <v>2.0035645800119219E-2</v>
      </c>
      <c r="M8" s="2">
        <v>0.57290815001837792</v>
      </c>
      <c r="N8" s="2">
        <v>0.76400000000000001</v>
      </c>
      <c r="O8" s="2">
        <v>0.41360473343855853</v>
      </c>
      <c r="R8" s="2">
        <v>0.7937816729318794</v>
      </c>
      <c r="S8" s="2">
        <v>1.0373999999999999</v>
      </c>
      <c r="T8" s="2">
        <v>0.85084179682833716</v>
      </c>
    </row>
    <row r="9" spans="1:20" x14ac:dyDescent="0.25">
      <c r="A9" s="2">
        <v>2.5729625379537127</v>
      </c>
      <c r="B9" s="2">
        <v>2.1440000000000001</v>
      </c>
      <c r="C9" s="2">
        <v>2.1079250759074255</v>
      </c>
      <c r="E9" s="2">
        <v>2.2570718241986032E-2</v>
      </c>
      <c r="F9" s="2">
        <v>2.5872509960159367E-2</v>
      </c>
      <c r="G9" s="2">
        <v>4.0133468356482009E-2</v>
      </c>
      <c r="I9" s="2">
        <v>1.3300167071289679E-2</v>
      </c>
      <c r="J9" s="2">
        <v>1.7382470119521872E-2</v>
      </c>
      <c r="K9" s="2">
        <v>1.9703919799949884E-2</v>
      </c>
      <c r="M9" s="2">
        <v>0.4817902826990989</v>
      </c>
      <c r="N9" s="2">
        <v>0.89539999999999975</v>
      </c>
      <c r="O9" s="2">
        <v>0.51438091679819797</v>
      </c>
      <c r="R9" s="2">
        <v>0.67540806711771073</v>
      </c>
      <c r="S9" s="2">
        <v>2.1787999999999998</v>
      </c>
      <c r="T9" s="2">
        <v>0.73432724603542165</v>
      </c>
    </row>
    <row r="10" spans="1:20" x14ac:dyDescent="0.25">
      <c r="A10" s="2">
        <v>2.2743782483495667</v>
      </c>
      <c r="B10" s="2">
        <v>2.1495842896041459</v>
      </c>
      <c r="C10" s="2">
        <v>2.2861700303629702</v>
      </c>
      <c r="E10" s="2">
        <v>2.4819973728685597E-2</v>
      </c>
      <c r="F10" s="2">
        <v>4.1581673306772905E-2</v>
      </c>
      <c r="G10" s="2">
        <v>3.1984861446178459E-2</v>
      </c>
      <c r="I10" s="2">
        <v>1.5014387603205382E-2</v>
      </c>
      <c r="J10" s="2">
        <v>1.7410358565737069E-2</v>
      </c>
      <c r="K10" s="2">
        <v>2.0922205370179164E-2</v>
      </c>
      <c r="M10" s="2">
        <v>0.6542348120970719</v>
      </c>
      <c r="N10" s="2">
        <v>0.70679999999999998</v>
      </c>
      <c r="O10" s="2">
        <v>1.7413523667192794</v>
      </c>
      <c r="R10" s="2">
        <v>1.25600988710756</v>
      </c>
      <c r="S10" s="2">
        <v>1.1963000000000001</v>
      </c>
      <c r="T10" s="2">
        <v>1.8873708984141688</v>
      </c>
    </row>
    <row r="11" spans="1:20" x14ac:dyDescent="0.25">
      <c r="A11" s="2">
        <v>2.6162845932338494</v>
      </c>
      <c r="B11" s="2">
        <v>2.1579999999999999</v>
      </c>
      <c r="C11" s="2">
        <v>2.452</v>
      </c>
      <c r="E11" s="2">
        <v>3.6157127899387742E-2</v>
      </c>
      <c r="F11" s="2">
        <v>1.3244294784502422E-2</v>
      </c>
      <c r="G11" s="2">
        <v>3.4669811320754716E-2</v>
      </c>
      <c r="I11" s="2">
        <v>2.0555641934816054E-2</v>
      </c>
      <c r="J11" s="2">
        <v>1.770128197360105E-2</v>
      </c>
      <c r="K11" s="2">
        <v>1.8641509433962276E-2</v>
      </c>
      <c r="M11" s="2">
        <v>1.1783260952948194</v>
      </c>
      <c r="N11" s="2">
        <v>0.60311908320180208</v>
      </c>
      <c r="O11" s="2">
        <v>0.51359999999999995</v>
      </c>
      <c r="R11" s="2">
        <v>1.5402409023518371</v>
      </c>
      <c r="S11" s="2">
        <v>1.2589727539645785</v>
      </c>
      <c r="T11" s="2">
        <v>0.77739999999999998</v>
      </c>
    </row>
    <row r="12" spans="1:20" x14ac:dyDescent="0.25">
      <c r="A12" s="2">
        <v>2.7192845932338492</v>
      </c>
      <c r="B12" s="2">
        <v>2.1579999999999999</v>
      </c>
      <c r="C12" s="2">
        <v>2.2299618123763736</v>
      </c>
      <c r="E12" s="2">
        <v>3.2655135867515228E-2</v>
      </c>
      <c r="F12" s="2">
        <v>4.1452189014035939E-2</v>
      </c>
      <c r="G12" s="2">
        <v>0.11528122326725694</v>
      </c>
      <c r="I12" s="2">
        <v>1.5567594126051122E-2</v>
      </c>
      <c r="J12" s="2">
        <v>1.5327952710010315E-2</v>
      </c>
      <c r="K12" s="2">
        <v>1.6551138675001353E-2</v>
      </c>
      <c r="M12" s="2">
        <v>0.57226947999481925</v>
      </c>
      <c r="N12" s="2">
        <v>0.52891908320180203</v>
      </c>
      <c r="O12" s="2">
        <v>0.53476074364148662</v>
      </c>
      <c r="R12" s="2">
        <v>0.98060147275183718</v>
      </c>
      <c r="S12" s="2">
        <v>1.2253727539645785</v>
      </c>
      <c r="T12" s="2">
        <v>1.2123600220207773</v>
      </c>
    </row>
    <row r="13" spans="1:20" x14ac:dyDescent="0.25">
      <c r="A13" s="2">
        <v>2.3158299696370297</v>
      </c>
      <c r="B13" s="2">
        <v>2.1900561930694304</v>
      </c>
      <c r="C13" s="2">
        <v>2.1245280965347155</v>
      </c>
      <c r="E13" s="2">
        <v>3.1425497119558596E-2</v>
      </c>
      <c r="F13" s="2">
        <v>4.8390985552021919E-2</v>
      </c>
      <c r="G13" s="2">
        <v>3.6316564723074055E-2</v>
      </c>
      <c r="I13" s="2">
        <v>1.9273013753326799E-2</v>
      </c>
      <c r="J13" s="2">
        <v>1.8695951977308892E-2</v>
      </c>
      <c r="K13" s="2">
        <v>1.716341145857548E-2</v>
      </c>
      <c r="M13" s="2">
        <v>0.73564763328072069</v>
      </c>
      <c r="N13" s="2">
        <v>0.79701908320180204</v>
      </c>
      <c r="O13" s="2">
        <v>0.50998215620067566</v>
      </c>
      <c r="R13" s="2">
        <v>0.89782910158583107</v>
      </c>
      <c r="S13" s="2">
        <v>1.7678727539645782</v>
      </c>
      <c r="T13" s="2">
        <v>0.72027728273671698</v>
      </c>
    </row>
    <row r="14" spans="1:20" x14ac:dyDescent="0.25">
      <c r="A14" s="2">
        <v>2.1947000000000001</v>
      </c>
      <c r="B14" s="2">
        <v>2.1930749240925742</v>
      </c>
      <c r="C14" s="2">
        <v>2.4106232028051116</v>
      </c>
      <c r="E14" s="2">
        <v>3.2524829487537106E-2</v>
      </c>
      <c r="F14" s="2">
        <v>3.0424051286208748E-2</v>
      </c>
      <c r="G14" s="2">
        <v>5.7081725384119153E-2</v>
      </c>
      <c r="I14" s="2">
        <v>1.8067032090586521E-2</v>
      </c>
      <c r="J14" s="2">
        <v>1.7305699786809414E-2</v>
      </c>
      <c r="K14" s="2">
        <v>1.6770521779012379E-2</v>
      </c>
      <c r="M14" s="2">
        <v>0.58753574364148664</v>
      </c>
      <c r="N14" s="2">
        <v>1.025383968602027</v>
      </c>
      <c r="O14" s="2">
        <v>0.44561543971815287</v>
      </c>
      <c r="R14" s="2">
        <v>0.71090287916363437</v>
      </c>
      <c r="S14" s="2">
        <v>1.3964389910672936</v>
      </c>
      <c r="T14" s="2">
        <v>0.7596254271863071</v>
      </c>
    </row>
    <row r="15" spans="1:20" x14ac:dyDescent="0.25">
      <c r="A15" s="2">
        <v>2.55017</v>
      </c>
      <c r="B15" s="2">
        <v>2.216037462046287</v>
      </c>
      <c r="C15" s="2">
        <v>2.5408494262375125</v>
      </c>
      <c r="E15" s="2">
        <v>5.040060989496499E-2</v>
      </c>
      <c r="F15" s="2">
        <v>3.1910854907937304E-2</v>
      </c>
      <c r="G15" s="2">
        <v>3.5822063252179133E-2</v>
      </c>
      <c r="I15" s="2">
        <v>1.8160784745334134E-2</v>
      </c>
      <c r="J15" s="2">
        <v>1.7838594014579462E-2</v>
      </c>
      <c r="K15" s="2">
        <v>1.5160803235484091E-2</v>
      </c>
      <c r="M15" s="2">
        <v>0.39245836446824328</v>
      </c>
      <c r="N15" s="2">
        <v>1.1932643124013513</v>
      </c>
      <c r="O15" s="2">
        <v>0.77993211883878355</v>
      </c>
      <c r="R15" s="2">
        <v>0.56506365971900596</v>
      </c>
      <c r="S15" s="2">
        <v>1.2972545654734338</v>
      </c>
      <c r="T15" s="2">
        <v>1.0690508910739094</v>
      </c>
    </row>
    <row r="16" spans="1:20" x14ac:dyDescent="0.25">
      <c r="A16" s="2">
        <v>2.5697925075907428</v>
      </c>
      <c r="B16" s="2">
        <v>2.2200749240925743</v>
      </c>
      <c r="C16" s="2">
        <v>2.3330194566004825</v>
      </c>
      <c r="E16" s="2">
        <v>1.5581872732062563E-2</v>
      </c>
      <c r="F16" s="2">
        <v>4.0963146299846633E-2</v>
      </c>
      <c r="G16" s="2">
        <v>5.563959402106676E-2</v>
      </c>
      <c r="I16" s="2">
        <v>6.87995373298302E-3</v>
      </c>
      <c r="J16" s="2">
        <v>1.7612183526319897E-2</v>
      </c>
      <c r="K16" s="2">
        <v>2.0298148047894329E-2</v>
      </c>
      <c r="M16" s="2">
        <v>0.64023809167981971</v>
      </c>
      <c r="N16" s="2">
        <v>0.46242065271201227</v>
      </c>
      <c r="O16" s="2">
        <v>0.40048448555806293</v>
      </c>
      <c r="R16" s="2">
        <v>0.86276772460354223</v>
      </c>
      <c r="S16" s="2">
        <v>0.74048082142673366</v>
      </c>
      <c r="T16" s="2">
        <v>0.92512178948807833</v>
      </c>
    </row>
    <row r="17" spans="1:20" x14ac:dyDescent="0.25">
      <c r="A17" s="2">
        <v>2.552</v>
      </c>
      <c r="B17" s="2">
        <v>2.2290000000000001</v>
      </c>
      <c r="C17" s="2">
        <v>2.6628314207917079</v>
      </c>
      <c r="E17" s="2">
        <v>2.2820717131474103E-2</v>
      </c>
      <c r="F17" s="2">
        <v>5.7613865896744255E-2</v>
      </c>
      <c r="G17" s="2">
        <v>3.4773411371805611E-2</v>
      </c>
      <c r="I17" s="2">
        <v>1.606374501992032E-2</v>
      </c>
      <c r="J17" s="2">
        <v>2.080258978932013E-2</v>
      </c>
      <c r="K17" s="2">
        <v>1.8727245844707939E-2</v>
      </c>
      <c r="M17" s="2">
        <v>1.2743537366666666</v>
      </c>
      <c r="N17" s="2">
        <v>0.63852977080045037</v>
      </c>
      <c r="O17" s="2">
        <v>0.54240706279594553</v>
      </c>
      <c r="R17" s="2">
        <v>1.5472637488888887</v>
      </c>
      <c r="S17" s="2">
        <v>1.3840181884911447</v>
      </c>
      <c r="T17" s="2">
        <v>0.8522363035796986</v>
      </c>
    </row>
    <row r="18" spans="1:20" x14ac:dyDescent="0.25">
      <c r="A18" s="2">
        <v>2.531453172442141</v>
      </c>
      <c r="B18" s="2">
        <v>2.2740749240925742</v>
      </c>
      <c r="C18" s="2">
        <v>2.1725475531351983</v>
      </c>
      <c r="E18" s="2">
        <v>4.2343243499061288E-2</v>
      </c>
      <c r="F18" s="2">
        <v>3.9895421658228986E-2</v>
      </c>
      <c r="G18" s="2">
        <v>3.5228487610493575E-2</v>
      </c>
      <c r="I18" s="2">
        <v>2.2468628810022099E-2</v>
      </c>
      <c r="J18" s="2">
        <v>1.5717234281598137E-2</v>
      </c>
      <c r="K18" s="2">
        <v>2.0315054616937018E-2</v>
      </c>
      <c r="M18" s="2">
        <v>0.67031600087387377</v>
      </c>
      <c r="N18" s="2">
        <v>0.48467137519729719</v>
      </c>
      <c r="O18" s="2">
        <v>1.0323666417587385</v>
      </c>
      <c r="R18" s="2">
        <v>0.94876969289713853</v>
      </c>
      <c r="S18" s="2">
        <v>0.99689086905313251</v>
      </c>
      <c r="T18" s="2">
        <v>1.2885490722247952</v>
      </c>
    </row>
    <row r="19" spans="1:20" x14ac:dyDescent="0.25">
      <c r="A19" s="2">
        <v>2.4743587917490841</v>
      </c>
      <c r="B19" s="2">
        <v>2.507887613861139</v>
      </c>
      <c r="C19" s="2">
        <v>2.5810561930694305</v>
      </c>
      <c r="E19" s="2">
        <v>3.303296934905315E-2</v>
      </c>
      <c r="F19" s="2">
        <v>3.0150401737910247E-2</v>
      </c>
      <c r="G19" s="2">
        <v>2.7563489651980005E-2</v>
      </c>
      <c r="I19" s="2">
        <v>1.7931378997542154E-2</v>
      </c>
      <c r="J19" s="2">
        <v>1.8215242249725629E-2</v>
      </c>
      <c r="K19" s="2">
        <v>1.6920304906859383E-2</v>
      </c>
      <c r="M19" s="2">
        <v>0.37458443473900882</v>
      </c>
      <c r="N19" s="2">
        <v>1.1214713751972971</v>
      </c>
      <c r="O19" s="2">
        <v>0.48996431240135141</v>
      </c>
      <c r="R19" s="2">
        <v>0.57159762371948197</v>
      </c>
      <c r="S19" s="2">
        <v>1.3778908690531324</v>
      </c>
      <c r="T19" s="2">
        <v>0.65780456547343369</v>
      </c>
    </row>
    <row r="20" spans="1:20" x14ac:dyDescent="0.25">
      <c r="A20" s="2">
        <v>2.4528494262375125</v>
      </c>
      <c r="B20" s="2">
        <v>2.5258876138611388</v>
      </c>
      <c r="E20" s="2">
        <v>2.71766449254859E-2</v>
      </c>
      <c r="F20" s="2">
        <v>2.9485063092491923E-2</v>
      </c>
      <c r="I20" s="2">
        <v>1.7228532319149444E-2</v>
      </c>
      <c r="J20" s="2">
        <v>1.7585760178012479E-2</v>
      </c>
      <c r="M20" s="2">
        <v>1.7746028229387831</v>
      </c>
      <c r="N20" s="2">
        <v>0.85317137519729713</v>
      </c>
      <c r="R20" s="2">
        <v>1.9293221860739092</v>
      </c>
      <c r="S20" s="2">
        <v>1.1340908690531324</v>
      </c>
    </row>
    <row r="21" spans="1:20" x14ac:dyDescent="0.25">
      <c r="A21" s="2">
        <v>2.1575475531351982</v>
      </c>
      <c r="B21" s="2">
        <v>2.5653969793727107</v>
      </c>
      <c r="E21" s="2">
        <v>3.2933666893362114E-2</v>
      </c>
      <c r="F21" s="2">
        <v>4.4293578751118917E-2</v>
      </c>
      <c r="I21" s="2">
        <v>1.9470433102992818E-2</v>
      </c>
      <c r="J21" s="2">
        <v>1.8065499286684095E-2</v>
      </c>
      <c r="M21" s="2">
        <v>0.74351580185873867</v>
      </c>
      <c r="N21" s="2">
        <v>0.24469876059752221</v>
      </c>
      <c r="R21" s="2">
        <v>0.97358577522479517</v>
      </c>
      <c r="S21" s="2">
        <v>0.63509996329870466</v>
      </c>
    </row>
    <row r="22" spans="1:20" x14ac:dyDescent="0.25">
      <c r="A22" s="2">
        <v>2.4816412082509158</v>
      </c>
      <c r="B22" s="2">
        <v>2.6368876138611386</v>
      </c>
      <c r="E22" s="2">
        <v>1.9257867304333313E-2</v>
      </c>
      <c r="F22" s="2">
        <v>1.9338645418326691E-2</v>
      </c>
      <c r="I22" s="2">
        <v>1.628774450843393E-2</v>
      </c>
      <c r="J22" s="2">
        <v>1.6023904382470134E-2</v>
      </c>
      <c r="M22" s="2">
        <v>1.733959751160991</v>
      </c>
      <c r="N22" s="2">
        <v>0.47540000000000016</v>
      </c>
      <c r="R22" s="2">
        <v>1.7798173158805182</v>
      </c>
      <c r="S22" s="2">
        <v>0.71700000000000008</v>
      </c>
    </row>
    <row r="23" spans="1:20" x14ac:dyDescent="0.25">
      <c r="A23" s="2">
        <v>2.5683580661717449</v>
      </c>
      <c r="E23" s="2">
        <v>2.2133912621336009E-2</v>
      </c>
      <c r="I23" s="2">
        <v>1.919430279248905E-2</v>
      </c>
      <c r="M23" s="2">
        <v>0.76981800914806342</v>
      </c>
      <c r="R23" s="2">
        <v>0.80975654054477031</v>
      </c>
    </row>
    <row r="24" spans="1:20" x14ac:dyDescent="0.25">
      <c r="A24" s="2">
        <v>2.4724337158416585</v>
      </c>
      <c r="E24" s="2">
        <v>2.0441333661893851E-2</v>
      </c>
      <c r="I24" s="2">
        <v>1.5163714177671959E-2</v>
      </c>
      <c r="M24" s="2">
        <v>0.33431012404081079</v>
      </c>
      <c r="R24" s="2">
        <v>0.43586085488406023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A4AE2-7F42-48F3-8451-74BD8A2BE8D5}">
  <dimension ref="A1:K36"/>
  <sheetViews>
    <sheetView workbookViewId="0">
      <selection activeCell="D22" sqref="D22"/>
    </sheetView>
  </sheetViews>
  <sheetFormatPr defaultRowHeight="15" x14ac:dyDescent="0.25"/>
  <cols>
    <col min="1" max="1" width="24" style="11" customWidth="1"/>
    <col min="2" max="2" width="19.85546875" style="11" bestFit="1" customWidth="1"/>
    <col min="3" max="3" width="22.42578125" style="11" bestFit="1" customWidth="1"/>
    <col min="4" max="4" width="13.7109375" style="11" bestFit="1" customWidth="1"/>
    <col min="5" max="5" width="18.7109375" style="11" bestFit="1" customWidth="1"/>
    <col min="6" max="6" width="15.28515625" style="11" bestFit="1" customWidth="1"/>
    <col min="7" max="7" width="22.42578125" style="11" bestFit="1" customWidth="1"/>
    <col min="8" max="8" width="9.140625" style="11"/>
    <col min="9" max="9" width="16.28515625" style="11" customWidth="1"/>
    <col min="10" max="10" width="13.85546875" style="11" bestFit="1" customWidth="1"/>
    <col min="11" max="11" width="20.85546875" style="11" bestFit="1" customWidth="1"/>
    <col min="12" max="16384" width="9.140625" style="11"/>
  </cols>
  <sheetData>
    <row r="1" spans="1:11" ht="15.75" x14ac:dyDescent="0.25">
      <c r="A1" s="16" t="s">
        <v>7</v>
      </c>
    </row>
    <row r="2" spans="1:11" ht="15.75" x14ac:dyDescent="0.25">
      <c r="A2" s="16"/>
    </row>
    <row r="3" spans="1:11" s="17" customFormat="1" ht="14.25" x14ac:dyDescent="0.2">
      <c r="A3" s="17" t="s">
        <v>18</v>
      </c>
      <c r="B3" s="17" t="s">
        <v>15</v>
      </c>
      <c r="C3" s="17" t="s">
        <v>16</v>
      </c>
      <c r="E3" s="17" t="s">
        <v>14</v>
      </c>
      <c r="F3" s="17" t="s">
        <v>15</v>
      </c>
      <c r="G3" s="17" t="s">
        <v>16</v>
      </c>
      <c r="I3" s="17" t="s">
        <v>14</v>
      </c>
      <c r="J3" s="17" t="s">
        <v>15</v>
      </c>
      <c r="K3" s="17" t="s">
        <v>16</v>
      </c>
    </row>
    <row r="4" spans="1:11" ht="15.75" x14ac:dyDescent="0.25">
      <c r="A4" s="10" t="s">
        <v>8</v>
      </c>
      <c r="B4" s="10" t="s">
        <v>9</v>
      </c>
      <c r="C4" s="11" t="s">
        <v>10</v>
      </c>
      <c r="E4" s="12" t="s">
        <v>19</v>
      </c>
      <c r="F4" s="10" t="s">
        <v>9</v>
      </c>
      <c r="G4" s="11" t="s">
        <v>12</v>
      </c>
      <c r="I4" s="10" t="s">
        <v>17</v>
      </c>
      <c r="J4" s="10" t="s">
        <v>9</v>
      </c>
      <c r="K4" s="14" t="s">
        <v>13</v>
      </c>
    </row>
    <row r="5" spans="1:11" ht="15.75" x14ac:dyDescent="0.25">
      <c r="A5" s="10" t="s">
        <v>8</v>
      </c>
      <c r="B5" s="10" t="s">
        <v>9</v>
      </c>
      <c r="C5" s="11" t="s">
        <v>10</v>
      </c>
      <c r="E5" s="12" t="s">
        <v>19</v>
      </c>
      <c r="F5" s="10" t="s">
        <v>9</v>
      </c>
      <c r="G5" s="13" t="s">
        <v>13</v>
      </c>
      <c r="I5" s="10" t="s">
        <v>17</v>
      </c>
      <c r="J5" s="10" t="s">
        <v>9</v>
      </c>
      <c r="K5" s="11" t="s">
        <v>10</v>
      </c>
    </row>
    <row r="6" spans="1:11" ht="15.75" x14ac:dyDescent="0.25">
      <c r="A6" s="10" t="s">
        <v>8</v>
      </c>
      <c r="B6" s="10" t="s">
        <v>9</v>
      </c>
      <c r="C6" s="11" t="s">
        <v>11</v>
      </c>
      <c r="E6" s="12" t="s">
        <v>19</v>
      </c>
      <c r="F6" s="10" t="s">
        <v>9</v>
      </c>
      <c r="G6" s="11" t="s">
        <v>10</v>
      </c>
      <c r="I6" s="10" t="s">
        <v>17</v>
      </c>
      <c r="J6" s="10" t="s">
        <v>9</v>
      </c>
      <c r="K6" s="14" t="s">
        <v>13</v>
      </c>
    </row>
    <row r="7" spans="1:11" ht="15.75" x14ac:dyDescent="0.25">
      <c r="A7" s="10" t="s">
        <v>8</v>
      </c>
      <c r="B7" s="10" t="s">
        <v>9</v>
      </c>
      <c r="C7" s="11" t="s">
        <v>12</v>
      </c>
      <c r="E7" s="12" t="s">
        <v>19</v>
      </c>
      <c r="F7" s="10" t="s">
        <v>9</v>
      </c>
      <c r="G7" s="11" t="s">
        <v>10</v>
      </c>
      <c r="I7" s="10" t="s">
        <v>17</v>
      </c>
      <c r="J7" s="10" t="s">
        <v>9</v>
      </c>
      <c r="K7" s="14" t="s">
        <v>12</v>
      </c>
    </row>
    <row r="8" spans="1:11" ht="15.75" x14ac:dyDescent="0.25">
      <c r="A8" s="10" t="s">
        <v>8</v>
      </c>
      <c r="B8" s="10" t="s">
        <v>9</v>
      </c>
      <c r="C8" s="11" t="s">
        <v>12</v>
      </c>
      <c r="E8" s="12" t="s">
        <v>19</v>
      </c>
      <c r="F8" s="10" t="s">
        <v>9</v>
      </c>
      <c r="G8" s="11" t="s">
        <v>10</v>
      </c>
      <c r="I8" s="10" t="s">
        <v>17</v>
      </c>
      <c r="J8" s="10" t="s">
        <v>9</v>
      </c>
      <c r="K8" s="11" t="s">
        <v>10</v>
      </c>
    </row>
    <row r="9" spans="1:11" ht="15.75" x14ac:dyDescent="0.25">
      <c r="A9" s="10" t="s">
        <v>8</v>
      </c>
      <c r="B9" s="10" t="s">
        <v>9</v>
      </c>
      <c r="C9" s="11" t="s">
        <v>12</v>
      </c>
      <c r="E9" s="12" t="s">
        <v>19</v>
      </c>
      <c r="F9" s="10" t="s">
        <v>9</v>
      </c>
      <c r="G9" s="11" t="s">
        <v>11</v>
      </c>
      <c r="I9" s="10" t="s">
        <v>17</v>
      </c>
      <c r="J9" s="10" t="s">
        <v>9</v>
      </c>
      <c r="K9" s="11" t="s">
        <v>10</v>
      </c>
    </row>
    <row r="10" spans="1:11" ht="15.75" x14ac:dyDescent="0.25">
      <c r="A10" s="10" t="s">
        <v>8</v>
      </c>
      <c r="B10" s="10" t="s">
        <v>9</v>
      </c>
      <c r="C10" s="11" t="s">
        <v>11</v>
      </c>
      <c r="E10" s="12" t="s">
        <v>19</v>
      </c>
      <c r="F10" s="10" t="s">
        <v>9</v>
      </c>
      <c r="G10" s="11" t="s">
        <v>10</v>
      </c>
      <c r="I10" s="10" t="s">
        <v>17</v>
      </c>
      <c r="J10" s="10" t="s">
        <v>9</v>
      </c>
      <c r="K10" s="11" t="s">
        <v>10</v>
      </c>
    </row>
    <row r="11" spans="1:11" ht="15.75" x14ac:dyDescent="0.25">
      <c r="A11" s="10" t="s">
        <v>8</v>
      </c>
      <c r="B11" s="10" t="s">
        <v>9</v>
      </c>
      <c r="C11" s="11" t="s">
        <v>12</v>
      </c>
      <c r="E11" s="12" t="s">
        <v>19</v>
      </c>
      <c r="F11" s="10" t="s">
        <v>9</v>
      </c>
      <c r="G11" s="11" t="s">
        <v>10</v>
      </c>
      <c r="I11" s="10" t="s">
        <v>17</v>
      </c>
      <c r="J11" s="10" t="s">
        <v>9</v>
      </c>
      <c r="K11" s="11" t="s">
        <v>10</v>
      </c>
    </row>
    <row r="12" spans="1:11" ht="15.75" x14ac:dyDescent="0.25">
      <c r="A12" s="10" t="s">
        <v>8</v>
      </c>
      <c r="B12" s="10" t="s">
        <v>9</v>
      </c>
      <c r="C12" s="11" t="s">
        <v>11</v>
      </c>
      <c r="E12" s="12" t="s">
        <v>19</v>
      </c>
      <c r="F12" s="10" t="s">
        <v>9</v>
      </c>
      <c r="G12" s="11" t="s">
        <v>10</v>
      </c>
      <c r="I12" s="10" t="s">
        <v>17</v>
      </c>
      <c r="J12" s="10" t="s">
        <v>9</v>
      </c>
      <c r="K12" s="14" t="s">
        <v>13</v>
      </c>
    </row>
    <row r="13" spans="1:11" ht="15.75" x14ac:dyDescent="0.25">
      <c r="A13" s="10" t="s">
        <v>8</v>
      </c>
      <c r="B13" s="10" t="s">
        <v>9</v>
      </c>
      <c r="C13" s="11" t="s">
        <v>10</v>
      </c>
      <c r="E13" s="12" t="s">
        <v>19</v>
      </c>
      <c r="F13" s="10" t="s">
        <v>9</v>
      </c>
      <c r="G13" s="11" t="s">
        <v>10</v>
      </c>
      <c r="I13" s="10" t="s">
        <v>17</v>
      </c>
      <c r="J13" s="10" t="s">
        <v>9</v>
      </c>
      <c r="K13" s="11" t="s">
        <v>10</v>
      </c>
    </row>
    <row r="14" spans="1:11" ht="15.75" x14ac:dyDescent="0.25">
      <c r="A14" s="10" t="s">
        <v>8</v>
      </c>
      <c r="B14" s="10" t="s">
        <v>9</v>
      </c>
      <c r="C14" s="11" t="s">
        <v>12</v>
      </c>
      <c r="E14" s="12" t="s">
        <v>19</v>
      </c>
      <c r="F14" s="10" t="s">
        <v>9</v>
      </c>
      <c r="G14" s="13" t="s">
        <v>13</v>
      </c>
      <c r="I14" s="10" t="s">
        <v>17</v>
      </c>
      <c r="J14" s="10" t="s">
        <v>9</v>
      </c>
      <c r="K14" s="11" t="s">
        <v>10</v>
      </c>
    </row>
    <row r="15" spans="1:11" ht="15.75" x14ac:dyDescent="0.25">
      <c r="A15" s="10" t="s">
        <v>8</v>
      </c>
      <c r="B15" s="10" t="s">
        <v>9</v>
      </c>
      <c r="C15" s="11" t="s">
        <v>12</v>
      </c>
      <c r="E15" s="12" t="s">
        <v>19</v>
      </c>
      <c r="F15" s="10" t="s">
        <v>9</v>
      </c>
      <c r="G15" s="11" t="s">
        <v>11</v>
      </c>
      <c r="I15" s="10" t="s">
        <v>17</v>
      </c>
      <c r="J15" s="10" t="s">
        <v>9</v>
      </c>
      <c r="K15" s="14" t="s">
        <v>12</v>
      </c>
    </row>
    <row r="16" spans="1:11" ht="15.75" x14ac:dyDescent="0.25">
      <c r="A16" s="10" t="s">
        <v>8</v>
      </c>
      <c r="B16" s="10" t="s">
        <v>9</v>
      </c>
      <c r="C16" s="11" t="s">
        <v>12</v>
      </c>
      <c r="E16" s="12" t="s">
        <v>19</v>
      </c>
      <c r="F16" s="10" t="s">
        <v>9</v>
      </c>
      <c r="G16" s="11" t="s">
        <v>11</v>
      </c>
      <c r="I16" s="10" t="s">
        <v>17</v>
      </c>
      <c r="J16" s="10" t="s">
        <v>9</v>
      </c>
      <c r="K16" s="11" t="s">
        <v>10</v>
      </c>
    </row>
    <row r="17" spans="1:11" ht="15.75" x14ac:dyDescent="0.25">
      <c r="A17" s="10" t="s">
        <v>8</v>
      </c>
      <c r="B17" s="10" t="s">
        <v>9</v>
      </c>
      <c r="C17" s="11" t="s">
        <v>12</v>
      </c>
      <c r="E17" s="12" t="s">
        <v>19</v>
      </c>
      <c r="F17" s="10" t="s">
        <v>9</v>
      </c>
      <c r="G17" s="11" t="s">
        <v>10</v>
      </c>
      <c r="I17" s="10" t="s">
        <v>17</v>
      </c>
      <c r="J17" s="10" t="s">
        <v>9</v>
      </c>
      <c r="K17" s="11" t="s">
        <v>10</v>
      </c>
    </row>
    <row r="18" spans="1:11" ht="15.75" x14ac:dyDescent="0.25">
      <c r="A18" s="10" t="s">
        <v>8</v>
      </c>
      <c r="B18" s="10" t="s">
        <v>9</v>
      </c>
      <c r="C18" s="11" t="s">
        <v>11</v>
      </c>
      <c r="E18" s="12" t="s">
        <v>19</v>
      </c>
      <c r="F18" s="10" t="s">
        <v>9</v>
      </c>
      <c r="G18" s="11" t="s">
        <v>10</v>
      </c>
      <c r="I18" s="10" t="s">
        <v>17</v>
      </c>
      <c r="J18" s="10" t="s">
        <v>9</v>
      </c>
      <c r="K18" s="14" t="s">
        <v>13</v>
      </c>
    </row>
    <row r="19" spans="1:11" x14ac:dyDescent="0.25">
      <c r="A19" s="10" t="s">
        <v>8</v>
      </c>
      <c r="B19" s="10" t="s">
        <v>9</v>
      </c>
      <c r="C19" s="11" t="s">
        <v>11</v>
      </c>
      <c r="I19" s="10" t="s">
        <v>17</v>
      </c>
      <c r="J19" s="10" t="s">
        <v>9</v>
      </c>
      <c r="K19" s="11" t="s">
        <v>10</v>
      </c>
    </row>
    <row r="20" spans="1:11" ht="15.75" x14ac:dyDescent="0.25">
      <c r="A20" s="10" t="s">
        <v>8</v>
      </c>
      <c r="B20" s="10" t="s">
        <v>9</v>
      </c>
      <c r="C20" s="11" t="s">
        <v>11</v>
      </c>
      <c r="I20" s="10" t="s">
        <v>17</v>
      </c>
      <c r="J20" s="10" t="s">
        <v>9</v>
      </c>
      <c r="K20" s="14" t="s">
        <v>12</v>
      </c>
    </row>
    <row r="21" spans="1:11" x14ac:dyDescent="0.25">
      <c r="A21" s="10" t="s">
        <v>8</v>
      </c>
      <c r="B21" s="10" t="s">
        <v>9</v>
      </c>
      <c r="C21" s="11" t="s">
        <v>11</v>
      </c>
      <c r="I21" s="10" t="s">
        <v>17</v>
      </c>
      <c r="J21" s="10" t="s">
        <v>9</v>
      </c>
      <c r="K21" s="11" t="s">
        <v>10</v>
      </c>
    </row>
    <row r="22" spans="1:11" ht="15.75" x14ac:dyDescent="0.25">
      <c r="A22" s="10" t="s">
        <v>8</v>
      </c>
      <c r="B22" s="10" t="s">
        <v>9</v>
      </c>
      <c r="C22" s="11" t="s">
        <v>10</v>
      </c>
      <c r="I22" s="10" t="s">
        <v>17</v>
      </c>
      <c r="J22" s="10" t="s">
        <v>9</v>
      </c>
      <c r="K22" s="14" t="s">
        <v>12</v>
      </c>
    </row>
    <row r="23" spans="1:11" x14ac:dyDescent="0.25">
      <c r="I23" s="10" t="s">
        <v>17</v>
      </c>
      <c r="J23" s="10" t="s">
        <v>9</v>
      </c>
      <c r="K23" s="11" t="s">
        <v>10</v>
      </c>
    </row>
    <row r="25" spans="1:11" ht="30" x14ac:dyDescent="0.25">
      <c r="C25" s="15" t="s">
        <v>10</v>
      </c>
      <c r="D25" s="15" t="s">
        <v>11</v>
      </c>
      <c r="E25" s="15" t="s">
        <v>12</v>
      </c>
      <c r="F25" s="15" t="s">
        <v>22</v>
      </c>
      <c r="G25" s="11" t="s">
        <v>23</v>
      </c>
    </row>
    <row r="26" spans="1:11" x14ac:dyDescent="0.25">
      <c r="B26" s="18" t="s">
        <v>1</v>
      </c>
      <c r="C26" s="18">
        <v>4</v>
      </c>
      <c r="D26" s="18">
        <v>7</v>
      </c>
      <c r="E26" s="18">
        <v>8</v>
      </c>
      <c r="F26" s="18">
        <v>0</v>
      </c>
      <c r="G26" s="18">
        <v>19</v>
      </c>
    </row>
    <row r="27" spans="1:11" x14ac:dyDescent="0.25">
      <c r="B27" s="11" t="s">
        <v>21</v>
      </c>
      <c r="C27" s="17">
        <f>C26/G26*100</f>
        <v>21.052631578947366</v>
      </c>
      <c r="D27" s="17">
        <f>D26/G26*100</f>
        <v>36.84210526315789</v>
      </c>
      <c r="E27" s="17">
        <f>E26/G26*100</f>
        <v>42.105263157894733</v>
      </c>
      <c r="G27" s="11">
        <f>SUM(C27:E27)</f>
        <v>100</v>
      </c>
    </row>
    <row r="30" spans="1:11" x14ac:dyDescent="0.25">
      <c r="B30" s="18" t="s">
        <v>0</v>
      </c>
      <c r="C30" s="18">
        <v>12</v>
      </c>
      <c r="D30" s="18">
        <v>0</v>
      </c>
      <c r="E30" s="18">
        <v>4</v>
      </c>
      <c r="F30" s="18">
        <v>4</v>
      </c>
      <c r="G30" s="18">
        <v>20</v>
      </c>
    </row>
    <row r="31" spans="1:11" x14ac:dyDescent="0.25">
      <c r="B31" s="11" t="s">
        <v>21</v>
      </c>
      <c r="C31" s="17">
        <f>C30/G30*100</f>
        <v>60</v>
      </c>
      <c r="D31" s="17"/>
      <c r="E31" s="17">
        <f>E30/G30*100</f>
        <v>20</v>
      </c>
      <c r="F31" s="17">
        <f>F30/G30*100</f>
        <v>20</v>
      </c>
      <c r="G31" s="11">
        <f>SUM(C31:F31)</f>
        <v>100</v>
      </c>
    </row>
    <row r="34" spans="2:7" x14ac:dyDescent="0.25">
      <c r="B34" s="18" t="s">
        <v>2</v>
      </c>
      <c r="C34" s="18">
        <v>9</v>
      </c>
      <c r="D34" s="18">
        <v>3</v>
      </c>
      <c r="E34" s="18">
        <v>1</v>
      </c>
      <c r="F34" s="18">
        <v>2</v>
      </c>
      <c r="G34" s="18">
        <v>15</v>
      </c>
    </row>
    <row r="35" spans="2:7" x14ac:dyDescent="0.25">
      <c r="B35" s="11" t="s">
        <v>21</v>
      </c>
      <c r="C35" s="17">
        <f>C34/G34*100</f>
        <v>60</v>
      </c>
      <c r="D35" s="17">
        <f>D34/G34*100</f>
        <v>20</v>
      </c>
      <c r="E35" s="17">
        <f>E34/G34*100</f>
        <v>6.666666666666667</v>
      </c>
      <c r="F35" s="17">
        <f>F34/G34*100</f>
        <v>13.333333333333334</v>
      </c>
      <c r="G35" s="11">
        <f>SUM(C35:F35)</f>
        <v>100</v>
      </c>
    </row>
    <row r="36" spans="2:7" x14ac:dyDescent="0.25">
      <c r="G36" s="1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 1</vt:lpstr>
      <vt:lpstr>Sheet 2</vt:lpstr>
      <vt:lpstr>Table 1</vt:lpstr>
      <vt:lpstr>Figure_3</vt:lpstr>
      <vt:lpstr>Figure_4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2023-02-24T14:09:48Z</dcterms:created>
  <dcterms:modified xsi:type="dcterms:W3CDTF">2023-08-15T12:26:35Z</dcterms:modified>
</cp:coreProperties>
</file>