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B 16 GB\International Publication\Journal\Comparison soil profiles\PeerJ\"/>
    </mc:Choice>
  </mc:AlternateContent>
  <xr:revisionPtr revIDLastSave="0" documentId="13_ncr:1_{30BEDCE7-491C-4646-8623-FFFF92EF3B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il chemical data" sheetId="4" r:id="rId1"/>
    <sheet name="Soil texture" sheetId="5" r:id="rId2"/>
    <sheet name="AWC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6" l="1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" i="4"/>
</calcChain>
</file>

<file path=xl/sharedStrings.xml><?xml version="1.0" encoding="utf-8"?>
<sst xmlns="http://schemas.openxmlformats.org/spreadsheetml/2006/main" count="63" uniqueCount="33">
  <si>
    <t>Na</t>
  </si>
  <si>
    <t>K</t>
  </si>
  <si>
    <t>Ca</t>
  </si>
  <si>
    <t>Mg</t>
  </si>
  <si>
    <t>BD</t>
  </si>
  <si>
    <t>Depth</t>
  </si>
  <si>
    <t>Replication</t>
  </si>
  <si>
    <t>Sand</t>
  </si>
  <si>
    <t>Clay</t>
  </si>
  <si>
    <t>Silt</t>
  </si>
  <si>
    <t>0-20</t>
  </si>
  <si>
    <t>Age of raised beds</t>
  </si>
  <si>
    <t>20-40</t>
  </si>
  <si>
    <t>40-60</t>
  </si>
  <si>
    <t>60-80</t>
  </si>
  <si>
    <t>80-100</t>
  </si>
  <si>
    <t>Old (42 years old)</t>
  </si>
  <si>
    <t>Young (10 years old)</t>
  </si>
  <si>
    <t>pH (1:2.5)</t>
  </si>
  <si>
    <t>SOM (%)</t>
  </si>
  <si>
    <t xml:space="preserve">CEC </t>
  </si>
  <si>
    <t>meq/100g</t>
  </si>
  <si>
    <t>g/cm3</t>
  </si>
  <si>
    <t>%</t>
  </si>
  <si>
    <t>AP (mg kg-1)</t>
  </si>
  <si>
    <t>AWC</t>
  </si>
  <si>
    <t>EC (mS/cm)</t>
  </si>
  <si>
    <t>Young raised bed</t>
  </si>
  <si>
    <t>Old raised bed</t>
  </si>
  <si>
    <t>Nts (%)</t>
  </si>
  <si>
    <t>Soil porosity (%)</t>
  </si>
  <si>
    <t>FC</t>
  </si>
  <si>
    <t>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</si>
</sst>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2" fontId="0" fillId="0" borderId="0" xfId="0" applyNumberFormat="1" applyFill="1"/>
    <xf numFmtId="2" fontId="0" fillId="0" borderId="0" xfId="0" applyNumberFormat="1" applyBorder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2" fontId="0" fillId="2" borderId="0" xfId="0" applyNumberForma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164" fontId="0" fillId="0" borderId="0" xfId="0" applyNumberFormat="1" applyFill="1"/>
    <xf numFmtId="164" fontId="0" fillId="0" borderId="1" xfId="0" applyNumberFormat="1" applyBorder="1"/>
    <xf numFmtId="2" fontId="0" fillId="0" borderId="1" xfId="0" applyNumberFormat="1" applyBorder="1"/>
    <xf numFmtId="0" fontId="0" fillId="3" borderId="0" xfId="0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/>
    <xf numFmtId="0" fontId="0" fillId="4" borderId="0" xfId="0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/>
    <xf numFmtId="0" fontId="0" fillId="5" borderId="0" xfId="0" applyFill="1" applyAlignment="1">
      <alignment horizontal="center"/>
    </xf>
    <xf numFmtId="2" fontId="0" fillId="5" borderId="0" xfId="0" applyNumberFormat="1" applyFill="1"/>
    <xf numFmtId="164" fontId="0" fillId="5" borderId="0" xfId="0" applyNumberFormat="1" applyFill="1"/>
    <xf numFmtId="0" fontId="0" fillId="6" borderId="0" xfId="0" applyFill="1" applyAlignment="1">
      <alignment horizontal="center"/>
    </xf>
    <xf numFmtId="2" fontId="0" fillId="6" borderId="0" xfId="0" applyNumberFormat="1" applyFill="1"/>
    <xf numFmtId="164" fontId="0" fillId="6" borderId="0" xfId="0" applyNumberFormat="1" applyFill="1"/>
    <xf numFmtId="0" fontId="0" fillId="0" borderId="0" xfId="0" applyAlignment="1">
      <alignment horizontal="center"/>
    </xf>
    <xf numFmtId="1" fontId="0" fillId="0" borderId="0" xfId="0" applyNumberFormat="1"/>
    <xf numFmtId="1" fontId="0" fillId="7" borderId="0" xfId="0" applyNumberFormat="1" applyFill="1"/>
    <xf numFmtId="164" fontId="0" fillId="8" borderId="0" xfId="0" applyNumberFormat="1" applyFill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164" fontId="0" fillId="9" borderId="0" xfId="0" applyNumberFormat="1" applyFill="1"/>
    <xf numFmtId="0" fontId="2" fillId="0" borderId="2" xfId="0" applyFont="1" applyBorder="1" applyAlignment="1">
      <alignment horizontal="center" vertical="center"/>
    </xf>
    <xf numFmtId="164" fontId="0" fillId="0" borderId="1" xfId="0" applyNumberFormat="1" applyFill="1" applyBorder="1"/>
    <xf numFmtId="0" fontId="0" fillId="10" borderId="0" xfId="0" applyFill="1" applyAlignment="1">
      <alignment horizontal="center"/>
    </xf>
    <xf numFmtId="2" fontId="0" fillId="10" borderId="0" xfId="0" applyNumberFormat="1" applyFill="1"/>
    <xf numFmtId="164" fontId="0" fillId="10" borderId="0" xfId="0" applyNumberFormat="1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F363-45BD-43A7-8202-57E567DEB5C3}">
  <dimension ref="B2:R43"/>
  <sheetViews>
    <sheetView tabSelected="1" zoomScale="70" zoomScaleNormal="70" workbookViewId="0">
      <selection activeCell="R7" sqref="R7"/>
    </sheetView>
  </sheetViews>
  <sheetFormatPr defaultRowHeight="15" x14ac:dyDescent="0.25"/>
  <cols>
    <col min="2" max="2" width="21" customWidth="1"/>
    <col min="3" max="3" width="13.5703125" customWidth="1"/>
    <col min="4" max="4" width="15.42578125" customWidth="1"/>
    <col min="5" max="5" width="18" customWidth="1"/>
    <col min="6" max="6" width="19.42578125" customWidth="1"/>
    <col min="7" max="8" width="13.5703125" customWidth="1"/>
    <col min="9" max="9" width="13" customWidth="1"/>
    <col min="10" max="10" width="10.28515625" customWidth="1"/>
    <col min="11" max="11" width="10.7109375" customWidth="1"/>
    <col min="12" max="12" width="11.5703125" customWidth="1"/>
    <col min="13" max="13" width="10.5703125" customWidth="1"/>
    <col min="14" max="15" width="11" customWidth="1"/>
    <col min="16" max="16" width="23.140625" customWidth="1"/>
  </cols>
  <sheetData>
    <row r="2" spans="2:18" x14ac:dyDescent="0.25">
      <c r="J2" s="45" t="s">
        <v>21</v>
      </c>
      <c r="K2" s="45"/>
      <c r="L2" s="45"/>
      <c r="M2" s="45"/>
      <c r="N2" s="45"/>
      <c r="O2" s="6" t="s">
        <v>22</v>
      </c>
    </row>
    <row r="3" spans="2:18" x14ac:dyDescent="0.25">
      <c r="B3" s="40" t="s">
        <v>11</v>
      </c>
      <c r="C3" s="40" t="s">
        <v>5</v>
      </c>
      <c r="D3" s="40" t="s">
        <v>6</v>
      </c>
      <c r="E3" s="40" t="s">
        <v>18</v>
      </c>
      <c r="F3" s="40" t="s">
        <v>24</v>
      </c>
      <c r="G3" s="40" t="s">
        <v>26</v>
      </c>
      <c r="H3" s="40" t="s">
        <v>29</v>
      </c>
      <c r="I3" s="40" t="s">
        <v>19</v>
      </c>
      <c r="J3" s="40" t="s">
        <v>0</v>
      </c>
      <c r="K3" s="40" t="s">
        <v>1</v>
      </c>
      <c r="L3" s="40" t="s">
        <v>2</v>
      </c>
      <c r="M3" s="40" t="s">
        <v>3</v>
      </c>
      <c r="N3" s="40" t="s">
        <v>20</v>
      </c>
      <c r="O3" s="40" t="s">
        <v>4</v>
      </c>
      <c r="P3" s="40" t="s">
        <v>30</v>
      </c>
    </row>
    <row r="4" spans="2:18" x14ac:dyDescent="0.25">
      <c r="B4" s="1" t="s">
        <v>16</v>
      </c>
      <c r="C4" s="6" t="s">
        <v>10</v>
      </c>
      <c r="D4" s="6">
        <v>1</v>
      </c>
      <c r="E4">
        <v>4.25</v>
      </c>
      <c r="F4">
        <v>11.5</v>
      </c>
      <c r="G4">
        <v>0.27</v>
      </c>
      <c r="H4">
        <v>0.12</v>
      </c>
      <c r="I4">
        <v>2.02</v>
      </c>
      <c r="J4">
        <v>0.22</v>
      </c>
      <c r="K4">
        <v>0.22</v>
      </c>
      <c r="L4">
        <v>5.25</v>
      </c>
      <c r="M4">
        <v>6.35</v>
      </c>
      <c r="N4" s="3">
        <v>16.2</v>
      </c>
      <c r="O4" s="2">
        <v>1.3</v>
      </c>
      <c r="P4" s="34">
        <f>(1-(O4/2.65))*100</f>
        <v>50.943396226415082</v>
      </c>
      <c r="R4" s="2"/>
    </row>
    <row r="5" spans="2:18" x14ac:dyDescent="0.25">
      <c r="C5" s="6"/>
      <c r="D5" s="6">
        <v>2</v>
      </c>
      <c r="E5">
        <v>4.3099999999999996</v>
      </c>
      <c r="F5">
        <v>10.6</v>
      </c>
      <c r="G5" s="2">
        <v>0.28999999999999998</v>
      </c>
      <c r="H5" s="2">
        <v>0.1</v>
      </c>
      <c r="I5">
        <v>1.95</v>
      </c>
      <c r="J5" s="2">
        <v>0.18</v>
      </c>
      <c r="K5" s="2">
        <v>0.31000000000000005</v>
      </c>
      <c r="L5" s="2">
        <v>5.49</v>
      </c>
      <c r="M5" s="2">
        <v>6.16</v>
      </c>
      <c r="N5" s="3">
        <v>15.9</v>
      </c>
      <c r="O5" s="2">
        <v>1.24</v>
      </c>
      <c r="P5" s="34">
        <f>(1-(O5/2.65))*100</f>
        <v>53.20754716981132</v>
      </c>
      <c r="R5" s="2"/>
    </row>
    <row r="6" spans="2:18" x14ac:dyDescent="0.25">
      <c r="C6" s="6"/>
      <c r="D6" s="6">
        <v>3</v>
      </c>
      <c r="E6">
        <v>4.3600000000000003</v>
      </c>
      <c r="F6">
        <v>10.5</v>
      </c>
      <c r="G6" s="2">
        <v>0.28999999999999998</v>
      </c>
      <c r="H6">
        <v>0.09</v>
      </c>
      <c r="I6">
        <v>1.89</v>
      </c>
      <c r="J6" s="4">
        <v>0.18000000000000002</v>
      </c>
      <c r="K6">
        <v>0.27</v>
      </c>
      <c r="L6">
        <v>5.68</v>
      </c>
      <c r="M6">
        <v>6.15</v>
      </c>
      <c r="N6" s="3">
        <v>17.3</v>
      </c>
      <c r="O6">
        <v>1.1399999999999999</v>
      </c>
      <c r="P6" s="34">
        <f>(1-(O6/2.65))*100</f>
        <v>56.981132075471706</v>
      </c>
      <c r="R6" s="2"/>
    </row>
    <row r="7" spans="2:18" x14ac:dyDescent="0.25">
      <c r="C7" s="6"/>
      <c r="D7" s="6">
        <v>4</v>
      </c>
      <c r="E7">
        <v>4.45</v>
      </c>
      <c r="F7" s="2">
        <v>8.9</v>
      </c>
      <c r="G7" s="2">
        <v>0.3</v>
      </c>
      <c r="H7">
        <v>0.09</v>
      </c>
      <c r="I7">
        <v>2.0499999999999998</v>
      </c>
      <c r="J7" s="2">
        <v>0.21</v>
      </c>
      <c r="K7">
        <v>0.28000000000000003</v>
      </c>
      <c r="L7">
        <v>5.55</v>
      </c>
      <c r="M7">
        <v>6.75</v>
      </c>
      <c r="N7" s="3">
        <v>16.399999999999999</v>
      </c>
      <c r="O7">
        <v>1.22</v>
      </c>
      <c r="P7" s="34">
        <f>(1-(O7/2.65))*100</f>
        <v>53.962264150943398</v>
      </c>
    </row>
    <row r="8" spans="2:18" x14ac:dyDescent="0.25">
      <c r="C8" s="6" t="s">
        <v>12</v>
      </c>
      <c r="D8" s="6">
        <v>1</v>
      </c>
      <c r="E8">
        <v>4.21</v>
      </c>
      <c r="F8">
        <v>15.1</v>
      </c>
      <c r="G8" s="2">
        <v>0.3</v>
      </c>
      <c r="H8">
        <v>0.09</v>
      </c>
      <c r="I8" s="2">
        <v>2.15</v>
      </c>
      <c r="J8" s="2">
        <v>0.24</v>
      </c>
      <c r="K8">
        <v>0.36</v>
      </c>
      <c r="L8">
        <v>5.75</v>
      </c>
      <c r="M8">
        <v>6.56</v>
      </c>
      <c r="N8" s="3">
        <v>16.2</v>
      </c>
      <c r="O8" s="2">
        <v>1.17</v>
      </c>
      <c r="P8" s="34">
        <f>(1-(O8/2.65))*100</f>
        <v>55.849056603773583</v>
      </c>
      <c r="R8" s="2"/>
    </row>
    <row r="9" spans="2:18" x14ac:dyDescent="0.25">
      <c r="C9" s="6"/>
      <c r="D9" s="6">
        <v>2</v>
      </c>
      <c r="E9" s="2">
        <v>4.3</v>
      </c>
      <c r="F9">
        <v>14.2</v>
      </c>
      <c r="G9">
        <v>0.28999999999999998</v>
      </c>
      <c r="H9">
        <v>0.11</v>
      </c>
      <c r="I9" s="2">
        <v>2.2000000000000002</v>
      </c>
      <c r="J9" s="2">
        <v>0.27</v>
      </c>
      <c r="K9">
        <v>0.37</v>
      </c>
      <c r="L9">
        <v>5.68</v>
      </c>
      <c r="M9">
        <v>6.33</v>
      </c>
      <c r="N9" s="3">
        <v>15.8</v>
      </c>
      <c r="O9">
        <v>1.25</v>
      </c>
      <c r="P9" s="34">
        <f>(1-(O9/2.65))*100</f>
        <v>52.830188679245282</v>
      </c>
    </row>
    <row r="10" spans="2:18" x14ac:dyDescent="0.25">
      <c r="C10" s="6"/>
      <c r="D10" s="6">
        <v>3</v>
      </c>
      <c r="E10">
        <v>4.22</v>
      </c>
      <c r="F10" s="3">
        <v>13.5</v>
      </c>
      <c r="G10" s="2">
        <v>0.31</v>
      </c>
      <c r="H10">
        <v>0.08</v>
      </c>
      <c r="I10" s="2">
        <v>2.0099999999999998</v>
      </c>
      <c r="J10" s="2">
        <v>0.19</v>
      </c>
      <c r="K10" s="2">
        <v>0.4</v>
      </c>
      <c r="L10" s="2">
        <v>5.99</v>
      </c>
      <c r="M10" s="2">
        <v>6.83</v>
      </c>
      <c r="N10" s="3">
        <v>17</v>
      </c>
      <c r="O10" s="2">
        <v>1.19</v>
      </c>
      <c r="P10" s="34">
        <f>(1-(O10/2.65))*100</f>
        <v>55.094339622641506</v>
      </c>
    </row>
    <row r="11" spans="2:18" x14ac:dyDescent="0.25">
      <c r="C11" s="6"/>
      <c r="D11" s="6">
        <v>4</v>
      </c>
      <c r="E11">
        <v>4.3600000000000003</v>
      </c>
      <c r="F11" s="3">
        <v>15</v>
      </c>
      <c r="G11" s="2">
        <v>0.3</v>
      </c>
      <c r="H11">
        <v>0.09</v>
      </c>
      <c r="I11" s="2">
        <v>2.08</v>
      </c>
      <c r="J11" s="2">
        <v>0.26</v>
      </c>
      <c r="K11">
        <v>0.31</v>
      </c>
      <c r="L11">
        <v>5.88</v>
      </c>
      <c r="M11" s="2">
        <v>6.4</v>
      </c>
      <c r="N11" s="3">
        <v>16.600000000000001</v>
      </c>
      <c r="O11">
        <v>1.1599999999999999</v>
      </c>
      <c r="P11" s="34">
        <f>(1-(O11/2.65))*100</f>
        <v>56.226415094339629</v>
      </c>
    </row>
    <row r="12" spans="2:18" x14ac:dyDescent="0.25">
      <c r="C12" s="6" t="s">
        <v>13</v>
      </c>
      <c r="D12" s="6">
        <v>1</v>
      </c>
      <c r="E12">
        <v>4.83</v>
      </c>
      <c r="F12">
        <v>18.5</v>
      </c>
      <c r="G12">
        <v>0.35</v>
      </c>
      <c r="H12">
        <v>0.12</v>
      </c>
      <c r="I12" s="2">
        <v>2.19</v>
      </c>
      <c r="J12" s="2">
        <v>0.3</v>
      </c>
      <c r="K12" s="2">
        <v>0.28000000000000003</v>
      </c>
      <c r="L12" s="2">
        <v>6.15</v>
      </c>
      <c r="M12" s="2">
        <v>6.11</v>
      </c>
      <c r="N12" s="3">
        <v>17.2</v>
      </c>
      <c r="O12" s="2">
        <v>1.0900000000000001</v>
      </c>
      <c r="P12" s="34">
        <f>(1-(O12/2.65))*100</f>
        <v>58.867924528301884</v>
      </c>
    </row>
    <row r="13" spans="2:18" x14ac:dyDescent="0.25">
      <c r="C13" s="6"/>
      <c r="D13" s="6">
        <v>2</v>
      </c>
      <c r="E13">
        <v>4.8600000000000003</v>
      </c>
      <c r="F13">
        <v>19.7</v>
      </c>
      <c r="G13">
        <v>0.36</v>
      </c>
      <c r="H13">
        <v>0.08</v>
      </c>
      <c r="I13" s="2">
        <v>2.29</v>
      </c>
      <c r="J13" s="2">
        <v>0.28000000000000003</v>
      </c>
      <c r="K13" s="2">
        <v>0.26</v>
      </c>
      <c r="L13" s="2">
        <v>6.26</v>
      </c>
      <c r="M13" s="2">
        <v>6.39</v>
      </c>
      <c r="N13" s="3">
        <v>17</v>
      </c>
      <c r="O13" s="2">
        <v>1.1100000000000001</v>
      </c>
      <c r="P13" s="34">
        <f>(1-(O13/2.65))*100</f>
        <v>58.1132075471698</v>
      </c>
    </row>
    <row r="14" spans="2:18" x14ac:dyDescent="0.25">
      <c r="C14" s="6"/>
      <c r="D14" s="6">
        <v>3</v>
      </c>
      <c r="E14">
        <v>4.79</v>
      </c>
      <c r="F14">
        <v>20.100000000000001</v>
      </c>
      <c r="G14">
        <v>0.34</v>
      </c>
      <c r="H14">
        <v>0.09</v>
      </c>
      <c r="I14" s="2">
        <v>2.36</v>
      </c>
      <c r="J14" s="2">
        <v>0.31</v>
      </c>
      <c r="K14" s="2">
        <v>0.35</v>
      </c>
      <c r="L14" s="2">
        <v>6.08</v>
      </c>
      <c r="M14" s="2">
        <v>7.32</v>
      </c>
      <c r="N14" s="3">
        <v>17.3</v>
      </c>
      <c r="O14" s="2">
        <v>1.06</v>
      </c>
      <c r="P14" s="34">
        <f>(1-(O14/2.65))*100</f>
        <v>60</v>
      </c>
    </row>
    <row r="15" spans="2:18" x14ac:dyDescent="0.25">
      <c r="C15" s="6"/>
      <c r="D15" s="6">
        <v>4</v>
      </c>
      <c r="E15">
        <v>4.88</v>
      </c>
      <c r="F15">
        <v>19.399999999999999</v>
      </c>
      <c r="G15">
        <v>0.36</v>
      </c>
      <c r="H15" s="2">
        <v>0.1</v>
      </c>
      <c r="I15" s="2">
        <v>2.15</v>
      </c>
      <c r="J15" s="2">
        <v>0.33</v>
      </c>
      <c r="K15" s="2">
        <v>0.41</v>
      </c>
      <c r="L15" s="2">
        <v>6.22</v>
      </c>
      <c r="M15" s="2">
        <v>7.16</v>
      </c>
      <c r="N15" s="3">
        <v>17.600000000000001</v>
      </c>
      <c r="O15" s="2">
        <v>1.03</v>
      </c>
      <c r="P15" s="34">
        <f>(1-(O15/2.65))*100</f>
        <v>61.132075471698109</v>
      </c>
    </row>
    <row r="16" spans="2:18" x14ac:dyDescent="0.25">
      <c r="C16" s="6" t="s">
        <v>14</v>
      </c>
      <c r="D16" s="6">
        <v>1</v>
      </c>
      <c r="E16">
        <v>5.12</v>
      </c>
      <c r="F16">
        <v>22.2</v>
      </c>
      <c r="G16">
        <v>0.35</v>
      </c>
      <c r="H16">
        <v>0.08</v>
      </c>
      <c r="I16" s="2">
        <v>2.1</v>
      </c>
      <c r="J16" s="2">
        <v>0.36</v>
      </c>
      <c r="K16" s="2">
        <v>0.36</v>
      </c>
      <c r="L16" s="2">
        <v>6.32</v>
      </c>
      <c r="M16" s="2">
        <v>6.87</v>
      </c>
      <c r="N16" s="3">
        <v>16.2</v>
      </c>
      <c r="O16" s="2">
        <v>1.08</v>
      </c>
      <c r="P16" s="34">
        <f>(1-(O16/2.65))*100</f>
        <v>59.245283018867923</v>
      </c>
    </row>
    <row r="17" spans="2:16" x14ac:dyDescent="0.25">
      <c r="C17" s="6"/>
      <c r="D17" s="6">
        <v>2</v>
      </c>
      <c r="E17">
        <v>4.83</v>
      </c>
      <c r="F17">
        <v>19.600000000000001</v>
      </c>
      <c r="G17">
        <v>0.32</v>
      </c>
      <c r="H17">
        <v>0.11</v>
      </c>
      <c r="I17" s="2">
        <v>2.3600000000000003</v>
      </c>
      <c r="J17" s="2">
        <v>0.28999999999999998</v>
      </c>
      <c r="K17" s="2">
        <v>0.25</v>
      </c>
      <c r="L17" s="2">
        <v>6.45</v>
      </c>
      <c r="M17" s="2">
        <v>6.65</v>
      </c>
      <c r="N17" s="3">
        <v>17.5</v>
      </c>
      <c r="O17" s="2">
        <v>1.04</v>
      </c>
      <c r="P17" s="34">
        <f>(1-(O17/2.65))*100</f>
        <v>60.75471698113207</v>
      </c>
    </row>
    <row r="18" spans="2:16" x14ac:dyDescent="0.25">
      <c r="C18" s="6"/>
      <c r="D18" s="6">
        <v>3</v>
      </c>
      <c r="E18">
        <v>4.79</v>
      </c>
      <c r="F18">
        <v>20.2</v>
      </c>
      <c r="G18">
        <v>0.38</v>
      </c>
      <c r="H18">
        <v>0.13</v>
      </c>
      <c r="I18" s="2">
        <v>2.42</v>
      </c>
      <c r="J18" s="2">
        <v>0.31</v>
      </c>
      <c r="K18" s="2">
        <v>0.48</v>
      </c>
      <c r="L18" s="2">
        <v>6.18</v>
      </c>
      <c r="M18" s="2">
        <v>6.69</v>
      </c>
      <c r="N18" s="3">
        <v>17.399999999999999</v>
      </c>
      <c r="O18" s="2">
        <v>0.98</v>
      </c>
      <c r="P18" s="34">
        <f>(1-(O18/2.65))*100</f>
        <v>63.018867924528301</v>
      </c>
    </row>
    <row r="19" spans="2:16" x14ac:dyDescent="0.25">
      <c r="C19" s="6"/>
      <c r="D19" s="6">
        <v>4</v>
      </c>
      <c r="E19">
        <v>4.8899999999999997</v>
      </c>
      <c r="F19">
        <v>19.899999999999999</v>
      </c>
      <c r="G19">
        <v>0.35</v>
      </c>
      <c r="H19">
        <v>0.09</v>
      </c>
      <c r="I19" s="2">
        <v>2.1800000000000002</v>
      </c>
      <c r="J19" s="2">
        <v>0.35</v>
      </c>
      <c r="K19" s="2">
        <v>0.35</v>
      </c>
      <c r="L19" s="2">
        <v>6.39</v>
      </c>
      <c r="M19" s="2">
        <v>7.01</v>
      </c>
      <c r="N19" s="3">
        <v>16.5</v>
      </c>
      <c r="O19" s="2">
        <v>1.1299999999999999</v>
      </c>
      <c r="P19" s="34">
        <f>(1-(O19/2.65))*100</f>
        <v>57.358490566037744</v>
      </c>
    </row>
    <row r="20" spans="2:16" x14ac:dyDescent="0.25">
      <c r="C20" s="6" t="s">
        <v>15</v>
      </c>
      <c r="D20" s="6">
        <v>1</v>
      </c>
      <c r="E20">
        <v>5.18</v>
      </c>
      <c r="F20">
        <v>22.5</v>
      </c>
      <c r="G20">
        <v>0.39</v>
      </c>
      <c r="H20">
        <v>0.11</v>
      </c>
      <c r="I20" s="2">
        <v>2.3200000000000003</v>
      </c>
      <c r="J20" s="2">
        <v>0.28000000000000003</v>
      </c>
      <c r="K20" s="2">
        <v>0.47</v>
      </c>
      <c r="L20" s="2">
        <v>6.4</v>
      </c>
      <c r="M20" s="2">
        <v>6.19</v>
      </c>
      <c r="N20" s="3">
        <v>15.899999999999999</v>
      </c>
      <c r="O20" s="2">
        <v>0.99</v>
      </c>
      <c r="P20" s="34">
        <f>(1-(O20/2.65))*100</f>
        <v>62.641509433962263</v>
      </c>
    </row>
    <row r="21" spans="2:16" x14ac:dyDescent="0.25">
      <c r="C21" s="6"/>
      <c r="D21" s="6">
        <v>2</v>
      </c>
      <c r="E21">
        <v>5.13</v>
      </c>
      <c r="F21">
        <v>22.3</v>
      </c>
      <c r="G21">
        <v>0.38</v>
      </c>
      <c r="H21">
        <v>0.08</v>
      </c>
      <c r="I21" s="2">
        <v>2.25</v>
      </c>
      <c r="J21" s="2">
        <v>0.37</v>
      </c>
      <c r="K21" s="2">
        <v>0.36</v>
      </c>
      <c r="L21" s="2">
        <v>6.38</v>
      </c>
      <c r="M21" s="2">
        <v>6.36</v>
      </c>
      <c r="N21" s="3">
        <v>17.600000000000001</v>
      </c>
      <c r="O21" s="2">
        <v>1.04</v>
      </c>
      <c r="P21" s="34">
        <f>(1-(O21/2.65))*100</f>
        <v>60.75471698113207</v>
      </c>
    </row>
    <row r="22" spans="2:16" x14ac:dyDescent="0.25">
      <c r="C22" s="6"/>
      <c r="D22" s="6">
        <v>3</v>
      </c>
      <c r="E22">
        <v>4.78</v>
      </c>
      <c r="F22">
        <v>19.5</v>
      </c>
      <c r="G22">
        <v>0.36</v>
      </c>
      <c r="H22">
        <v>0.09</v>
      </c>
      <c r="I22" s="2">
        <v>2.1799999999999997</v>
      </c>
      <c r="J22" s="2">
        <v>0.31</v>
      </c>
      <c r="K22" s="2">
        <v>0.31</v>
      </c>
      <c r="L22" s="2">
        <v>6.37</v>
      </c>
      <c r="M22" s="2">
        <v>6.88</v>
      </c>
      <c r="N22" s="3">
        <v>16.899999999999999</v>
      </c>
      <c r="O22" s="2">
        <v>1.01</v>
      </c>
      <c r="P22" s="34">
        <f>(1-(O22/2.65))*100</f>
        <v>61.886792452830186</v>
      </c>
    </row>
    <row r="23" spans="2:16" x14ac:dyDescent="0.25">
      <c r="C23" s="6"/>
      <c r="D23" s="6">
        <v>4</v>
      </c>
      <c r="E23">
        <v>4.8899999999999997</v>
      </c>
      <c r="F23">
        <v>19.899999999999999</v>
      </c>
      <c r="G23">
        <v>0.36</v>
      </c>
      <c r="H23">
        <v>0.12</v>
      </c>
      <c r="I23" s="2">
        <v>2.59</v>
      </c>
      <c r="J23" s="2">
        <v>0.27</v>
      </c>
      <c r="K23" s="2">
        <v>0.33</v>
      </c>
      <c r="L23" s="2">
        <v>6.25</v>
      </c>
      <c r="M23" s="2">
        <v>7.06</v>
      </c>
      <c r="N23" s="3">
        <v>17.2</v>
      </c>
      <c r="O23" s="2">
        <v>1.02</v>
      </c>
      <c r="P23" s="34">
        <f>(1-(O23/2.65))*100</f>
        <v>61.509433962264147</v>
      </c>
    </row>
    <row r="24" spans="2:16" x14ac:dyDescent="0.25">
      <c r="B24" s="9" t="s">
        <v>17</v>
      </c>
      <c r="C24" s="8" t="s">
        <v>10</v>
      </c>
      <c r="D24" s="8">
        <v>1</v>
      </c>
      <c r="E24" s="7">
        <v>5.21</v>
      </c>
      <c r="F24" s="7">
        <v>15.2</v>
      </c>
      <c r="G24" s="7">
        <v>0.25</v>
      </c>
      <c r="H24" s="7">
        <v>0.12</v>
      </c>
      <c r="I24" s="7">
        <v>2.4500000000000002</v>
      </c>
      <c r="J24" s="7">
        <v>0.25</v>
      </c>
      <c r="K24" s="12">
        <v>0.3</v>
      </c>
      <c r="L24" s="12">
        <v>6</v>
      </c>
      <c r="M24" s="7">
        <v>7.45</v>
      </c>
      <c r="N24" s="7">
        <v>17.899999999999999</v>
      </c>
      <c r="O24" s="7">
        <v>1.05</v>
      </c>
      <c r="P24" s="35">
        <f>(1-(O24/2.65))*100</f>
        <v>60.377358490566039</v>
      </c>
    </row>
    <row r="25" spans="2:16" x14ac:dyDescent="0.25">
      <c r="C25" s="6"/>
      <c r="D25" s="6">
        <v>2</v>
      </c>
      <c r="E25">
        <v>5.28</v>
      </c>
      <c r="F25">
        <v>15.6</v>
      </c>
      <c r="G25">
        <v>0.25</v>
      </c>
      <c r="H25" s="2">
        <v>0.1</v>
      </c>
      <c r="I25" s="2">
        <v>2.35</v>
      </c>
      <c r="J25">
        <v>0.35</v>
      </c>
      <c r="K25" s="2">
        <v>0.2</v>
      </c>
      <c r="L25" s="4">
        <v>6.21</v>
      </c>
      <c r="M25" s="2">
        <v>7.31</v>
      </c>
      <c r="N25" s="3">
        <v>18.2</v>
      </c>
      <c r="O25" s="2">
        <v>1.1499999999999999</v>
      </c>
      <c r="P25" s="34">
        <f>(1-(O25/2.65))*100</f>
        <v>56.603773584905667</v>
      </c>
    </row>
    <row r="26" spans="2:16" x14ac:dyDescent="0.25">
      <c r="C26" s="6"/>
      <c r="D26" s="6">
        <v>3</v>
      </c>
      <c r="E26">
        <v>5.42</v>
      </c>
      <c r="F26">
        <v>17.2</v>
      </c>
      <c r="G26" s="2">
        <v>0.3</v>
      </c>
      <c r="H26">
        <v>0.09</v>
      </c>
      <c r="I26" s="2">
        <v>2.5099999999999998</v>
      </c>
      <c r="J26" s="2">
        <v>0.33</v>
      </c>
      <c r="K26" s="2">
        <v>0.36</v>
      </c>
      <c r="L26" s="4">
        <v>6.08</v>
      </c>
      <c r="M26" s="2">
        <v>7</v>
      </c>
      <c r="N26" s="3">
        <v>18.5</v>
      </c>
      <c r="O26" s="2">
        <v>1.03</v>
      </c>
      <c r="P26" s="34">
        <f>(1-(O26/2.65))*100</f>
        <v>61.132075471698109</v>
      </c>
    </row>
    <row r="27" spans="2:16" x14ac:dyDescent="0.25">
      <c r="C27" s="6"/>
      <c r="D27" s="6">
        <v>4</v>
      </c>
      <c r="E27">
        <v>5.18</v>
      </c>
      <c r="F27" s="3">
        <v>14</v>
      </c>
      <c r="G27" s="2">
        <v>0.3</v>
      </c>
      <c r="H27">
        <v>0.11</v>
      </c>
      <c r="I27" s="2">
        <v>2.71</v>
      </c>
      <c r="J27" s="2">
        <v>0.29000000000000004</v>
      </c>
      <c r="K27" s="2">
        <v>0.25</v>
      </c>
      <c r="L27" s="4">
        <v>6.11</v>
      </c>
      <c r="M27" s="2">
        <v>7.96</v>
      </c>
      <c r="N27" s="3">
        <v>18.7</v>
      </c>
      <c r="O27" s="2">
        <v>1.08</v>
      </c>
      <c r="P27" s="34">
        <f>(1-(O27/2.65))*100</f>
        <v>59.245283018867923</v>
      </c>
    </row>
    <row r="28" spans="2:16" x14ac:dyDescent="0.25">
      <c r="C28" s="6" t="s">
        <v>12</v>
      </c>
      <c r="D28" s="6">
        <v>1</v>
      </c>
      <c r="E28">
        <v>5.27</v>
      </c>
      <c r="F28">
        <v>17.8</v>
      </c>
      <c r="G28">
        <v>0.31</v>
      </c>
      <c r="H28" s="2">
        <v>0.1</v>
      </c>
      <c r="I28" s="2">
        <v>2.19</v>
      </c>
      <c r="J28" s="2">
        <v>0.31</v>
      </c>
      <c r="K28" s="2">
        <v>0.28999999999999998</v>
      </c>
      <c r="L28" s="4">
        <v>6.26</v>
      </c>
      <c r="M28" s="2">
        <v>7.37</v>
      </c>
      <c r="N28" s="3">
        <v>18.3</v>
      </c>
      <c r="O28" s="2">
        <v>1.1299999999999999</v>
      </c>
      <c r="P28" s="34">
        <f>(1-(O28/2.65))*100</f>
        <v>57.358490566037744</v>
      </c>
    </row>
    <row r="29" spans="2:16" x14ac:dyDescent="0.25">
      <c r="C29" s="6"/>
      <c r="D29" s="6">
        <v>2</v>
      </c>
      <c r="E29">
        <v>5.41</v>
      </c>
      <c r="F29">
        <v>18.8</v>
      </c>
      <c r="G29">
        <v>0.31</v>
      </c>
      <c r="H29">
        <v>0.08</v>
      </c>
      <c r="I29" s="2">
        <v>2.42</v>
      </c>
      <c r="J29" s="2">
        <v>0.37</v>
      </c>
      <c r="K29" s="2">
        <v>0.38</v>
      </c>
      <c r="L29" s="4">
        <v>6.04</v>
      </c>
      <c r="M29" s="2">
        <v>7.69</v>
      </c>
      <c r="N29" s="3">
        <v>18.100000000000001</v>
      </c>
      <c r="O29" s="2">
        <v>1.05</v>
      </c>
      <c r="P29" s="34">
        <f>(1-(O29/2.65))*100</f>
        <v>60.377358490566039</v>
      </c>
    </row>
    <row r="30" spans="2:16" x14ac:dyDescent="0.25">
      <c r="C30" s="6"/>
      <c r="D30" s="6">
        <v>3</v>
      </c>
      <c r="E30">
        <v>5.29</v>
      </c>
      <c r="F30">
        <v>20.5</v>
      </c>
      <c r="G30">
        <v>0.28999999999999998</v>
      </c>
      <c r="H30">
        <v>0.11</v>
      </c>
      <c r="I30" s="2">
        <v>2.5499999999999998</v>
      </c>
      <c r="J30" s="2">
        <v>0.34</v>
      </c>
      <c r="K30" s="2">
        <v>0.34</v>
      </c>
      <c r="L30" s="4">
        <v>6.3</v>
      </c>
      <c r="M30" s="2">
        <v>6.87</v>
      </c>
      <c r="N30" s="3">
        <v>19.3</v>
      </c>
      <c r="O30" s="2">
        <v>1.05</v>
      </c>
      <c r="P30" s="34">
        <f>(1-(O30/2.65))*100</f>
        <v>60.377358490566039</v>
      </c>
    </row>
    <row r="31" spans="2:16" x14ac:dyDescent="0.25">
      <c r="C31" s="6"/>
      <c r="D31" s="6">
        <v>4</v>
      </c>
      <c r="E31">
        <v>5.18</v>
      </c>
      <c r="F31">
        <v>16.2</v>
      </c>
      <c r="G31">
        <v>0.28999999999999998</v>
      </c>
      <c r="H31">
        <v>0.13</v>
      </c>
      <c r="I31" s="2">
        <v>2.61</v>
      </c>
      <c r="J31" s="2">
        <v>0.28000000000000003</v>
      </c>
      <c r="K31" s="2">
        <v>0.31</v>
      </c>
      <c r="L31" s="4">
        <v>6.07</v>
      </c>
      <c r="M31" s="2">
        <v>6.93</v>
      </c>
      <c r="N31" s="3">
        <v>18.899999999999999</v>
      </c>
      <c r="O31" s="2">
        <v>0.99</v>
      </c>
      <c r="P31" s="34">
        <f>(1-(O31/2.65))*100</f>
        <v>62.641509433962263</v>
      </c>
    </row>
    <row r="32" spans="2:16" x14ac:dyDescent="0.25">
      <c r="C32" s="6" t="s">
        <v>13</v>
      </c>
      <c r="D32" s="6">
        <v>1</v>
      </c>
      <c r="E32">
        <v>5.62</v>
      </c>
      <c r="F32">
        <v>22.2</v>
      </c>
      <c r="G32">
        <v>0.35</v>
      </c>
      <c r="H32">
        <v>7.0000000000000007E-2</v>
      </c>
      <c r="I32" s="2">
        <v>2.3199999999999998</v>
      </c>
      <c r="J32" s="2">
        <v>0.39</v>
      </c>
      <c r="K32" s="2">
        <v>0.5</v>
      </c>
      <c r="L32" s="4">
        <v>6.2</v>
      </c>
      <c r="M32" s="2">
        <v>7.09</v>
      </c>
      <c r="N32" s="3">
        <v>16.8</v>
      </c>
      <c r="O32" s="2">
        <v>1.1299999999999999</v>
      </c>
      <c r="P32" s="34">
        <f>(1-(O32/2.65))*100</f>
        <v>57.358490566037744</v>
      </c>
    </row>
    <row r="33" spans="3:16" x14ac:dyDescent="0.25">
      <c r="C33" s="6"/>
      <c r="D33" s="6">
        <v>2</v>
      </c>
      <c r="E33" s="2">
        <v>5.6</v>
      </c>
      <c r="F33">
        <v>20.5</v>
      </c>
      <c r="G33">
        <v>0.32</v>
      </c>
      <c r="H33">
        <v>0.08</v>
      </c>
      <c r="I33" s="2">
        <v>2.4500000000000002</v>
      </c>
      <c r="J33" s="2">
        <v>0.33</v>
      </c>
      <c r="K33" s="2">
        <v>0.31</v>
      </c>
      <c r="L33" s="4">
        <v>6.15</v>
      </c>
      <c r="M33" s="2">
        <v>6.36</v>
      </c>
      <c r="N33" s="3">
        <v>18.2</v>
      </c>
      <c r="O33" s="2">
        <v>1.1100000000000001</v>
      </c>
      <c r="P33" s="34">
        <f>(1-(O33/2.65))*100</f>
        <v>58.1132075471698</v>
      </c>
    </row>
    <row r="34" spans="3:16" x14ac:dyDescent="0.25">
      <c r="C34" s="6"/>
      <c r="D34" s="6">
        <v>3</v>
      </c>
      <c r="E34">
        <v>5.23</v>
      </c>
      <c r="F34">
        <v>19.899999999999999</v>
      </c>
      <c r="G34">
        <v>0.32</v>
      </c>
      <c r="H34">
        <v>0.13</v>
      </c>
      <c r="I34" s="2">
        <v>2.1</v>
      </c>
      <c r="J34" s="2">
        <v>0.25</v>
      </c>
      <c r="K34" s="2">
        <v>0.35</v>
      </c>
      <c r="L34" s="4">
        <v>6.35</v>
      </c>
      <c r="M34" s="2">
        <v>6.96</v>
      </c>
      <c r="N34" s="3">
        <v>19.100000000000001</v>
      </c>
      <c r="O34" s="2">
        <v>1.03</v>
      </c>
      <c r="P34" s="34">
        <f>(1-(O34/2.65))*100</f>
        <v>61.132075471698109</v>
      </c>
    </row>
    <row r="35" spans="3:16" x14ac:dyDescent="0.25">
      <c r="C35" s="6"/>
      <c r="D35" s="6">
        <v>4</v>
      </c>
      <c r="E35">
        <v>5.39</v>
      </c>
      <c r="F35">
        <v>20.100000000000001</v>
      </c>
      <c r="G35">
        <v>0.35</v>
      </c>
      <c r="H35">
        <v>0.05</v>
      </c>
      <c r="I35" s="2">
        <v>2.2999999999999998</v>
      </c>
      <c r="J35" s="2">
        <v>0.34</v>
      </c>
      <c r="K35" s="2">
        <v>0.37</v>
      </c>
      <c r="L35" s="4">
        <v>6.31</v>
      </c>
      <c r="M35" s="2">
        <v>6.69</v>
      </c>
      <c r="N35" s="3">
        <v>18.5</v>
      </c>
      <c r="O35" s="2">
        <v>1.05</v>
      </c>
      <c r="P35" s="34">
        <f>(1-(O35/2.65))*100</f>
        <v>60.377358490566039</v>
      </c>
    </row>
    <row r="36" spans="3:16" x14ac:dyDescent="0.25">
      <c r="C36" s="6" t="s">
        <v>14</v>
      </c>
      <c r="D36" s="6">
        <v>1</v>
      </c>
      <c r="E36">
        <v>5.64</v>
      </c>
      <c r="F36">
        <v>22.3</v>
      </c>
      <c r="G36">
        <v>0.34</v>
      </c>
      <c r="H36">
        <v>0.09</v>
      </c>
      <c r="I36" s="2">
        <v>2.2200000000000002</v>
      </c>
      <c r="J36" s="2">
        <v>0.36</v>
      </c>
      <c r="K36" s="2">
        <v>0.31</v>
      </c>
      <c r="L36" s="4">
        <v>6.28</v>
      </c>
      <c r="M36" s="2">
        <v>6.56</v>
      </c>
      <c r="N36" s="3">
        <v>19.3</v>
      </c>
      <c r="O36" s="2">
        <v>0.99</v>
      </c>
      <c r="P36" s="34">
        <f>(1-(O36/2.65))*100</f>
        <v>62.641509433962263</v>
      </c>
    </row>
    <row r="37" spans="3:16" x14ac:dyDescent="0.25">
      <c r="C37" s="6"/>
      <c r="D37" s="6">
        <v>2</v>
      </c>
      <c r="E37">
        <v>5.39</v>
      </c>
      <c r="F37">
        <v>19.8</v>
      </c>
      <c r="G37">
        <v>0.32</v>
      </c>
      <c r="H37">
        <v>0.12</v>
      </c>
      <c r="I37" s="2">
        <v>2.36</v>
      </c>
      <c r="J37" s="2">
        <v>0.38</v>
      </c>
      <c r="K37" s="2">
        <v>0.42</v>
      </c>
      <c r="L37" s="4">
        <v>6.31</v>
      </c>
      <c r="M37" s="2">
        <v>6.92</v>
      </c>
      <c r="N37" s="3">
        <v>18.399999999999999</v>
      </c>
      <c r="O37" s="2">
        <v>1.1100000000000001</v>
      </c>
      <c r="P37" s="34">
        <f>(1-(O37/2.65))*100</f>
        <v>58.1132075471698</v>
      </c>
    </row>
    <row r="38" spans="3:16" x14ac:dyDescent="0.25">
      <c r="C38" s="6"/>
      <c r="D38" s="6">
        <v>3</v>
      </c>
      <c r="E38">
        <v>5.61</v>
      </c>
      <c r="F38">
        <v>20.5</v>
      </c>
      <c r="G38">
        <v>0.33</v>
      </c>
      <c r="H38" s="2">
        <v>0.1</v>
      </c>
      <c r="I38" s="2">
        <v>2.41</v>
      </c>
      <c r="J38" s="2">
        <v>0.27</v>
      </c>
      <c r="K38" s="2">
        <v>0.4</v>
      </c>
      <c r="L38" s="4">
        <v>6.28</v>
      </c>
      <c r="M38" s="2">
        <v>6.09</v>
      </c>
      <c r="N38" s="3">
        <v>17.2</v>
      </c>
      <c r="O38" s="2">
        <v>1.05</v>
      </c>
      <c r="P38" s="34">
        <f>(1-(O38/2.65))*100</f>
        <v>60.377358490566039</v>
      </c>
    </row>
    <row r="39" spans="3:16" x14ac:dyDescent="0.25">
      <c r="C39" s="6"/>
      <c r="D39" s="6">
        <v>4</v>
      </c>
      <c r="E39">
        <v>5.67</v>
      </c>
      <c r="F39">
        <v>21.2</v>
      </c>
      <c r="G39">
        <v>0.41</v>
      </c>
      <c r="H39">
        <v>7.0000000000000007E-2</v>
      </c>
      <c r="I39" s="2">
        <v>2.35</v>
      </c>
      <c r="J39" s="2">
        <v>0.38</v>
      </c>
      <c r="K39" s="2">
        <v>0.31</v>
      </c>
      <c r="L39" s="4">
        <v>6.46</v>
      </c>
      <c r="M39" s="2">
        <v>6.58</v>
      </c>
      <c r="N39" s="3">
        <v>18.7</v>
      </c>
      <c r="O39" s="2">
        <v>0.99</v>
      </c>
      <c r="P39" s="34">
        <f>(1-(O39/2.65))*100</f>
        <v>62.641509433962263</v>
      </c>
    </row>
    <row r="40" spans="3:16" x14ac:dyDescent="0.25">
      <c r="C40" s="6" t="s">
        <v>15</v>
      </c>
      <c r="D40" s="6">
        <v>1</v>
      </c>
      <c r="E40">
        <v>5.51</v>
      </c>
      <c r="F40">
        <v>20.5</v>
      </c>
      <c r="G40">
        <v>0.32</v>
      </c>
      <c r="H40">
        <v>0.09</v>
      </c>
      <c r="I40" s="2">
        <v>2.38</v>
      </c>
      <c r="J40" s="2">
        <v>0.25</v>
      </c>
      <c r="K40" s="2">
        <v>0.35</v>
      </c>
      <c r="L40" s="4">
        <v>6.29</v>
      </c>
      <c r="M40" s="2">
        <v>6.71</v>
      </c>
      <c r="N40" s="3">
        <v>18.7</v>
      </c>
      <c r="O40" s="2">
        <v>1.1399999999999999</v>
      </c>
      <c r="P40" s="34">
        <f>(1-(O40/2.65))*100</f>
        <v>56.981132075471706</v>
      </c>
    </row>
    <row r="41" spans="3:16" x14ac:dyDescent="0.25">
      <c r="C41" s="6"/>
      <c r="D41" s="6">
        <v>2</v>
      </c>
      <c r="E41">
        <v>5.61</v>
      </c>
      <c r="F41">
        <v>21.8</v>
      </c>
      <c r="G41">
        <v>0.35</v>
      </c>
      <c r="H41">
        <v>0.11</v>
      </c>
      <c r="I41" s="2">
        <v>2.15</v>
      </c>
      <c r="J41" s="2">
        <v>0.42</v>
      </c>
      <c r="K41" s="2">
        <v>0.33</v>
      </c>
      <c r="L41" s="4">
        <v>6.36</v>
      </c>
      <c r="M41" s="2">
        <v>6.36</v>
      </c>
      <c r="N41" s="3">
        <v>18.399999999999999</v>
      </c>
      <c r="O41" s="2">
        <v>1.1599999999999999</v>
      </c>
      <c r="P41" s="34">
        <f>(1-(O41/2.65))*100</f>
        <v>56.226415094339629</v>
      </c>
    </row>
    <row r="42" spans="3:16" x14ac:dyDescent="0.25">
      <c r="C42" s="6"/>
      <c r="D42" s="6">
        <v>3</v>
      </c>
      <c r="E42">
        <v>5.65</v>
      </c>
      <c r="F42">
        <v>22.2</v>
      </c>
      <c r="G42">
        <v>0.33</v>
      </c>
      <c r="H42">
        <v>0.08</v>
      </c>
      <c r="I42" s="2">
        <v>2.25</v>
      </c>
      <c r="J42" s="2">
        <v>0.36</v>
      </c>
      <c r="K42" s="2">
        <v>0.4</v>
      </c>
      <c r="L42" s="4">
        <v>6.26</v>
      </c>
      <c r="M42" s="2">
        <v>6.18</v>
      </c>
      <c r="N42" s="3">
        <v>19.2</v>
      </c>
      <c r="O42" s="2">
        <v>0.97</v>
      </c>
      <c r="P42" s="34">
        <f>(1-(O42/2.65))*100</f>
        <v>63.39622641509434</v>
      </c>
    </row>
    <row r="43" spans="3:16" x14ac:dyDescent="0.25">
      <c r="C43" s="6"/>
      <c r="D43" s="6">
        <v>4</v>
      </c>
      <c r="E43">
        <v>5.49</v>
      </c>
      <c r="F43" s="11">
        <v>21</v>
      </c>
      <c r="G43" s="10">
        <v>0.36</v>
      </c>
      <c r="H43">
        <v>0.12</v>
      </c>
      <c r="I43" s="2">
        <v>2.31</v>
      </c>
      <c r="J43" s="2">
        <v>0.28999999999999998</v>
      </c>
      <c r="K43" s="2">
        <v>0.37</v>
      </c>
      <c r="L43" s="4">
        <v>6.25</v>
      </c>
      <c r="M43" s="2">
        <v>6.46</v>
      </c>
      <c r="N43" s="3">
        <v>17.899999999999999</v>
      </c>
      <c r="O43" s="2">
        <v>1.03</v>
      </c>
      <c r="P43" s="34">
        <f>(1-(O43/2.65))*100</f>
        <v>61.132075471698109</v>
      </c>
    </row>
  </sheetData>
  <mergeCells count="1">
    <mergeCell ref="J2:N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E38F-7F5C-48B6-8BE4-E54B7555724E}">
  <dimension ref="B2:K44"/>
  <sheetViews>
    <sheetView topLeftCell="A13" zoomScale="90" zoomScaleNormal="90" workbookViewId="0">
      <selection activeCell="P11" sqref="P11"/>
    </sheetView>
  </sheetViews>
  <sheetFormatPr defaultRowHeight="15" x14ac:dyDescent="0.25"/>
  <cols>
    <col min="4" max="4" width="15.140625" customWidth="1"/>
    <col min="5" max="5" width="18.140625" customWidth="1"/>
    <col min="6" max="6" width="17.28515625" customWidth="1"/>
    <col min="7" max="7" width="16.5703125" customWidth="1"/>
    <col min="8" max="8" width="16" customWidth="1"/>
    <col min="9" max="9" width="16.7109375" customWidth="1"/>
    <col min="10" max="11" width="14.85546875" customWidth="1"/>
  </cols>
  <sheetData>
    <row r="2" spans="2:11" x14ac:dyDescent="0.25">
      <c r="D2" s="47" t="s">
        <v>5</v>
      </c>
      <c r="E2" s="47" t="s">
        <v>6</v>
      </c>
      <c r="F2" s="40" t="s">
        <v>7</v>
      </c>
      <c r="G2" s="40" t="s">
        <v>9</v>
      </c>
      <c r="H2" s="40" t="s">
        <v>8</v>
      </c>
      <c r="I2" s="40" t="s">
        <v>7</v>
      </c>
      <c r="J2" s="40" t="s">
        <v>9</v>
      </c>
      <c r="K2" s="40" t="s">
        <v>8</v>
      </c>
    </row>
    <row r="3" spans="2:11" x14ac:dyDescent="0.25">
      <c r="D3" s="51"/>
      <c r="E3" s="51"/>
      <c r="F3" s="46" t="s">
        <v>23</v>
      </c>
      <c r="G3" s="46"/>
      <c r="H3" s="46"/>
      <c r="I3" s="46" t="s">
        <v>23</v>
      </c>
      <c r="J3" s="46"/>
      <c r="K3" s="46"/>
    </row>
    <row r="4" spans="2:11" x14ac:dyDescent="0.25">
      <c r="D4" s="48"/>
      <c r="E4" s="48"/>
      <c r="F4" s="50" t="s">
        <v>27</v>
      </c>
      <c r="G4" s="50"/>
      <c r="H4" s="50"/>
      <c r="I4" s="50" t="s">
        <v>28</v>
      </c>
      <c r="J4" s="50"/>
      <c r="K4" s="50"/>
    </row>
    <row r="5" spans="2:11" ht="15.75" customHeight="1" x14ac:dyDescent="0.25">
      <c r="B5" s="17"/>
      <c r="C5" s="17"/>
      <c r="D5" s="42" t="s">
        <v>10</v>
      </c>
      <c r="E5" s="42">
        <v>1</v>
      </c>
      <c r="F5" s="43">
        <v>1.036</v>
      </c>
      <c r="G5" s="44">
        <v>49.6</v>
      </c>
      <c r="H5" s="44">
        <v>49.363999999999997</v>
      </c>
      <c r="I5" s="43">
        <v>0.82</v>
      </c>
      <c r="J5" s="44">
        <v>49.5</v>
      </c>
      <c r="K5" s="44">
        <v>49.68</v>
      </c>
    </row>
    <row r="6" spans="2:11" x14ac:dyDescent="0.25">
      <c r="B6" s="17"/>
      <c r="C6" s="17"/>
      <c r="D6" s="13"/>
      <c r="E6" s="13">
        <v>2</v>
      </c>
      <c r="F6" s="2">
        <v>0.87299999999999989</v>
      </c>
      <c r="G6" s="3">
        <v>48.8</v>
      </c>
      <c r="H6" s="3">
        <v>50.327000000000005</v>
      </c>
      <c r="I6" s="2">
        <v>0.91800000000000004</v>
      </c>
      <c r="J6" s="3">
        <v>48.5</v>
      </c>
      <c r="K6" s="3">
        <v>50.582000000000001</v>
      </c>
    </row>
    <row r="7" spans="2:11" x14ac:dyDescent="0.25">
      <c r="B7" s="15"/>
      <c r="C7" s="15"/>
      <c r="D7" s="13"/>
      <c r="E7" s="13">
        <v>3</v>
      </c>
      <c r="F7" s="2">
        <v>0.87999999999999989</v>
      </c>
      <c r="G7" s="3">
        <v>50.2</v>
      </c>
      <c r="H7" s="3">
        <v>48.919999999999995</v>
      </c>
      <c r="I7" s="2">
        <v>0.93</v>
      </c>
      <c r="J7" s="3">
        <v>50.5</v>
      </c>
      <c r="K7" s="3">
        <v>48.57</v>
      </c>
    </row>
    <row r="8" spans="2:11" x14ac:dyDescent="0.25">
      <c r="B8" s="15"/>
      <c r="C8" s="15"/>
      <c r="D8" s="13"/>
      <c r="E8" s="13">
        <v>4</v>
      </c>
      <c r="F8" s="2">
        <v>0.83</v>
      </c>
      <c r="G8" s="3">
        <v>48.2</v>
      </c>
      <c r="H8" s="3">
        <v>50.97</v>
      </c>
      <c r="I8" s="2">
        <v>0.91899999999999993</v>
      </c>
      <c r="J8" s="3">
        <v>49.7</v>
      </c>
      <c r="K8" s="3">
        <v>49.381</v>
      </c>
    </row>
    <row r="9" spans="2:11" x14ac:dyDescent="0.25">
      <c r="B9" s="15"/>
      <c r="C9" s="15"/>
      <c r="D9" s="21" t="s">
        <v>12</v>
      </c>
      <c r="E9" s="21">
        <v>1</v>
      </c>
      <c r="F9" s="22">
        <v>1.06</v>
      </c>
      <c r="G9" s="23">
        <v>49.8</v>
      </c>
      <c r="H9" s="23">
        <v>49.14</v>
      </c>
      <c r="I9" s="22">
        <v>1.3750000000000002</v>
      </c>
      <c r="J9" s="23">
        <v>48.9</v>
      </c>
      <c r="K9" s="23">
        <v>49.725000000000001</v>
      </c>
    </row>
    <row r="10" spans="2:11" x14ac:dyDescent="0.25">
      <c r="B10" s="15"/>
      <c r="C10" s="15"/>
      <c r="D10" s="13"/>
      <c r="E10" s="13">
        <v>2</v>
      </c>
      <c r="F10" s="2">
        <v>1.0190000000000001</v>
      </c>
      <c r="G10" s="3">
        <v>50.5</v>
      </c>
      <c r="H10" s="3">
        <v>48.481000000000002</v>
      </c>
      <c r="I10" s="2">
        <v>1.07</v>
      </c>
      <c r="J10" s="3">
        <v>49.2</v>
      </c>
      <c r="K10" s="3">
        <v>49.73</v>
      </c>
    </row>
    <row r="11" spans="2:11" x14ac:dyDescent="0.25">
      <c r="B11" s="15"/>
      <c r="C11" s="15"/>
      <c r="D11" s="13"/>
      <c r="E11" s="13">
        <v>3</v>
      </c>
      <c r="F11" s="2">
        <v>0.86</v>
      </c>
      <c r="G11" s="3">
        <v>48.2</v>
      </c>
      <c r="H11" s="3">
        <v>50.94</v>
      </c>
      <c r="I11" s="2">
        <v>1.08</v>
      </c>
      <c r="J11" s="3">
        <v>48.6</v>
      </c>
      <c r="K11" s="3">
        <v>50.32</v>
      </c>
    </row>
    <row r="12" spans="2:11" x14ac:dyDescent="0.25">
      <c r="B12" s="15"/>
      <c r="C12" s="15"/>
      <c r="D12" s="13"/>
      <c r="E12" s="13">
        <v>4</v>
      </c>
      <c r="F12" s="2">
        <v>0.89999999999999991</v>
      </c>
      <c r="G12" s="3">
        <v>49.6</v>
      </c>
      <c r="H12" s="3">
        <v>49.5</v>
      </c>
      <c r="I12" s="2">
        <v>1.3910000000000002</v>
      </c>
      <c r="J12" s="3">
        <v>49.5</v>
      </c>
      <c r="K12" s="3">
        <v>49.109000000000002</v>
      </c>
    </row>
    <row r="13" spans="2:11" x14ac:dyDescent="0.25">
      <c r="B13" s="15"/>
      <c r="C13" s="15"/>
      <c r="D13" s="24" t="s">
        <v>13</v>
      </c>
      <c r="E13" s="24">
        <v>1</v>
      </c>
      <c r="F13" s="25">
        <v>0.86</v>
      </c>
      <c r="G13" s="26">
        <v>49.2</v>
      </c>
      <c r="H13" s="26">
        <v>49.94</v>
      </c>
      <c r="I13" s="25">
        <v>0.95000000000000007</v>
      </c>
      <c r="J13" s="26">
        <v>49.7</v>
      </c>
      <c r="K13" s="26">
        <v>49.349999999999994</v>
      </c>
    </row>
    <row r="14" spans="2:11" x14ac:dyDescent="0.25">
      <c r="B14" s="15"/>
      <c r="C14" s="15"/>
      <c r="D14" s="13"/>
      <c r="E14" s="13">
        <v>2</v>
      </c>
      <c r="F14" s="2">
        <v>0.9900000000000001</v>
      </c>
      <c r="G14" s="3">
        <v>49.7</v>
      </c>
      <c r="H14" s="3">
        <v>49.309999999999995</v>
      </c>
      <c r="I14" s="2">
        <v>0.86</v>
      </c>
      <c r="J14" s="3">
        <v>49.9</v>
      </c>
      <c r="K14" s="3">
        <v>49.24</v>
      </c>
    </row>
    <row r="15" spans="2:11" x14ac:dyDescent="0.25">
      <c r="B15" s="15"/>
      <c r="C15" s="15"/>
      <c r="D15" s="13"/>
      <c r="E15" s="13">
        <v>3</v>
      </c>
      <c r="F15" s="2">
        <v>0.92</v>
      </c>
      <c r="G15" s="3">
        <v>49.75</v>
      </c>
      <c r="H15" s="3">
        <v>49.33</v>
      </c>
      <c r="I15" s="2">
        <v>0.86</v>
      </c>
      <c r="J15" s="3">
        <v>49.2</v>
      </c>
      <c r="K15" s="3">
        <v>49.94</v>
      </c>
    </row>
    <row r="16" spans="2:11" x14ac:dyDescent="0.25">
      <c r="B16" s="15"/>
      <c r="C16" s="15"/>
      <c r="D16" s="13"/>
      <c r="E16" s="13">
        <v>4</v>
      </c>
      <c r="F16" s="2">
        <v>0.88</v>
      </c>
      <c r="G16" s="3">
        <v>51.15</v>
      </c>
      <c r="H16" s="3">
        <v>47.97</v>
      </c>
      <c r="I16" s="2">
        <v>0.95000000000000007</v>
      </c>
      <c r="J16" s="3">
        <v>50.1</v>
      </c>
      <c r="K16" s="3">
        <v>48.949999999999996</v>
      </c>
    </row>
    <row r="17" spans="2:11" x14ac:dyDescent="0.25">
      <c r="B17" s="15"/>
      <c r="C17" s="15"/>
      <c r="D17" s="27" t="s">
        <v>14</v>
      </c>
      <c r="E17" s="27">
        <v>1</v>
      </c>
      <c r="F17" s="28">
        <v>0.98000000000000009</v>
      </c>
      <c r="G17" s="29">
        <v>50.65</v>
      </c>
      <c r="H17" s="29">
        <v>48.370000000000005</v>
      </c>
      <c r="I17" s="28">
        <v>0.76200000000000001</v>
      </c>
      <c r="J17" s="29">
        <v>51</v>
      </c>
      <c r="K17" s="29">
        <v>48.238</v>
      </c>
    </row>
    <row r="18" spans="2:11" x14ac:dyDescent="0.25">
      <c r="B18" s="15"/>
      <c r="C18" s="15"/>
      <c r="D18" s="13"/>
      <c r="E18" s="13">
        <v>2</v>
      </c>
      <c r="F18" s="2">
        <v>0.97000000000000008</v>
      </c>
      <c r="G18" s="3">
        <v>52.25</v>
      </c>
      <c r="H18" s="3">
        <v>46.78</v>
      </c>
      <c r="I18" s="2">
        <v>1.1700000000000002</v>
      </c>
      <c r="J18" s="3">
        <v>50.2</v>
      </c>
      <c r="K18" s="3">
        <v>48.629999999999995</v>
      </c>
    </row>
    <row r="19" spans="2:11" x14ac:dyDescent="0.25">
      <c r="B19" s="15"/>
      <c r="C19" s="15"/>
      <c r="D19" s="13"/>
      <c r="E19" s="13">
        <v>3</v>
      </c>
      <c r="F19" s="2">
        <v>1.1100000000000001</v>
      </c>
      <c r="G19" s="3">
        <v>50.45</v>
      </c>
      <c r="H19" s="3">
        <v>48.44</v>
      </c>
      <c r="I19" s="2">
        <v>1.05</v>
      </c>
      <c r="J19" s="3">
        <v>49.5</v>
      </c>
      <c r="K19" s="3">
        <v>49.45</v>
      </c>
    </row>
    <row r="20" spans="2:11" x14ac:dyDescent="0.25">
      <c r="B20" s="15"/>
      <c r="C20" s="15"/>
      <c r="D20" s="13"/>
      <c r="E20" s="13">
        <v>4</v>
      </c>
      <c r="F20" s="2">
        <v>0.91</v>
      </c>
      <c r="G20" s="3">
        <v>51.15</v>
      </c>
      <c r="H20" s="3">
        <v>47.940000000000005</v>
      </c>
      <c r="I20" s="2">
        <v>0.95000000000000007</v>
      </c>
      <c r="J20" s="3">
        <v>49.5</v>
      </c>
      <c r="K20" s="3">
        <v>49.55</v>
      </c>
    </row>
    <row r="21" spans="2:11" x14ac:dyDescent="0.25">
      <c r="B21" s="15"/>
      <c r="C21" s="15"/>
      <c r="D21" s="30" t="s">
        <v>15</v>
      </c>
      <c r="E21" s="30">
        <v>1</v>
      </c>
      <c r="F21" s="31">
        <v>1.03</v>
      </c>
      <c r="G21" s="32">
        <v>46.95</v>
      </c>
      <c r="H21" s="32">
        <v>52.019999999999996</v>
      </c>
      <c r="I21" s="31">
        <v>0.78999999999999992</v>
      </c>
      <c r="J21" s="32">
        <v>48.7</v>
      </c>
      <c r="K21" s="32">
        <v>50.51</v>
      </c>
    </row>
    <row r="22" spans="2:11" x14ac:dyDescent="0.25">
      <c r="D22" s="13"/>
      <c r="E22" s="13">
        <v>2</v>
      </c>
      <c r="F22" s="2">
        <v>0.92</v>
      </c>
      <c r="G22" s="3">
        <v>48.05</v>
      </c>
      <c r="H22" s="3">
        <v>51.03</v>
      </c>
      <c r="I22" s="2">
        <v>0.85</v>
      </c>
      <c r="J22" s="3">
        <v>52</v>
      </c>
      <c r="K22" s="3">
        <v>47.15</v>
      </c>
    </row>
    <row r="23" spans="2:11" x14ac:dyDescent="0.25">
      <c r="D23" s="15"/>
      <c r="E23" s="15">
        <v>3</v>
      </c>
      <c r="F23" s="5">
        <v>0.8899999999999999</v>
      </c>
      <c r="G23" s="16">
        <v>46.95</v>
      </c>
      <c r="H23" s="16">
        <v>52.16</v>
      </c>
      <c r="I23" s="5">
        <v>0.97000000000000008</v>
      </c>
      <c r="J23" s="16">
        <v>50.6</v>
      </c>
      <c r="K23" s="16">
        <v>48.43</v>
      </c>
    </row>
    <row r="24" spans="2:11" x14ac:dyDescent="0.25">
      <c r="D24" s="14"/>
      <c r="E24" s="14">
        <v>4</v>
      </c>
      <c r="F24" s="20">
        <v>1.08</v>
      </c>
      <c r="G24" s="19">
        <v>50.05</v>
      </c>
      <c r="H24" s="19">
        <v>48.870000000000005</v>
      </c>
      <c r="I24" s="20">
        <v>0.79999999999999993</v>
      </c>
      <c r="J24" s="19">
        <v>49.5</v>
      </c>
      <c r="K24" s="19">
        <v>49.7</v>
      </c>
    </row>
    <row r="26" spans="2:11" x14ac:dyDescent="0.25">
      <c r="D26" s="13"/>
      <c r="E26" s="13"/>
      <c r="I26" s="2"/>
      <c r="J26" s="3"/>
      <c r="K26" s="3"/>
    </row>
    <row r="27" spans="2:11" x14ac:dyDescent="0.25">
      <c r="D27" s="13"/>
      <c r="E27" s="13"/>
      <c r="I27" s="2"/>
      <c r="J27" s="3"/>
      <c r="K27" s="3"/>
    </row>
    <row r="28" spans="2:11" x14ac:dyDescent="0.25">
      <c r="D28" s="13"/>
      <c r="E28" s="13"/>
      <c r="I28" s="2"/>
      <c r="J28" s="3"/>
      <c r="K28" s="3"/>
    </row>
    <row r="29" spans="2:11" x14ac:dyDescent="0.25">
      <c r="D29" s="13"/>
      <c r="E29" s="13"/>
      <c r="I29" s="2"/>
      <c r="J29" s="3"/>
      <c r="K29" s="3"/>
    </row>
    <row r="30" spans="2:11" x14ac:dyDescent="0.25">
      <c r="D30" s="13"/>
      <c r="E30" s="13"/>
      <c r="I30" s="2"/>
      <c r="J30" s="3"/>
      <c r="K30" s="3"/>
    </row>
    <row r="31" spans="2:11" x14ac:dyDescent="0.25">
      <c r="D31" s="13"/>
      <c r="E31" s="13"/>
      <c r="I31" s="2"/>
      <c r="J31" s="3"/>
      <c r="K31" s="3"/>
    </row>
    <row r="32" spans="2:11" x14ac:dyDescent="0.25">
      <c r="D32" s="13"/>
      <c r="E32" s="13"/>
      <c r="I32" s="2"/>
      <c r="J32" s="3"/>
      <c r="K32" s="3"/>
    </row>
    <row r="33" spans="4:11" x14ac:dyDescent="0.25">
      <c r="D33" s="13"/>
      <c r="E33" s="13"/>
      <c r="I33" s="2"/>
      <c r="J33" s="3"/>
      <c r="K33" s="3"/>
    </row>
    <row r="34" spans="4:11" x14ac:dyDescent="0.25">
      <c r="D34" s="13"/>
      <c r="E34" s="13"/>
      <c r="I34" s="2"/>
      <c r="J34" s="3"/>
      <c r="K34" s="3"/>
    </row>
    <row r="35" spans="4:11" x14ac:dyDescent="0.25">
      <c r="D35" s="13"/>
      <c r="E35" s="13"/>
      <c r="I35" s="2"/>
      <c r="J35" s="3"/>
      <c r="K35" s="3"/>
    </row>
    <row r="36" spans="4:11" x14ac:dyDescent="0.25">
      <c r="D36" s="13"/>
      <c r="E36" s="13"/>
      <c r="I36" s="2"/>
      <c r="J36" s="3"/>
      <c r="K36" s="3"/>
    </row>
    <row r="37" spans="4:11" x14ac:dyDescent="0.25">
      <c r="D37" s="13"/>
      <c r="E37" s="13"/>
      <c r="I37" s="2"/>
      <c r="J37" s="3"/>
      <c r="K37" s="3"/>
    </row>
    <row r="38" spans="4:11" x14ac:dyDescent="0.25">
      <c r="D38" s="13"/>
      <c r="E38" s="13"/>
      <c r="I38" s="2"/>
      <c r="J38" s="3"/>
      <c r="K38" s="3"/>
    </row>
    <row r="39" spans="4:11" x14ac:dyDescent="0.25">
      <c r="D39" s="13"/>
      <c r="E39" s="13"/>
      <c r="I39" s="2"/>
      <c r="J39" s="3"/>
      <c r="K39" s="3"/>
    </row>
    <row r="40" spans="4:11" x14ac:dyDescent="0.25">
      <c r="D40" s="13"/>
      <c r="E40" s="13"/>
      <c r="I40" s="2"/>
      <c r="J40" s="3"/>
      <c r="K40" s="3"/>
    </row>
    <row r="41" spans="4:11" x14ac:dyDescent="0.25">
      <c r="D41" s="13"/>
      <c r="E41" s="13"/>
      <c r="I41" s="2"/>
      <c r="J41" s="3"/>
      <c r="K41" s="3"/>
    </row>
    <row r="42" spans="4:11" x14ac:dyDescent="0.25">
      <c r="D42" s="13"/>
      <c r="E42" s="13"/>
      <c r="I42" s="2"/>
      <c r="J42" s="3"/>
      <c r="K42" s="3"/>
    </row>
    <row r="43" spans="4:11" x14ac:dyDescent="0.25">
      <c r="D43" s="13"/>
      <c r="E43" s="13"/>
      <c r="I43" s="2"/>
      <c r="J43" s="3"/>
      <c r="K43" s="3"/>
    </row>
    <row r="44" spans="4:11" x14ac:dyDescent="0.25">
      <c r="D44" s="13"/>
      <c r="E44" s="13"/>
      <c r="I44" s="2"/>
      <c r="J44" s="3"/>
      <c r="K44" s="3"/>
    </row>
  </sheetData>
  <mergeCells count="6">
    <mergeCell ref="I3:K3"/>
    <mergeCell ref="I4:K4"/>
    <mergeCell ref="F4:H4"/>
    <mergeCell ref="F3:H3"/>
    <mergeCell ref="E2:E4"/>
    <mergeCell ref="D2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C2D3A-8791-4992-BFA1-1A5E38A72CDA}">
  <dimension ref="B2:M44"/>
  <sheetViews>
    <sheetView zoomScale="80" zoomScaleNormal="80" workbookViewId="0">
      <selection activeCell="R11" sqref="R11"/>
    </sheetView>
  </sheetViews>
  <sheetFormatPr defaultRowHeight="15" x14ac:dyDescent="0.25"/>
  <cols>
    <col min="4" max="4" width="15.140625" customWidth="1"/>
    <col min="5" max="5" width="18.140625" customWidth="1"/>
    <col min="6" max="6" width="17.28515625" customWidth="1"/>
    <col min="7" max="7" width="16.5703125" customWidth="1"/>
    <col min="8" max="8" width="16" customWidth="1"/>
    <col min="9" max="9" width="16.7109375" customWidth="1"/>
    <col min="10" max="11" width="14.85546875" customWidth="1"/>
  </cols>
  <sheetData>
    <row r="2" spans="2:13" x14ac:dyDescent="0.25">
      <c r="D2" s="47" t="s">
        <v>5</v>
      </c>
      <c r="E2" s="47" t="s">
        <v>6</v>
      </c>
      <c r="F2" s="40" t="s">
        <v>31</v>
      </c>
      <c r="G2" s="40" t="s">
        <v>32</v>
      </c>
      <c r="H2" s="40" t="s">
        <v>25</v>
      </c>
      <c r="I2" s="40" t="s">
        <v>31</v>
      </c>
      <c r="J2" s="40" t="s">
        <v>32</v>
      </c>
      <c r="K2" s="40" t="s">
        <v>25</v>
      </c>
    </row>
    <row r="3" spans="2:13" x14ac:dyDescent="0.25">
      <c r="D3" s="51"/>
      <c r="E3" s="51"/>
      <c r="F3" s="49" t="s">
        <v>23</v>
      </c>
      <c r="G3" s="49"/>
      <c r="H3" s="49"/>
      <c r="I3" s="46" t="s">
        <v>23</v>
      </c>
      <c r="J3" s="46"/>
      <c r="K3" s="46"/>
    </row>
    <row r="4" spans="2:13" x14ac:dyDescent="0.25">
      <c r="D4" s="48"/>
      <c r="E4" s="48"/>
      <c r="F4" s="50" t="s">
        <v>27</v>
      </c>
      <c r="G4" s="50"/>
      <c r="H4" s="50"/>
      <c r="I4" s="50" t="s">
        <v>28</v>
      </c>
      <c r="J4" s="50"/>
      <c r="K4" s="50"/>
    </row>
    <row r="5" spans="2:13" ht="15.75" customHeight="1" x14ac:dyDescent="0.25">
      <c r="B5" s="17"/>
      <c r="C5" s="17"/>
      <c r="D5" s="38" t="s">
        <v>10</v>
      </c>
      <c r="E5" s="38">
        <v>1</v>
      </c>
      <c r="F5" s="39">
        <v>36.200000000000003</v>
      </c>
      <c r="G5" s="39">
        <v>15.3</v>
      </c>
      <c r="H5" s="39">
        <f>F5-G5</f>
        <v>20.900000000000002</v>
      </c>
      <c r="I5" s="39">
        <v>33.200000000000003</v>
      </c>
      <c r="J5" s="39">
        <v>16.5</v>
      </c>
      <c r="K5" s="39">
        <f>I5-J5</f>
        <v>16.700000000000003</v>
      </c>
      <c r="M5" s="3"/>
    </row>
    <row r="6" spans="2:13" x14ac:dyDescent="0.25">
      <c r="B6" s="17"/>
      <c r="C6" s="17"/>
      <c r="D6" s="33"/>
      <c r="E6" s="33">
        <v>2</v>
      </c>
      <c r="F6" s="3">
        <v>35.6</v>
      </c>
      <c r="G6" s="3">
        <v>14.9</v>
      </c>
      <c r="H6" s="18">
        <f t="shared" ref="H6:H24" si="0">F6-G6</f>
        <v>20.700000000000003</v>
      </c>
      <c r="I6" s="3">
        <v>31.6</v>
      </c>
      <c r="J6" s="3">
        <v>14.7</v>
      </c>
      <c r="K6" s="3">
        <f t="shared" ref="K6:K24" si="1">I6-J6</f>
        <v>16.900000000000002</v>
      </c>
      <c r="M6" s="3"/>
    </row>
    <row r="7" spans="2:13" x14ac:dyDescent="0.25">
      <c r="B7" s="15"/>
      <c r="C7" s="15"/>
      <c r="D7" s="33"/>
      <c r="E7" s="33">
        <v>3</v>
      </c>
      <c r="F7" s="3">
        <v>37.1</v>
      </c>
      <c r="G7" s="3">
        <v>16.2</v>
      </c>
      <c r="H7" s="18">
        <f t="shared" si="0"/>
        <v>20.900000000000002</v>
      </c>
      <c r="I7" s="3">
        <v>34.1</v>
      </c>
      <c r="J7" s="3">
        <v>15.3</v>
      </c>
      <c r="K7" s="3">
        <f t="shared" si="1"/>
        <v>18.8</v>
      </c>
      <c r="M7" s="3"/>
    </row>
    <row r="8" spans="2:13" x14ac:dyDescent="0.25">
      <c r="B8" s="15"/>
      <c r="C8" s="15"/>
      <c r="D8" s="33"/>
      <c r="E8" s="33">
        <v>4</v>
      </c>
      <c r="F8" s="3">
        <v>36.6</v>
      </c>
      <c r="G8" s="3">
        <v>15.1</v>
      </c>
      <c r="H8" s="18">
        <f t="shared" si="0"/>
        <v>21.5</v>
      </c>
      <c r="I8" s="3">
        <v>33.5</v>
      </c>
      <c r="J8" s="3">
        <v>13.9</v>
      </c>
      <c r="K8" s="3">
        <f t="shared" si="1"/>
        <v>19.600000000000001</v>
      </c>
      <c r="M8" s="3"/>
    </row>
    <row r="9" spans="2:13" x14ac:dyDescent="0.25">
      <c r="B9" s="15"/>
      <c r="C9" s="15"/>
      <c r="D9" s="37" t="s">
        <v>12</v>
      </c>
      <c r="E9" s="37">
        <v>1</v>
      </c>
      <c r="F9" s="36">
        <v>35.9</v>
      </c>
      <c r="G9" s="36">
        <v>16.2</v>
      </c>
      <c r="H9" s="36">
        <f t="shared" si="0"/>
        <v>19.7</v>
      </c>
      <c r="I9" s="36">
        <v>33.4</v>
      </c>
      <c r="J9" s="36">
        <v>16.2</v>
      </c>
      <c r="K9" s="36">
        <f t="shared" si="1"/>
        <v>17.2</v>
      </c>
      <c r="M9" s="3"/>
    </row>
    <row r="10" spans="2:13" x14ac:dyDescent="0.25">
      <c r="B10" s="15"/>
      <c r="C10" s="15"/>
      <c r="D10" s="33"/>
      <c r="E10" s="33">
        <v>2</v>
      </c>
      <c r="F10" s="3">
        <v>36.6</v>
      </c>
      <c r="G10" s="3">
        <v>14.8</v>
      </c>
      <c r="H10" s="18">
        <f t="shared" si="0"/>
        <v>21.8</v>
      </c>
      <c r="I10" s="3">
        <v>31.5</v>
      </c>
      <c r="J10" s="3">
        <v>15.1</v>
      </c>
      <c r="K10" s="3">
        <f t="shared" si="1"/>
        <v>16.399999999999999</v>
      </c>
      <c r="M10" s="3"/>
    </row>
    <row r="11" spans="2:13" x14ac:dyDescent="0.25">
      <c r="B11" s="15"/>
      <c r="C11" s="15"/>
      <c r="D11" s="33"/>
      <c r="E11" s="33">
        <v>3</v>
      </c>
      <c r="F11" s="3">
        <v>36.1</v>
      </c>
      <c r="G11" s="3">
        <v>15.3</v>
      </c>
      <c r="H11" s="18">
        <f t="shared" si="0"/>
        <v>20.8</v>
      </c>
      <c r="I11" s="3">
        <v>34.6</v>
      </c>
      <c r="J11" s="3">
        <v>14.8</v>
      </c>
      <c r="K11" s="3">
        <f t="shared" si="1"/>
        <v>19.8</v>
      </c>
      <c r="M11" s="3"/>
    </row>
    <row r="12" spans="2:13" x14ac:dyDescent="0.25">
      <c r="B12" s="15"/>
      <c r="C12" s="15"/>
      <c r="D12" s="33"/>
      <c r="E12" s="33">
        <v>4</v>
      </c>
      <c r="F12" s="3">
        <v>36.700000000000003</v>
      </c>
      <c r="G12" s="3">
        <v>15.6</v>
      </c>
      <c r="H12" s="18">
        <f t="shared" si="0"/>
        <v>21.1</v>
      </c>
      <c r="I12" s="3">
        <v>33.9</v>
      </c>
      <c r="J12" s="3">
        <v>13.7</v>
      </c>
      <c r="K12" s="3">
        <f t="shared" si="1"/>
        <v>20.2</v>
      </c>
      <c r="M12" s="3"/>
    </row>
    <row r="13" spans="2:13" x14ac:dyDescent="0.25">
      <c r="B13" s="15"/>
      <c r="C13" s="15"/>
      <c r="D13" s="37" t="s">
        <v>13</v>
      </c>
      <c r="E13" s="37">
        <v>1</v>
      </c>
      <c r="F13" s="36">
        <v>33.700000000000003</v>
      </c>
      <c r="G13" s="36">
        <v>15.5</v>
      </c>
      <c r="H13" s="36">
        <f t="shared" si="0"/>
        <v>18.200000000000003</v>
      </c>
      <c r="I13" s="36">
        <v>36.1</v>
      </c>
      <c r="J13" s="36">
        <v>15.6</v>
      </c>
      <c r="K13" s="36">
        <f t="shared" si="1"/>
        <v>20.5</v>
      </c>
    </row>
    <row r="14" spans="2:13" x14ac:dyDescent="0.25">
      <c r="B14" s="15"/>
      <c r="C14" s="15"/>
      <c r="D14" s="33"/>
      <c r="E14" s="33">
        <v>2</v>
      </c>
      <c r="F14" s="3">
        <v>34.200000000000003</v>
      </c>
      <c r="G14" s="3">
        <v>14.6</v>
      </c>
      <c r="H14" s="18">
        <f t="shared" si="0"/>
        <v>19.600000000000001</v>
      </c>
      <c r="I14" s="3">
        <v>32.4</v>
      </c>
      <c r="J14" s="3">
        <v>16.7</v>
      </c>
      <c r="K14" s="3">
        <f t="shared" si="1"/>
        <v>15.7</v>
      </c>
    </row>
    <row r="15" spans="2:13" x14ac:dyDescent="0.25">
      <c r="B15" s="15"/>
      <c r="C15" s="15"/>
      <c r="D15" s="33"/>
      <c r="E15" s="33">
        <v>3</v>
      </c>
      <c r="F15" s="3">
        <v>35.1</v>
      </c>
      <c r="G15" s="3">
        <v>15.2</v>
      </c>
      <c r="H15" s="18">
        <f t="shared" si="0"/>
        <v>19.900000000000002</v>
      </c>
      <c r="I15" s="3">
        <v>34.799999999999997</v>
      </c>
      <c r="J15" s="3">
        <v>14.9</v>
      </c>
      <c r="K15" s="3">
        <f t="shared" si="1"/>
        <v>19.899999999999999</v>
      </c>
    </row>
    <row r="16" spans="2:13" x14ac:dyDescent="0.25">
      <c r="B16" s="15"/>
      <c r="C16" s="15"/>
      <c r="D16" s="33"/>
      <c r="E16" s="33">
        <v>4</v>
      </c>
      <c r="F16" s="3">
        <v>33.799999999999997</v>
      </c>
      <c r="G16" s="3">
        <v>14.9</v>
      </c>
      <c r="H16" s="18">
        <f t="shared" si="0"/>
        <v>18.899999999999999</v>
      </c>
      <c r="I16" s="3">
        <v>35.299999999999997</v>
      </c>
      <c r="J16" s="3">
        <v>13.7</v>
      </c>
      <c r="K16" s="3">
        <f t="shared" si="1"/>
        <v>21.599999999999998</v>
      </c>
    </row>
    <row r="17" spans="2:11" x14ac:dyDescent="0.25">
      <c r="B17" s="15"/>
      <c r="C17" s="15"/>
      <c r="D17" s="37" t="s">
        <v>14</v>
      </c>
      <c r="E17" s="37">
        <v>1</v>
      </c>
      <c r="F17" s="36">
        <v>35.5</v>
      </c>
      <c r="G17" s="36">
        <v>16.3</v>
      </c>
      <c r="H17" s="36">
        <f t="shared" si="0"/>
        <v>19.2</v>
      </c>
      <c r="I17" s="36">
        <v>36</v>
      </c>
      <c r="J17" s="36">
        <v>14.5</v>
      </c>
      <c r="K17" s="36">
        <f t="shared" si="1"/>
        <v>21.5</v>
      </c>
    </row>
    <row r="18" spans="2:11" x14ac:dyDescent="0.25">
      <c r="B18" s="15"/>
      <c r="C18" s="15"/>
      <c r="D18" s="33"/>
      <c r="E18" s="33">
        <v>2</v>
      </c>
      <c r="F18" s="3">
        <v>32.9</v>
      </c>
      <c r="G18" s="3">
        <v>14.3</v>
      </c>
      <c r="H18" s="18">
        <f t="shared" si="0"/>
        <v>18.599999999999998</v>
      </c>
      <c r="I18" s="3">
        <v>32.700000000000003</v>
      </c>
      <c r="J18" s="3">
        <v>16.2</v>
      </c>
      <c r="K18" s="3">
        <f t="shared" si="1"/>
        <v>16.500000000000004</v>
      </c>
    </row>
    <row r="19" spans="2:11" x14ac:dyDescent="0.25">
      <c r="B19" s="15"/>
      <c r="C19" s="15"/>
      <c r="D19" s="33"/>
      <c r="E19" s="33">
        <v>3</v>
      </c>
      <c r="F19" s="3">
        <v>34.200000000000003</v>
      </c>
      <c r="G19" s="3">
        <v>15.7</v>
      </c>
      <c r="H19" s="18">
        <f t="shared" si="0"/>
        <v>18.500000000000004</v>
      </c>
      <c r="I19" s="3">
        <v>34.700000000000003</v>
      </c>
      <c r="J19" s="3">
        <v>13.9</v>
      </c>
      <c r="K19" s="3">
        <f t="shared" si="1"/>
        <v>20.800000000000004</v>
      </c>
    </row>
    <row r="20" spans="2:11" x14ac:dyDescent="0.25">
      <c r="B20" s="15"/>
      <c r="C20" s="15"/>
      <c r="D20" s="33"/>
      <c r="E20" s="33">
        <v>4</v>
      </c>
      <c r="F20" s="3">
        <v>33.9</v>
      </c>
      <c r="G20" s="3">
        <v>16</v>
      </c>
      <c r="H20" s="18">
        <f t="shared" si="0"/>
        <v>17.899999999999999</v>
      </c>
      <c r="I20" s="3">
        <v>34.6</v>
      </c>
      <c r="J20" s="3">
        <v>15.5</v>
      </c>
      <c r="K20" s="3">
        <f t="shared" si="1"/>
        <v>19.100000000000001</v>
      </c>
    </row>
    <row r="21" spans="2:11" x14ac:dyDescent="0.25">
      <c r="B21" s="15"/>
      <c r="C21" s="15"/>
      <c r="D21" s="37" t="s">
        <v>15</v>
      </c>
      <c r="E21" s="37">
        <v>1</v>
      </c>
      <c r="F21" s="36">
        <v>35.200000000000003</v>
      </c>
      <c r="G21" s="36">
        <v>15.4</v>
      </c>
      <c r="H21" s="36">
        <f t="shared" si="0"/>
        <v>19.800000000000004</v>
      </c>
      <c r="I21" s="36">
        <v>35.799999999999997</v>
      </c>
      <c r="J21" s="36">
        <v>14.6</v>
      </c>
      <c r="K21" s="36">
        <f t="shared" si="1"/>
        <v>21.199999999999996</v>
      </c>
    </row>
    <row r="22" spans="2:11" x14ac:dyDescent="0.25">
      <c r="D22" s="33"/>
      <c r="E22" s="33">
        <v>2</v>
      </c>
      <c r="F22" s="3">
        <v>33.5</v>
      </c>
      <c r="G22" s="3">
        <v>16.3</v>
      </c>
      <c r="H22" s="18">
        <f t="shared" si="0"/>
        <v>17.2</v>
      </c>
      <c r="I22" s="3">
        <v>35.1</v>
      </c>
      <c r="J22" s="3">
        <v>16.2</v>
      </c>
      <c r="K22" s="3">
        <f t="shared" si="1"/>
        <v>18.900000000000002</v>
      </c>
    </row>
    <row r="23" spans="2:11" x14ac:dyDescent="0.25">
      <c r="D23" s="33"/>
      <c r="E23" s="33">
        <v>3</v>
      </c>
      <c r="F23" s="3">
        <v>36.1</v>
      </c>
      <c r="G23" s="3">
        <v>14.4</v>
      </c>
      <c r="H23" s="18">
        <f t="shared" si="0"/>
        <v>21.700000000000003</v>
      </c>
      <c r="I23" s="3">
        <v>34.6</v>
      </c>
      <c r="J23" s="3">
        <v>15.1</v>
      </c>
      <c r="K23" s="3">
        <f t="shared" si="1"/>
        <v>19.5</v>
      </c>
    </row>
    <row r="24" spans="2:11" x14ac:dyDescent="0.25">
      <c r="D24" s="14"/>
      <c r="E24" s="14">
        <v>4</v>
      </c>
      <c r="F24" s="19">
        <v>34.700000000000003</v>
      </c>
      <c r="G24" s="19">
        <v>15.1</v>
      </c>
      <c r="H24" s="41">
        <f t="shared" si="0"/>
        <v>19.600000000000001</v>
      </c>
      <c r="I24" s="19">
        <v>32.799999999999997</v>
      </c>
      <c r="J24" s="19">
        <v>14.8</v>
      </c>
      <c r="K24" s="19">
        <f t="shared" si="1"/>
        <v>17.999999999999996</v>
      </c>
    </row>
    <row r="26" spans="2:11" x14ac:dyDescent="0.25">
      <c r="D26" s="33"/>
      <c r="E26" s="33"/>
      <c r="I26" s="2"/>
      <c r="J26" s="3"/>
      <c r="K26" s="3"/>
    </row>
    <row r="27" spans="2:11" x14ac:dyDescent="0.25">
      <c r="D27" s="33"/>
      <c r="E27" s="33"/>
      <c r="I27" s="2"/>
      <c r="J27" s="3"/>
      <c r="K27" s="3"/>
    </row>
    <row r="28" spans="2:11" x14ac:dyDescent="0.25">
      <c r="D28" s="33"/>
      <c r="E28" s="33"/>
      <c r="I28" s="2"/>
      <c r="J28" s="3"/>
      <c r="K28" s="3"/>
    </row>
    <row r="29" spans="2:11" x14ac:dyDescent="0.25">
      <c r="D29" s="33"/>
      <c r="E29" s="33"/>
      <c r="I29" s="2"/>
      <c r="J29" s="3"/>
      <c r="K29" s="3"/>
    </row>
    <row r="30" spans="2:11" x14ac:dyDescent="0.25">
      <c r="D30" s="33"/>
      <c r="E30" s="33"/>
      <c r="I30" s="2"/>
      <c r="J30" s="3"/>
      <c r="K30" s="3"/>
    </row>
    <row r="31" spans="2:11" x14ac:dyDescent="0.25">
      <c r="D31" s="33"/>
      <c r="E31" s="33"/>
      <c r="I31" s="2"/>
      <c r="J31" s="3"/>
      <c r="K31" s="3"/>
    </row>
    <row r="32" spans="2:11" x14ac:dyDescent="0.25">
      <c r="D32" s="33"/>
      <c r="E32" s="33"/>
      <c r="I32" s="2"/>
      <c r="J32" s="3"/>
      <c r="K32" s="3"/>
    </row>
    <row r="33" spans="4:11" x14ac:dyDescent="0.25">
      <c r="D33" s="33"/>
      <c r="E33" s="33"/>
      <c r="I33" s="2"/>
      <c r="J33" s="3"/>
      <c r="K33" s="3"/>
    </row>
    <row r="34" spans="4:11" x14ac:dyDescent="0.25">
      <c r="D34" s="33"/>
      <c r="E34" s="33"/>
      <c r="I34" s="2"/>
      <c r="J34" s="3"/>
      <c r="K34" s="3"/>
    </row>
    <row r="35" spans="4:11" x14ac:dyDescent="0.25">
      <c r="D35" s="33"/>
      <c r="E35" s="33"/>
      <c r="I35" s="2"/>
      <c r="J35" s="3"/>
      <c r="K35" s="3"/>
    </row>
    <row r="36" spans="4:11" x14ac:dyDescent="0.25">
      <c r="D36" s="33"/>
      <c r="E36" s="33"/>
      <c r="I36" s="2"/>
      <c r="J36" s="3"/>
      <c r="K36" s="3"/>
    </row>
    <row r="37" spans="4:11" x14ac:dyDescent="0.25">
      <c r="D37" s="33"/>
      <c r="E37" s="33"/>
      <c r="I37" s="2"/>
      <c r="J37" s="3"/>
      <c r="K37" s="3"/>
    </row>
    <row r="38" spans="4:11" x14ac:dyDescent="0.25">
      <c r="D38" s="33"/>
      <c r="E38" s="33"/>
      <c r="I38" s="2"/>
      <c r="J38" s="3"/>
      <c r="K38" s="3"/>
    </row>
    <row r="39" spans="4:11" x14ac:dyDescent="0.25">
      <c r="D39" s="33"/>
      <c r="E39" s="33"/>
      <c r="I39" s="2"/>
      <c r="J39" s="3"/>
      <c r="K39" s="3"/>
    </row>
    <row r="40" spans="4:11" x14ac:dyDescent="0.25">
      <c r="D40" s="33"/>
      <c r="E40" s="33"/>
      <c r="I40" s="2"/>
      <c r="J40" s="3"/>
      <c r="K40" s="3"/>
    </row>
    <row r="41" spans="4:11" x14ac:dyDescent="0.25">
      <c r="D41" s="33"/>
      <c r="E41" s="33"/>
      <c r="I41" s="2"/>
      <c r="J41" s="3"/>
      <c r="K41" s="3"/>
    </row>
    <row r="42" spans="4:11" x14ac:dyDescent="0.25">
      <c r="D42" s="33"/>
      <c r="E42" s="33"/>
      <c r="I42" s="2"/>
      <c r="J42" s="3"/>
      <c r="K42" s="3"/>
    </row>
    <row r="43" spans="4:11" x14ac:dyDescent="0.25">
      <c r="D43" s="33"/>
      <c r="E43" s="33"/>
      <c r="I43" s="2"/>
      <c r="J43" s="3"/>
      <c r="K43" s="3"/>
    </row>
    <row r="44" spans="4:11" x14ac:dyDescent="0.25">
      <c r="D44" s="33"/>
      <c r="E44" s="33"/>
      <c r="I44" s="2"/>
      <c r="J44" s="3"/>
      <c r="K44" s="3"/>
    </row>
  </sheetData>
  <mergeCells count="6">
    <mergeCell ref="F3:H3"/>
    <mergeCell ref="D2:D4"/>
    <mergeCell ref="E2:E4"/>
    <mergeCell ref="I3:K3"/>
    <mergeCell ref="F4:H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Soil chemical data</vt:lpstr>
      <vt:lpstr>Soil texture</vt:lpstr>
      <vt:lpstr>AWC</vt:lpstr>
    </vt:vector>
  </TitlesOfParts>
  <Company>Vinamilk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Van Dang</dc:creator>
  <cp:lastModifiedBy>Hp</cp:lastModifiedBy>
  <dcterms:created xsi:type="dcterms:W3CDTF">2018-11-06T08:46:01Z</dcterms:created>
  <dcterms:modified xsi:type="dcterms:W3CDTF">2023-05-18T00:20:32Z</dcterms:modified>
</cp:coreProperties>
</file>