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Diagram pOV+-EBV" sheetId="2" r:id="rId1"/>
  </sheets>
  <calcPr calcId="145621"/>
</workbook>
</file>

<file path=xl/calcChain.xml><?xml version="1.0" encoding="utf-8"?>
<calcChain xmlns="http://schemas.openxmlformats.org/spreadsheetml/2006/main">
  <c r="G12" i="2" l="1"/>
  <c r="AH13" i="2" l="1"/>
  <c r="AI13" i="2" s="1"/>
  <c r="Z13" i="2" l="1"/>
  <c r="AA13" i="2" s="1"/>
  <c r="F14" i="2" l="1"/>
  <c r="R13" i="2" l="1"/>
  <c r="S13" i="2" s="1"/>
  <c r="AH12" i="2"/>
  <c r="AI12" i="2" s="1"/>
  <c r="Z12" i="2"/>
  <c r="AA12" i="2" s="1"/>
  <c r="R6" i="2"/>
  <c r="S6" i="2" s="1"/>
  <c r="R7" i="2"/>
  <c r="S7" i="2" s="1"/>
  <c r="R8" i="2"/>
  <c r="S8" i="2" s="1"/>
  <c r="R9" i="2"/>
  <c r="S9" i="2" s="1"/>
  <c r="R10" i="2"/>
  <c r="S10" i="2" s="1"/>
  <c r="R11" i="2"/>
  <c r="S11" i="2" s="1"/>
  <c r="R12" i="2"/>
  <c r="AH5" i="2"/>
  <c r="Z5" i="2"/>
  <c r="R5" i="2"/>
  <c r="S5" i="2" s="1"/>
  <c r="G14" i="2"/>
  <c r="F13" i="2"/>
  <c r="F12" i="2"/>
  <c r="F5" i="2"/>
  <c r="G5" i="2" s="1"/>
  <c r="F6" i="2"/>
  <c r="G6" i="2" s="1"/>
  <c r="F7" i="2"/>
  <c r="B19" i="2" l="1"/>
  <c r="G7" i="2"/>
  <c r="B21" i="2"/>
  <c r="G13" i="2"/>
  <c r="B20" i="2"/>
  <c r="AJ5" i="2"/>
  <c r="AK5" i="2" s="1"/>
  <c r="AI5" i="2"/>
  <c r="AB5" i="2"/>
  <c r="AB13" i="2"/>
  <c r="AJ13" i="2"/>
  <c r="T13" i="2"/>
  <c r="U13" i="2" s="1"/>
  <c r="T12" i="2"/>
  <c r="T11" i="2"/>
  <c r="U11" i="2" s="1"/>
  <c r="T10" i="2"/>
  <c r="U10" i="2" s="1"/>
  <c r="T9" i="2"/>
  <c r="U9" i="2" s="1"/>
  <c r="T8" i="2"/>
  <c r="U8" i="2" s="1"/>
  <c r="T7" i="2"/>
  <c r="U7" i="2" s="1"/>
  <c r="T6" i="2"/>
  <c r="AB12" i="2"/>
  <c r="AJ12" i="2"/>
  <c r="U6" i="2"/>
  <c r="S12" i="2"/>
  <c r="U12" i="2" s="1"/>
  <c r="T5" i="2"/>
  <c r="U5" i="2" s="1"/>
  <c r="AA5" i="2"/>
  <c r="AH6" i="2"/>
  <c r="AH7" i="2"/>
  <c r="AH8" i="2"/>
  <c r="AI8" i="2" s="1"/>
  <c r="AH9" i="2"/>
  <c r="AI9" i="2" s="1"/>
  <c r="AH10" i="2"/>
  <c r="AI10" i="2" s="1"/>
  <c r="AH11" i="2"/>
  <c r="AI11" i="2" s="1"/>
  <c r="Z6" i="2"/>
  <c r="AA6" i="2" s="1"/>
  <c r="Z7" i="2"/>
  <c r="AA7" i="2" s="1"/>
  <c r="Z8" i="2"/>
  <c r="AA8" i="2" s="1"/>
  <c r="Z9" i="2"/>
  <c r="AA9" i="2" s="1"/>
  <c r="Z10" i="2"/>
  <c r="AA10" i="2" s="1"/>
  <c r="Z11" i="2"/>
  <c r="AA11" i="2" s="1"/>
  <c r="C21" i="2" l="1"/>
  <c r="AC5" i="2"/>
  <c r="C20" i="2"/>
  <c r="C19" i="2"/>
  <c r="AK13" i="2"/>
  <c r="AC13" i="2"/>
  <c r="AI6" i="2"/>
  <c r="AJ6" i="2"/>
  <c r="AK12" i="2"/>
  <c r="AI7" i="2"/>
  <c r="AK7" i="2" s="1"/>
  <c r="AJ7" i="2"/>
  <c r="AC12" i="2"/>
  <c r="AB7" i="2"/>
  <c r="AC7" i="2" s="1"/>
  <c r="AB8" i="2"/>
  <c r="AC8" i="2" s="1"/>
  <c r="AJ10" i="2"/>
  <c r="AK10" i="2" s="1"/>
  <c r="AB10" i="2"/>
  <c r="AC10" i="2" s="1"/>
  <c r="AB6" i="2"/>
  <c r="AC6" i="2" s="1"/>
  <c r="AJ8" i="2"/>
  <c r="AK8" i="2" s="1"/>
  <c r="AB11" i="2"/>
  <c r="AC11" i="2" s="1"/>
  <c r="AB9" i="2"/>
  <c r="AC9" i="2" s="1"/>
  <c r="AJ11" i="2"/>
  <c r="AK11" i="2" s="1"/>
  <c r="AJ9" i="2"/>
  <c r="AK9" i="2" s="1"/>
  <c r="AK6" i="2" l="1"/>
</calcChain>
</file>

<file path=xl/sharedStrings.xml><?xml version="1.0" encoding="utf-8"?>
<sst xmlns="http://schemas.openxmlformats.org/spreadsheetml/2006/main" count="91" uniqueCount="29">
  <si>
    <t>SD</t>
  </si>
  <si>
    <t>Days in culture w/o MTX</t>
  </si>
  <si>
    <t>GFP/total protein, %</t>
  </si>
  <si>
    <t>pOV</t>
  </si>
  <si>
    <t>Biol Rep 1</t>
  </si>
  <si>
    <t>Biol Rep 2</t>
  </si>
  <si>
    <t>Mean of 2 biol reps</t>
  </si>
  <si>
    <t>% from initial</t>
  </si>
  <si>
    <t>SD geom</t>
  </si>
  <si>
    <t>200 nM MTX</t>
  </si>
  <si>
    <t xml:space="preserve"> 2000 nM MTX</t>
  </si>
  <si>
    <t>0.0089</t>
  </si>
  <si>
    <t>0.0178</t>
  </si>
  <si>
    <t>0.0883</t>
  </si>
  <si>
    <t>0.0218</t>
  </si>
  <si>
    <t>0.0107</t>
  </si>
  <si>
    <t>0.0194</t>
  </si>
  <si>
    <t>For day 68</t>
  </si>
  <si>
    <t>0.0014</t>
  </si>
  <si>
    <t>0.0092</t>
  </si>
  <si>
    <t>pOV 2000 nM stability</t>
  </si>
  <si>
    <t>pOV(+)EBV</t>
  </si>
  <si>
    <t>p1.1-Tr2</t>
  </si>
  <si>
    <t>Amplification rate (eGFP expression increase, times)</t>
  </si>
  <si>
    <t>eGFP increase, times</t>
  </si>
  <si>
    <t>P-value vs Tr2 (unpaired t-test)</t>
  </si>
  <si>
    <t>pOV(+)EBVTR 2000 nM stability</t>
  </si>
  <si>
    <t>p1.1-Tr2 2000 nM stability</t>
  </si>
  <si>
    <t>Plasmid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</si>
</sst>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49494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10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0" borderId="1" xfId="0" applyBorder="1"/>
    <xf numFmtId="10" fontId="0" fillId="0" borderId="0" xfId="1" applyNumberFormat="1" applyFont="1"/>
    <xf numFmtId="0" fontId="0" fillId="0" borderId="0" xfId="0"/>
    <xf numFmtId="10" fontId="0" fillId="0" borderId="0" xfId="1" applyNumberFormat="1" applyFont="1"/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0" xfId="1" applyNumberFormat="1" applyFont="1"/>
    <xf numFmtId="0" fontId="6" fillId="0" borderId="0" xfId="0" applyFont="1"/>
    <xf numFmtId="2" fontId="9" fillId="0" borderId="0" xfId="0" applyNumberFormat="1" applyFont="1" applyBorder="1"/>
    <xf numFmtId="2" fontId="0" fillId="0" borderId="0" xfId="0" applyNumberFormat="1" applyBorder="1"/>
    <xf numFmtId="0" fontId="0" fillId="0" borderId="0" xfId="0"/>
    <xf numFmtId="0" fontId="0" fillId="0" borderId="0" xfId="0" applyFill="1"/>
    <xf numFmtId="0" fontId="6" fillId="0" borderId="0" xfId="0" applyFont="1"/>
    <xf numFmtId="165" fontId="0" fillId="0" borderId="0" xfId="0" applyNumberForma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0" fillId="0" borderId="0" xfId="1" applyNumberFormat="1" applyFont="1" applyFill="1" applyBorder="1"/>
    <xf numFmtId="0" fontId="0" fillId="0" borderId="0" xfId="0" applyBorder="1"/>
    <xf numFmtId="2" fontId="0" fillId="0" borderId="1" xfId="1" applyNumberFormat="1" applyFont="1" applyBorder="1"/>
    <xf numFmtId="0" fontId="0" fillId="0" borderId="1" xfId="0" applyBorder="1"/>
    <xf numFmtId="10" fontId="0" fillId="0" borderId="0" xfId="1" applyNumberFormat="1" applyFont="1"/>
    <xf numFmtId="0" fontId="0" fillId="0" borderId="1" xfId="0" applyBorder="1" applyAlignment="1">
      <alignment horizontal="left" vertical="center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1" applyNumberFormat="1" applyFont="1" applyBorder="1"/>
    <xf numFmtId="10" fontId="0" fillId="0" borderId="0" xfId="1" applyNumberFormat="1" applyFont="1" applyFill="1" applyBorder="1"/>
    <xf numFmtId="10" fontId="0" fillId="0" borderId="0" xfId="0" applyNumberFormat="1"/>
    <xf numFmtId="0" fontId="0" fillId="0" borderId="0" xfId="0" applyFill="1" applyBorder="1"/>
    <xf numFmtId="10" fontId="0" fillId="0" borderId="0" xfId="1" applyNumberFormat="1" applyFont="1"/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/>
    <xf numFmtId="10" fontId="0" fillId="0" borderId="1" xfId="0" applyNumberFormat="1" applyFont="1" applyBorder="1" applyAlignment="1">
      <alignment horizontal="left" vertical="center"/>
    </xf>
    <xf numFmtId="10" fontId="0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10" fontId="0" fillId="0" borderId="0" xfId="0" applyNumberFormat="1" applyFont="1"/>
    <xf numFmtId="10" fontId="0" fillId="0" borderId="0" xfId="0" applyNumberFormat="1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2" fontId="0" fillId="0" borderId="1" xfId="1" applyNumberFormat="1" applyFont="1" applyFill="1" applyBorder="1"/>
    <xf numFmtId="10" fontId="1" fillId="0" borderId="1" xfId="1" applyNumberFormat="1" applyFont="1" applyFill="1" applyBorder="1"/>
    <xf numFmtId="10" fontId="1" fillId="0" borderId="1" xfId="1" applyNumberFormat="1" applyFont="1" applyBorder="1"/>
    <xf numFmtId="0" fontId="0" fillId="0" borderId="1" xfId="0" applyFont="1" applyBorder="1" applyAlignment="1">
      <alignment horizontal="left" vertical="center"/>
    </xf>
    <xf numFmtId="10" fontId="0" fillId="0" borderId="0" xfId="1" applyNumberFormat="1" applyFont="1" applyBorder="1" applyAlignment="1"/>
    <xf numFmtId="10" fontId="0" fillId="0" borderId="1" xfId="0" applyNumberFormat="1" applyFont="1" applyBorder="1"/>
    <xf numFmtId="165" fontId="0" fillId="0" borderId="1" xfId="0" applyNumberFormat="1" applyFill="1" applyBorder="1"/>
    <xf numFmtId="0" fontId="0" fillId="0" borderId="1" xfId="0" applyBorder="1"/>
    <xf numFmtId="0" fontId="0" fillId="0" borderId="1" xfId="0" applyBorder="1"/>
    <xf numFmtId="10" fontId="0" fillId="0" borderId="1" xfId="1" applyNumberFormat="1" applyFont="1" applyFill="1" applyBorder="1"/>
    <xf numFmtId="165" fontId="0" fillId="0" borderId="1" xfId="1" applyNumberFormat="1" applyFont="1" applyFill="1" applyBorder="1"/>
    <xf numFmtId="9" fontId="0" fillId="0" borderId="1" xfId="1" applyNumberFormat="1" applyFont="1" applyFill="1" applyBorder="1"/>
    <xf numFmtId="165" fontId="0" fillId="0" borderId="0" xfId="0" applyNumberFormat="1" applyFill="1" applyBorder="1" applyAlignment="1">
      <alignment horizontal="left" vertical="center"/>
    </xf>
    <xf numFmtId="9" fontId="0" fillId="0" borderId="1" xfId="1" applyFont="1" applyFill="1" applyBorder="1"/>
    <xf numFmtId="0" fontId="0" fillId="0" borderId="0" xfId="0" applyBorder="1"/>
    <xf numFmtId="0" fontId="6" fillId="0" borderId="0" xfId="0" applyFont="1" applyBorder="1"/>
    <xf numFmtId="10" fontId="1" fillId="0" borderId="1" xfId="1" applyNumberFormat="1" applyFont="1" applyFill="1" applyBorder="1"/>
    <xf numFmtId="10" fontId="1" fillId="0" borderId="0" xfId="1" applyNumberFormat="1" applyFont="1" applyBorder="1"/>
    <xf numFmtId="0" fontId="0" fillId="0" borderId="0" xfId="0" applyFont="1" applyBorder="1"/>
    <xf numFmtId="165" fontId="1" fillId="0" borderId="0" xfId="1" applyNumberFormat="1" applyFont="1" applyBorder="1"/>
    <xf numFmtId="10" fontId="0" fillId="0" borderId="1" xfId="0" applyNumberFormat="1" applyFill="1" applyBorder="1"/>
    <xf numFmtId="0" fontId="0" fillId="4" borderId="1" xfId="0" applyFill="1" applyBorder="1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1">
    <cellStyle name="Обычный" xfId="0" builtinId="0"/>
    <cellStyle name="Обычный 2" xfId="2"/>
    <cellStyle name="Обычный 3" xfId="4"/>
    <cellStyle name="Обычный 3 2" xfId="17"/>
    <cellStyle name="Обычный 3 2 2" xfId="25"/>
    <cellStyle name="Обычный 3 2 2 2" xfId="38"/>
    <cellStyle name="Обычный 3 3" xfId="23"/>
    <cellStyle name="Обычный 4" xfId="7"/>
    <cellStyle name="Обычный 4 2" xfId="26"/>
    <cellStyle name="Обычный 4 2 2" xfId="31"/>
    <cellStyle name="Обычный 4 3" xfId="29"/>
    <cellStyle name="Обычный 5" xfId="6"/>
    <cellStyle name="Обычный 5 2" xfId="9"/>
    <cellStyle name="Обычный 5 2 2" xfId="14"/>
    <cellStyle name="Обычный 5 3" xfId="18"/>
    <cellStyle name="Обычный 5 4" xfId="21"/>
    <cellStyle name="Обычный 5 5" xfId="12"/>
    <cellStyle name="Обычный 5 6" xfId="33"/>
    <cellStyle name="Обычный 6" xfId="8"/>
    <cellStyle name="Обычный 6 2" xfId="19"/>
    <cellStyle name="Обычный 6 3" xfId="13"/>
    <cellStyle name="Обычный 7" xfId="16"/>
    <cellStyle name="Обычный 7 2" xfId="20"/>
    <cellStyle name="Обычный 7 2 2" xfId="30"/>
    <cellStyle name="Обычный 7 3" xfId="27"/>
    <cellStyle name="Обычный 8" xfId="34"/>
    <cellStyle name="Обычный 8 2" xfId="39"/>
    <cellStyle name="Процентный" xfId="1" builtinId="5"/>
    <cellStyle name="Процентный 2" xfId="3"/>
    <cellStyle name="Процентный 2 2" xfId="36"/>
    <cellStyle name="Процентный 3" xfId="5"/>
    <cellStyle name="Процентный 3 2" xfId="35"/>
    <cellStyle name="Процентный 4" xfId="11"/>
    <cellStyle name="Процентный 4 2" xfId="32"/>
    <cellStyle name="Процентный 5" xfId="10"/>
    <cellStyle name="Процентный 5 2" xfId="15"/>
    <cellStyle name="Процентный 6" xfId="22"/>
    <cellStyle name="Процентный 6 2" xfId="24"/>
    <cellStyle name="Процентный 7" xfId="28"/>
    <cellStyle name="Процентный 7 2" xfId="37"/>
    <cellStyle name="Процентный 7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55602861561174"/>
          <c:y val="3.030462962962964E-2"/>
          <c:w val="0.71922825412773739"/>
          <c:h val="0.66953922692605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pOV+-EBV'!$B$2</c:f>
              <c:strCache>
                <c:ptCount val="1"/>
                <c:pt idx="0">
                  <c:v>200 nM MTX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'Diagram pOV+-EBV'!$G$5:$G$7</c:f>
                <c:numCache>
                  <c:formatCode>General</c:formatCode>
                  <c:ptCount val="3"/>
                  <c:pt idx="0">
                    <c:v>2.1201471346969408E-4</c:v>
                  </c:pt>
                  <c:pt idx="1">
                    <c:v>1.980623828419713E-4</c:v>
                  </c:pt>
                  <c:pt idx="2">
                    <c:v>2.7610897850037443E-4</c:v>
                  </c:pt>
                </c:numCache>
              </c:numRef>
            </c:plus>
            <c:minus>
              <c:numRef>
                <c:f>'Diagram pOV+-EBV'!$G$5:$G$7</c:f>
                <c:numCache>
                  <c:formatCode>General</c:formatCode>
                  <c:ptCount val="3"/>
                  <c:pt idx="0">
                    <c:v>2.1201471346969408E-4</c:v>
                  </c:pt>
                  <c:pt idx="1">
                    <c:v>1.980623828419713E-4</c:v>
                  </c:pt>
                  <c:pt idx="2">
                    <c:v>2.7610897850037443E-4</c:v>
                  </c:pt>
                </c:numCache>
              </c:numRef>
            </c:minus>
          </c:errBars>
          <c:cat>
            <c:strRef>
              <c:f>'Diagram pOV+-EBV'!$A$5:$A$7</c:f>
              <c:strCache>
                <c:ptCount val="3"/>
                <c:pt idx="0">
                  <c:v>pOV</c:v>
                </c:pt>
                <c:pt idx="1">
                  <c:v>pOV(+)EBV</c:v>
                </c:pt>
                <c:pt idx="2">
                  <c:v>p1.1-Tr2</c:v>
                </c:pt>
              </c:strCache>
            </c:strRef>
          </c:cat>
          <c:val>
            <c:numRef>
              <c:f>'Diagram pOV+-EBV'!$F$5:$F$7</c:f>
              <c:numCache>
                <c:formatCode>0.00%</c:formatCode>
                <c:ptCount val="3"/>
                <c:pt idx="0">
                  <c:v>3.9169267298005067E-3</c:v>
                </c:pt>
                <c:pt idx="1">
                  <c:v>4.8036835043583481E-3</c:v>
                </c:pt>
                <c:pt idx="2">
                  <c:v>5.6306824941438662E-3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74-486C-BD71-256D84035FD4}"/>
            </c:ext>
          </c:extLst>
        </c:ser>
        <c:ser>
          <c:idx val="1"/>
          <c:order val="1"/>
          <c:tx>
            <c:strRef>
              <c:f>'Diagram pOV+-EBV'!$B$9</c:f>
              <c:strCache>
                <c:ptCount val="1"/>
                <c:pt idx="0">
                  <c:v> 2000 nM MTX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'Diagram pOV+-EBV'!$G$12:$G$14</c:f>
                <c:numCache>
                  <c:formatCode>General</c:formatCode>
                  <c:ptCount val="3"/>
                  <c:pt idx="0">
                    <c:v>1.9953569720277623E-3</c:v>
                  </c:pt>
                  <c:pt idx="1">
                    <c:v>1.8239893510012665E-3</c:v>
                  </c:pt>
                  <c:pt idx="2">
                    <c:v>1.9136069464877497E-3</c:v>
                  </c:pt>
                </c:numCache>
              </c:numRef>
            </c:plus>
            <c:minus>
              <c:numRef>
                <c:f>'Diagram pOV+-EBV'!$G$12:$G$14</c:f>
                <c:numCache>
                  <c:formatCode>General</c:formatCode>
                  <c:ptCount val="3"/>
                  <c:pt idx="0">
                    <c:v>1.9953569720277623E-3</c:v>
                  </c:pt>
                  <c:pt idx="1">
                    <c:v>1.8239893510012665E-3</c:v>
                  </c:pt>
                  <c:pt idx="2">
                    <c:v>1.9136069464877497E-3</c:v>
                  </c:pt>
                </c:numCache>
              </c:numRef>
            </c:minus>
          </c:errBars>
          <c:cat>
            <c:strRef>
              <c:f>'Diagram pOV+-EBV'!$A$5:$A$7</c:f>
              <c:strCache>
                <c:ptCount val="3"/>
                <c:pt idx="0">
                  <c:v>pOV</c:v>
                </c:pt>
                <c:pt idx="1">
                  <c:v>pOV(+)EBV</c:v>
                </c:pt>
                <c:pt idx="2">
                  <c:v>p1.1-Tr2</c:v>
                </c:pt>
              </c:strCache>
            </c:strRef>
          </c:cat>
          <c:val>
            <c:numRef>
              <c:f>'Diagram pOV+-EBV'!$F$12:$F$14</c:f>
              <c:numCache>
                <c:formatCode>0.00%</c:formatCode>
                <c:ptCount val="3"/>
                <c:pt idx="0">
                  <c:v>5.4920669521148477E-2</c:v>
                </c:pt>
                <c:pt idx="1">
                  <c:v>4.9299646313912392E-2</c:v>
                </c:pt>
                <c:pt idx="2">
                  <c:v>3.619340568053328E-2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74-486C-BD71-256D84035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02144"/>
        <c:axId val="113697920"/>
      </c:barChart>
      <c:catAx>
        <c:axId val="13370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13697920"/>
        <c:crosses val="autoZero"/>
        <c:auto val="0"/>
        <c:lblAlgn val="ctr"/>
        <c:lblOffset val="100"/>
        <c:noMultiLvlLbl val="0"/>
      </c:catAx>
      <c:valAx>
        <c:axId val="113697920"/>
        <c:scaling>
          <c:orientation val="minMax"/>
          <c:max val="8.0000000000000016E-2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  <a:r>
                  <a:rPr lang="en-US" sz="800" b="0" baseline="0">
                    <a:latin typeface="Arial Narrow" panose="020B0606020202030204" pitchFamily="34" charset="0"/>
                  </a:rPr>
                  <a:t> GFP/total protein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3370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823696227335461"/>
          <c:y val="1.8564814814814852E-3"/>
          <c:w val="0.56795953494142382"/>
          <c:h val="0.1268511317305104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 b="0">
              <a:latin typeface="Arial Narrow" panose="020B060602020203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1939331698539"/>
          <c:y val="3.030462962962964E-2"/>
          <c:w val="0.74113485925097855"/>
          <c:h val="0.6487799004181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pOV+-EBV'!$B$16</c:f>
              <c:strCache>
                <c:ptCount val="1"/>
              </c:strCache>
            </c:strRef>
          </c:tx>
          <c:spPr>
            <a:solidFill>
              <a:srgbClr val="FFC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'Diagram pOV+-EBV'!$C$19:$C$21</c:f>
                <c:numCache>
                  <c:formatCode>General</c:formatCode>
                  <c:ptCount val="3"/>
                  <c:pt idx="0">
                    <c:v>0.91406066921260487</c:v>
                  </c:pt>
                  <c:pt idx="1">
                    <c:v>0.56853767241023601</c:v>
                  </c:pt>
                  <c:pt idx="2">
                    <c:v>0.46352151122339208</c:v>
                  </c:pt>
                </c:numCache>
              </c:numRef>
            </c:plus>
            <c:minus>
              <c:numRef>
                <c:f>'Diagram pOV+-EBV'!$C$19:$C$21</c:f>
                <c:numCache>
                  <c:formatCode>General</c:formatCode>
                  <c:ptCount val="3"/>
                  <c:pt idx="0">
                    <c:v>0.91406066921260487</c:v>
                  </c:pt>
                  <c:pt idx="1">
                    <c:v>0.56853767241023601</c:v>
                  </c:pt>
                  <c:pt idx="2">
                    <c:v>0.46352151122339208</c:v>
                  </c:pt>
                </c:numCache>
              </c:numRef>
            </c:minus>
          </c:errBars>
          <c:cat>
            <c:strRef>
              <c:f>'Diagram pOV+-EBV'!$A$5:$A$7</c:f>
              <c:strCache>
                <c:ptCount val="3"/>
                <c:pt idx="0">
                  <c:v>pOV</c:v>
                </c:pt>
                <c:pt idx="1">
                  <c:v>pOV(+)EBV</c:v>
                </c:pt>
                <c:pt idx="2">
                  <c:v>p1.1-Tr2</c:v>
                </c:pt>
              </c:strCache>
            </c:strRef>
          </c:cat>
          <c:val>
            <c:numRef>
              <c:f>'Diagram pOV+-EBV'!$B$19:$B$21</c:f>
              <c:numCache>
                <c:formatCode>0.00</c:formatCode>
                <c:ptCount val="3"/>
                <c:pt idx="0">
                  <c:v>14.021367594983234</c:v>
                </c:pt>
                <c:pt idx="1">
                  <c:v>10.262883945035757</c:v>
                </c:pt>
                <c:pt idx="2">
                  <c:v>6.4278896418286529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3-4269-8593-D9E03399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5904"/>
        <c:axId val="113703104"/>
      </c:barChart>
      <c:catAx>
        <c:axId val="13439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13703104"/>
        <c:crosses val="autoZero"/>
        <c:auto val="0"/>
        <c:lblAlgn val="ctr"/>
        <c:lblOffset val="100"/>
        <c:noMultiLvlLbl val="0"/>
      </c:catAx>
      <c:valAx>
        <c:axId val="113703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 baseline="0">
                    <a:latin typeface="Arial Narrow" panose="020B0606020202030204" pitchFamily="34" charset="0"/>
                  </a:rPr>
                  <a:t>eGFP expression increase, times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343959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0966339933593"/>
          <c:y val="2.6286574074074077E-2"/>
          <c:w val="0.66604983660416506"/>
          <c:h val="0.74594305555555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 pOV+-EBV'!$N$2</c:f>
              <c:strCache>
                <c:ptCount val="1"/>
                <c:pt idx="0">
                  <c:v>pOV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 w="22225"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'Diagram pOV+-EBV'!$U$5:$U$13</c:f>
                <c:numCache>
                  <c:formatCode>General</c:formatCode>
                  <c:ptCount val="9"/>
                  <c:pt idx="0">
                    <c:v>4.4140798853627927E-2</c:v>
                  </c:pt>
                  <c:pt idx="1">
                    <c:v>1.6560264600285316E-2</c:v>
                  </c:pt>
                  <c:pt idx="2">
                    <c:v>1.2307038463773375E-2</c:v>
                  </c:pt>
                  <c:pt idx="3">
                    <c:v>1.051715112450608E-2</c:v>
                  </c:pt>
                  <c:pt idx="4">
                    <c:v>1.0636186481741751E-2</c:v>
                  </c:pt>
                  <c:pt idx="5">
                    <c:v>7.4170967798635962E-3</c:v>
                  </c:pt>
                  <c:pt idx="6">
                    <c:v>1.0323085395713028E-2</c:v>
                  </c:pt>
                  <c:pt idx="7">
                    <c:v>1.1493709983516802E-2</c:v>
                  </c:pt>
                  <c:pt idx="8">
                    <c:v>9.978059403865213E-3</c:v>
                  </c:pt>
                </c:numCache>
              </c:numRef>
            </c:plus>
            <c:minus>
              <c:numRef>
                <c:f>'Diagram pOV+-EBV'!$U$5:$U$13</c:f>
                <c:numCache>
                  <c:formatCode>General</c:formatCode>
                  <c:ptCount val="9"/>
                  <c:pt idx="0">
                    <c:v>4.4140798853627927E-2</c:v>
                  </c:pt>
                  <c:pt idx="1">
                    <c:v>1.6560264600285316E-2</c:v>
                  </c:pt>
                  <c:pt idx="2">
                    <c:v>1.2307038463773375E-2</c:v>
                  </c:pt>
                  <c:pt idx="3">
                    <c:v>1.051715112450608E-2</c:v>
                  </c:pt>
                  <c:pt idx="4">
                    <c:v>1.0636186481741751E-2</c:v>
                  </c:pt>
                  <c:pt idx="5">
                    <c:v>7.4170967798635962E-3</c:v>
                  </c:pt>
                  <c:pt idx="6">
                    <c:v>1.0323085395713028E-2</c:v>
                  </c:pt>
                  <c:pt idx="7">
                    <c:v>1.1493709983516802E-2</c:v>
                  </c:pt>
                  <c:pt idx="8">
                    <c:v>9.978059403865213E-3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'Diagram pOV+-EBV'!$O$5:$O$7</c:f>
                <c:numCache>
                  <c:formatCode>General</c:formatCode>
                  <c:ptCount val="3"/>
                  <c:pt idx="0">
                    <c:v>6.1043060150885707E-4</c:v>
                  </c:pt>
                  <c:pt idx="1">
                    <c:v>2.2608673037703613E-4</c:v>
                  </c:pt>
                  <c:pt idx="2">
                    <c:v>1.1239216724254283E-4</c:v>
                  </c:pt>
                </c:numCache>
              </c:numRef>
            </c:plus>
            <c:minus>
              <c:numRef>
                <c:f>'Diagram pOV+-EBV'!$O$5:$O$7</c:f>
                <c:numCache>
                  <c:formatCode>General</c:formatCode>
                  <c:ptCount val="3"/>
                  <c:pt idx="0">
                    <c:v>6.1043060150885707E-4</c:v>
                  </c:pt>
                  <c:pt idx="1">
                    <c:v>2.2608673037703613E-4</c:v>
                  </c:pt>
                  <c:pt idx="2">
                    <c:v>1.1239216724254283E-4</c:v>
                  </c:pt>
                </c:numCache>
              </c:numRef>
            </c:minus>
          </c:errBars>
          <c:xVal>
            <c:numRef>
              <c:f>'Diagram pOV+-EBV'!$M$5:$M$13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27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54</c:v>
                </c:pt>
                <c:pt idx="7">
                  <c:v>61</c:v>
                </c:pt>
                <c:pt idx="8">
                  <c:v>68</c:v>
                </c:pt>
              </c:numCache>
            </c:numRef>
          </c:xVal>
          <c:yVal>
            <c:numRef>
              <c:f>'Diagram pOV+-EBV'!$T$5:$T$13</c:f>
              <c:numCache>
                <c:formatCode>0%</c:formatCode>
                <c:ptCount val="9"/>
                <c:pt idx="0">
                  <c:v>1</c:v>
                </c:pt>
                <c:pt idx="1">
                  <c:v>0.4667516602531846</c:v>
                </c:pt>
                <c:pt idx="2">
                  <c:v>0.31783763888890648</c:v>
                </c:pt>
                <c:pt idx="3">
                  <c:v>0.29472839956115454</c:v>
                </c:pt>
                <c:pt idx="4">
                  <c:v>0.3275632879014122</c:v>
                </c:pt>
                <c:pt idx="5">
                  <c:v>0.16863516846758864</c:v>
                </c:pt>
                <c:pt idx="6">
                  <c:v>0.18777459176114916</c:v>
                </c:pt>
                <c:pt idx="7">
                  <c:v>0.22328031073038274</c:v>
                </c:pt>
                <c:pt idx="8">
                  <c:v>0.1654188432421877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99-4484-AEDD-3D96D54AE33D}"/>
            </c:ext>
          </c:extLst>
        </c:ser>
        <c:ser>
          <c:idx val="1"/>
          <c:order val="1"/>
          <c:tx>
            <c:strRef>
              <c:f>'Diagram pOV+-EBV'!$V$2</c:f>
              <c:strCache>
                <c:ptCount val="1"/>
                <c:pt idx="0">
                  <c:v>pOV(+)EBV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22225"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'Diagram pOV+-EBV'!$AC$5:$AC$13</c:f>
                <c:numCache>
                  <c:formatCode>General</c:formatCode>
                  <c:ptCount val="9"/>
                  <c:pt idx="0">
                    <c:v>3.1673429190934951E-2</c:v>
                  </c:pt>
                  <c:pt idx="1">
                    <c:v>2.4909081496345832E-2</c:v>
                  </c:pt>
                  <c:pt idx="2">
                    <c:v>1.6536598855301957E-2</c:v>
                  </c:pt>
                  <c:pt idx="3">
                    <c:v>1.9165608605825495E-2</c:v>
                  </c:pt>
                  <c:pt idx="4">
                    <c:v>2.6037538751359508E-2</c:v>
                  </c:pt>
                  <c:pt idx="5">
                    <c:v>1.6688635581450981E-2</c:v>
                  </c:pt>
                  <c:pt idx="6">
                    <c:v>1.5575990083148772E-2</c:v>
                  </c:pt>
                  <c:pt idx="7">
                    <c:v>1.3049570495476932E-2</c:v>
                  </c:pt>
                  <c:pt idx="8">
                    <c:v>1.3046184376118448E-2</c:v>
                  </c:pt>
                </c:numCache>
              </c:numRef>
            </c:plus>
            <c:minus>
              <c:numRef>
                <c:f>'Diagram pOV+-EBV'!$AC$5:$AC$13</c:f>
                <c:numCache>
                  <c:formatCode>General</c:formatCode>
                  <c:ptCount val="9"/>
                  <c:pt idx="0">
                    <c:v>3.1673429190934951E-2</c:v>
                  </c:pt>
                  <c:pt idx="1">
                    <c:v>2.4909081496345832E-2</c:v>
                  </c:pt>
                  <c:pt idx="2">
                    <c:v>1.6536598855301957E-2</c:v>
                  </c:pt>
                  <c:pt idx="3">
                    <c:v>1.9165608605825495E-2</c:v>
                  </c:pt>
                  <c:pt idx="4">
                    <c:v>2.6037538751359508E-2</c:v>
                  </c:pt>
                  <c:pt idx="5">
                    <c:v>1.6688635581450981E-2</c:v>
                  </c:pt>
                  <c:pt idx="6">
                    <c:v>1.5575990083148772E-2</c:v>
                  </c:pt>
                  <c:pt idx="7">
                    <c:v>1.3049570495476932E-2</c:v>
                  </c:pt>
                  <c:pt idx="8">
                    <c:v>1.3046184376118448E-2</c:v>
                  </c:pt>
                </c:numCache>
              </c:numRef>
            </c:minus>
          </c:errBars>
          <c:xVal>
            <c:numRef>
              <c:f>'Diagram pOV+-EBV'!$M$5:$M$13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27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54</c:v>
                </c:pt>
                <c:pt idx="7">
                  <c:v>61</c:v>
                </c:pt>
                <c:pt idx="8">
                  <c:v>68</c:v>
                </c:pt>
              </c:numCache>
            </c:numRef>
          </c:xVal>
          <c:yVal>
            <c:numRef>
              <c:f>'Diagram pOV+-EBV'!$AB$5:$AB$13</c:f>
              <c:numCache>
                <c:formatCode>0%</c:formatCode>
                <c:ptCount val="9"/>
                <c:pt idx="0">
                  <c:v>1</c:v>
                </c:pt>
                <c:pt idx="1">
                  <c:v>0.61900973774841195</c:v>
                </c:pt>
                <c:pt idx="2">
                  <c:v>0.44175884966129564</c:v>
                </c:pt>
                <c:pt idx="3">
                  <c:v>0.47967688490206323</c:v>
                </c:pt>
                <c:pt idx="4">
                  <c:v>0.50719841983089708</c:v>
                </c:pt>
                <c:pt idx="5">
                  <c:v>0.32838548494352288</c:v>
                </c:pt>
                <c:pt idx="6">
                  <c:v>0.326609066343515</c:v>
                </c:pt>
                <c:pt idx="7">
                  <c:v>0.34583939681065423</c:v>
                </c:pt>
                <c:pt idx="8">
                  <c:v>0.34890475783971348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99-4484-AEDD-3D96D54AE33D}"/>
            </c:ext>
          </c:extLst>
        </c:ser>
        <c:ser>
          <c:idx val="2"/>
          <c:order val="2"/>
          <c:tx>
            <c:strRef>
              <c:f>'Diagram pOV+-EBV'!$AD$2</c:f>
              <c:strCache>
                <c:ptCount val="1"/>
                <c:pt idx="0">
                  <c:v>p1.1-Tr2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ymbol val="triangle"/>
            <c:size val="5"/>
            <c:spPr>
              <a:solidFill>
                <a:schemeClr val="bg1"/>
              </a:solidFill>
              <a:ln w="22225"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'Diagram pOV+-EBV'!$AK$5:$AK$13</c:f>
                <c:numCache>
                  <c:formatCode>General</c:formatCode>
                  <c:ptCount val="9"/>
                  <c:pt idx="0">
                    <c:v>2.6057781363722193E-2</c:v>
                  </c:pt>
                  <c:pt idx="1">
                    <c:v>5.7511262284392066E-2</c:v>
                  </c:pt>
                  <c:pt idx="2">
                    <c:v>2.2721072972953053E-2</c:v>
                  </c:pt>
                  <c:pt idx="3">
                    <c:v>3.8377944967254433E-2</c:v>
                  </c:pt>
                  <c:pt idx="4">
                    <c:v>2.7012967922225763E-2</c:v>
                  </c:pt>
                  <c:pt idx="5">
                    <c:v>3.0586835967560556E-2</c:v>
                  </c:pt>
                  <c:pt idx="6">
                    <c:v>2.0386272277042344E-2</c:v>
                  </c:pt>
                  <c:pt idx="7">
                    <c:v>1.5189352022539748E-2</c:v>
                  </c:pt>
                  <c:pt idx="8">
                    <c:v>1.3912739966668447E-2</c:v>
                  </c:pt>
                </c:numCache>
              </c:numRef>
            </c:plus>
            <c:minus>
              <c:numRef>
                <c:f>'Diagram pOV+-EBV'!$AK$5:$AK$13</c:f>
                <c:numCache>
                  <c:formatCode>General</c:formatCode>
                  <c:ptCount val="9"/>
                  <c:pt idx="0">
                    <c:v>2.6057781363722193E-2</c:v>
                  </c:pt>
                  <c:pt idx="1">
                    <c:v>5.7511262284392066E-2</c:v>
                  </c:pt>
                  <c:pt idx="2">
                    <c:v>2.2721072972953053E-2</c:v>
                  </c:pt>
                  <c:pt idx="3">
                    <c:v>3.8377944967254433E-2</c:v>
                  </c:pt>
                  <c:pt idx="4">
                    <c:v>2.7012967922225763E-2</c:v>
                  </c:pt>
                  <c:pt idx="5">
                    <c:v>3.0586835967560556E-2</c:v>
                  </c:pt>
                  <c:pt idx="6">
                    <c:v>2.0386272277042344E-2</c:v>
                  </c:pt>
                  <c:pt idx="7">
                    <c:v>1.5189352022539748E-2</c:v>
                  </c:pt>
                  <c:pt idx="8">
                    <c:v>1.3912739966668447E-2</c:v>
                  </c:pt>
                </c:numCache>
              </c:numRef>
            </c:minus>
          </c:errBars>
          <c:xVal>
            <c:numRef>
              <c:f>'Diagram pOV+-EBV'!$M$5:$M$13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27</c:v>
                </c:pt>
                <c:pt idx="3">
                  <c:v>34</c:v>
                </c:pt>
                <c:pt idx="4">
                  <c:v>41</c:v>
                </c:pt>
                <c:pt idx="5">
                  <c:v>47</c:v>
                </c:pt>
                <c:pt idx="6">
                  <c:v>54</c:v>
                </c:pt>
                <c:pt idx="7">
                  <c:v>61</c:v>
                </c:pt>
                <c:pt idx="8">
                  <c:v>68</c:v>
                </c:pt>
              </c:numCache>
            </c:numRef>
          </c:xVal>
          <c:yVal>
            <c:numRef>
              <c:f>'Diagram pOV+-EBV'!$AJ$5:$AJ$13</c:f>
              <c:numCache>
                <c:formatCode>0%</c:formatCode>
                <c:ptCount val="9"/>
                <c:pt idx="0">
                  <c:v>1</c:v>
                </c:pt>
                <c:pt idx="1">
                  <c:v>0.96628128063509844</c:v>
                </c:pt>
                <c:pt idx="2">
                  <c:v>0.8045403935311557</c:v>
                </c:pt>
                <c:pt idx="3">
                  <c:v>0.62804636608360909</c:v>
                </c:pt>
                <c:pt idx="4">
                  <c:v>0.6774882695557104</c:v>
                </c:pt>
                <c:pt idx="5">
                  <c:v>0.66757010412767992</c:v>
                </c:pt>
                <c:pt idx="6">
                  <c:v>0.59017441421057837</c:v>
                </c:pt>
                <c:pt idx="7">
                  <c:v>0.50717789013182168</c:v>
                </c:pt>
                <c:pt idx="8">
                  <c:v>0.48807773347025746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99-4484-AEDD-3D96D54AE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05376"/>
        <c:axId val="153805952"/>
      </c:scatterChart>
      <c:valAx>
        <c:axId val="153805376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Days in culture</a:t>
                </a:r>
                <a:r>
                  <a:rPr lang="en-US" sz="800" b="0" baseline="0">
                    <a:latin typeface="Arial Narrow" panose="020B0606020202030204" pitchFamily="34" charset="0"/>
                  </a:rPr>
                  <a:t> without MTX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22984711500553984"/>
              <c:y val="0.849804629629629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53805952"/>
        <c:crosses val="autoZero"/>
        <c:crossBetween val="midCat"/>
        <c:majorUnit val="20"/>
      </c:valAx>
      <c:valAx>
        <c:axId val="153805952"/>
        <c:scaling>
          <c:orientation val="minMax"/>
          <c:max val="1.10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GFP/total protein, %</a:t>
                </a:r>
                <a:r>
                  <a:rPr lang="en-US" sz="800" b="0" baseline="0">
                    <a:latin typeface="Arial Narrow" panose="020B0606020202030204" pitchFamily="34" charset="0"/>
                  </a:rPr>
                  <a:t> from day 0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3177333501607261E-3"/>
              <c:y val="0.172163674747393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Arial Narrow" panose="020B0606020202030204" pitchFamily="34" charset="0"/>
              </a:defRPr>
            </a:pPr>
            <a:endParaRPr lang="ru-RU"/>
          </a:p>
        </c:txPr>
        <c:crossAx val="153805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490328827558798"/>
          <c:y val="1.2893518518518519E-3"/>
          <c:w val="0.48844125760572454"/>
          <c:h val="0.20051388888888888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 b="0">
              <a:latin typeface="Arial Narrow" panose="020B060602020203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152079</xdr:colOff>
      <xdr:row>21</xdr:row>
      <xdr:rowOff>149766</xdr:rowOff>
    </xdr:from>
    <xdr:to>
      <xdr:col>21</xdr:col>
      <xdr:colOff>444233</xdr:colOff>
      <xdr:row>35</xdr:row>
      <xdr:rowOff>75640</xdr:rowOff>
    </xdr:to>
    <xdr:grpSp>
      <xdr:nvGrpSpPr>
        <xdr:cNvPr id="2" name="Группа 1"/>
        <xdr:cNvGrpSpPr/>
      </xdr:nvGrpSpPr>
      <xdr:grpSpPr>
        <a:xfrm>
          <a:off x="7486329" y="4150266"/>
          <a:ext cx="4626029" cy="2592874"/>
          <a:chOff x="5833461" y="2895207"/>
          <a:chExt cx="4628831" cy="2592874"/>
        </a:xfrm>
      </xdr:grpSpPr>
      <xdr:grpSp>
        <xdr:nvGrpSpPr>
          <xdr:cNvPr id="5" name="Группа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GrpSpPr/>
        </xdr:nvGrpSpPr>
        <xdr:grpSpPr>
          <a:xfrm>
            <a:off x="5833461" y="2950349"/>
            <a:ext cx="1425593" cy="2415267"/>
            <a:chOff x="5878285" y="2947426"/>
            <a:chExt cx="1441183" cy="2160000"/>
          </a:xfrm>
        </xdr:grpSpPr>
        <xdr:graphicFrame macro="">
          <xdr:nvGraphicFramePr>
            <xdr:cNvPr id="40" name="Диаграмма 39">
              <a:extLst>
                <a:ext uri="{FF2B5EF4-FFF2-40B4-BE49-F238E27FC236}">
                  <a16:creationId xmlns:a16="http://schemas.microsoft.com/office/drawing/2014/main" xmlns="" id="{00000000-0008-0000-0100-000028000000}"/>
                </a:ext>
              </a:extLst>
            </xdr:cNvPr>
            <xdr:cNvGraphicFramePr>
              <a:graphicFrameLocks/>
            </xdr:cNvGraphicFramePr>
          </xdr:nvGraphicFramePr>
          <xdr:xfrm>
            <a:off x="5878285" y="2947426"/>
            <a:ext cx="1441183" cy="216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3" name="Правая круглая скобка 52">
              <a:extLst>
                <a:ext uri="{FF2B5EF4-FFF2-40B4-BE49-F238E27FC236}">
                  <a16:creationId xmlns:a16="http://schemas.microsoft.com/office/drawing/2014/main" xmlns="" id="{00000000-0008-0000-0100-000035000000}"/>
                </a:ext>
              </a:extLst>
            </xdr:cNvPr>
            <xdr:cNvSpPr/>
          </xdr:nvSpPr>
          <xdr:spPr>
            <a:xfrm rot="16200000">
              <a:off x="6783462" y="2963344"/>
              <a:ext cx="66260" cy="778565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55" name="Правая круглая скобка 54">
              <a:extLst>
                <a:ext uri="{FF2B5EF4-FFF2-40B4-BE49-F238E27FC236}">
                  <a16:creationId xmlns:a16="http://schemas.microsoft.com/office/drawing/2014/main" xmlns="" id="{00000000-0008-0000-0100-000037000000}"/>
                </a:ext>
              </a:extLst>
            </xdr:cNvPr>
            <xdr:cNvSpPr/>
          </xdr:nvSpPr>
          <xdr:spPr>
            <a:xfrm rot="16200000">
              <a:off x="6981039" y="3279376"/>
              <a:ext cx="58869" cy="410811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xmlns="" id="{00000000-0008-0000-0100-000039000000}"/>
                </a:ext>
              </a:extLst>
            </xdr:cNvPr>
            <xdr:cNvSpPr txBox="1"/>
          </xdr:nvSpPr>
          <xdr:spPr>
            <a:xfrm>
              <a:off x="6894557" y="3311676"/>
              <a:ext cx="265044" cy="2319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1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*</a:t>
              </a:r>
              <a:r>
                <a:rPr lang="en-US" sz="1200" b="1">
                  <a:latin typeface="Arial Narrow" panose="020B0606020202030204" pitchFamily="34" charset="0"/>
                </a:rPr>
                <a:t> </a:t>
              </a:r>
              <a:endParaRPr lang="ru-RU" sz="1200" b="1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xmlns="" id="{00000000-0008-0000-0100-00003A000000}"/>
                </a:ext>
              </a:extLst>
            </xdr:cNvPr>
            <xdr:cNvSpPr txBox="1"/>
          </xdr:nvSpPr>
          <xdr:spPr>
            <a:xfrm>
              <a:off x="6586330" y="3183817"/>
              <a:ext cx="265044" cy="2319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1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*</a:t>
              </a:r>
              <a:r>
                <a:rPr lang="en-US" sz="1200" b="1">
                  <a:latin typeface="Arial Narrow" panose="020B0606020202030204" pitchFamily="34" charset="0"/>
                </a:rPr>
                <a:t> </a:t>
              </a:r>
              <a:endParaRPr lang="ru-RU" sz="1200" b="1"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GrpSpPr/>
        </xdr:nvGrpSpPr>
        <xdr:grpSpPr>
          <a:xfrm>
            <a:off x="7308638" y="2895207"/>
            <a:ext cx="1419086" cy="2592874"/>
            <a:chOff x="9174174" y="2917134"/>
            <a:chExt cx="1434676" cy="2203899"/>
          </a:xfrm>
        </xdr:grpSpPr>
        <xdr:graphicFrame macro="">
          <xdr:nvGraphicFramePr>
            <xdr:cNvPr id="42" name="Диаграмма 41">
              <a:extLst>
                <a:ext uri="{FF2B5EF4-FFF2-40B4-BE49-F238E27FC236}">
                  <a16:creationId xmlns:a16="http://schemas.microsoft.com/office/drawing/2014/main" xmlns="" id="{00000000-0008-0000-0100-00002A000000}"/>
                </a:ext>
              </a:extLst>
            </xdr:cNvPr>
            <xdr:cNvGraphicFramePr>
              <a:graphicFrameLocks/>
            </xdr:cNvGraphicFramePr>
          </xdr:nvGraphicFramePr>
          <xdr:xfrm>
            <a:off x="9174174" y="2961033"/>
            <a:ext cx="1434676" cy="216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6" name="Группа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pSpPr/>
          </xdr:nvGrpSpPr>
          <xdr:grpSpPr>
            <a:xfrm>
              <a:off x="9701579" y="2917134"/>
              <a:ext cx="747881" cy="555790"/>
              <a:chOff x="9701579" y="2917134"/>
              <a:chExt cx="747881" cy="555790"/>
            </a:xfrm>
          </xdr:grpSpPr>
          <xdr:sp macro="" textlink="">
            <xdr:nvSpPr>
              <xdr:cNvPr id="61" name="TextBox 60">
                <a:extLst>
                  <a:ext uri="{FF2B5EF4-FFF2-40B4-BE49-F238E27FC236}">
                    <a16:creationId xmlns:a16="http://schemas.microsoft.com/office/drawing/2014/main" xmlns="" id="{00000000-0008-0000-0100-00003D000000}"/>
                  </a:ext>
                </a:extLst>
              </xdr:cNvPr>
              <xdr:cNvSpPr txBox="1"/>
            </xdr:nvSpPr>
            <xdr:spPr>
              <a:xfrm>
                <a:off x="9924221" y="2917134"/>
                <a:ext cx="265044" cy="23191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200" b="1" i="0" u="none" strike="noStrike">
                    <a:solidFill>
                      <a:schemeClr val="dk1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*</a:t>
                </a:r>
                <a:r>
                  <a:rPr lang="en-US" sz="1200" b="1">
                    <a:latin typeface="Arial Narrow" panose="020B0606020202030204" pitchFamily="34" charset="0"/>
                  </a:rPr>
                  <a:t> </a:t>
                </a:r>
                <a:endParaRPr lang="ru-RU" sz="1200" b="1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62" name="Правая круглая скобка 61">
                <a:extLst>
                  <a:ext uri="{FF2B5EF4-FFF2-40B4-BE49-F238E27FC236}">
                    <a16:creationId xmlns:a16="http://schemas.microsoft.com/office/drawing/2014/main" xmlns="" id="{00000000-0008-0000-0100-00003E000000}"/>
                  </a:ext>
                </a:extLst>
              </xdr:cNvPr>
              <xdr:cNvSpPr/>
            </xdr:nvSpPr>
            <xdr:spPr>
              <a:xfrm rot="16200000">
                <a:off x="10040749" y="2725395"/>
                <a:ext cx="57978" cy="736318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ru-RU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ru-RU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xmlns="" id="{00000000-0008-0000-0100-000040000000}"/>
                  </a:ext>
                </a:extLst>
              </xdr:cNvPr>
              <xdr:cNvSpPr txBox="1"/>
            </xdr:nvSpPr>
            <xdr:spPr>
              <a:xfrm>
                <a:off x="10126318" y="3276599"/>
                <a:ext cx="162280" cy="1855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1200" b="1" i="0" u="none" strike="noStrike">
                    <a:solidFill>
                      <a:schemeClr val="dk1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*</a:t>
                </a:r>
                <a:r>
                  <a:rPr lang="en-US" sz="1200" b="1">
                    <a:latin typeface="Arial Narrow" panose="020B0606020202030204" pitchFamily="34" charset="0"/>
                  </a:rPr>
                  <a:t> </a:t>
                </a:r>
                <a:endParaRPr lang="ru-RU" sz="1200" b="1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65" name="Правая круглая скобка 64">
                <a:extLst>
                  <a:ext uri="{FF2B5EF4-FFF2-40B4-BE49-F238E27FC236}">
                    <a16:creationId xmlns:a16="http://schemas.microsoft.com/office/drawing/2014/main" xmlns="" id="{00000000-0008-0000-0100-000041000000}"/>
                  </a:ext>
                </a:extLst>
              </xdr:cNvPr>
              <xdr:cNvSpPr/>
            </xdr:nvSpPr>
            <xdr:spPr>
              <a:xfrm rot="16200000">
                <a:off x="10229559" y="3253024"/>
                <a:ext cx="46383" cy="393418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ru-RU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ru-RU">
                  <a:latin typeface="Arial Narrow" panose="020B0606020202030204" pitchFamily="34" charset="0"/>
                </a:endParaRPr>
              </a:p>
            </xdr:txBody>
          </xdr:sp>
        </xdr:grpSp>
      </xdr:grpSp>
      <xdr:grpSp>
        <xdr:nvGrpSpPr>
          <xdr:cNvPr id="4" name="Группа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GrpSpPr/>
        </xdr:nvGrpSpPr>
        <xdr:grpSpPr>
          <a:xfrm>
            <a:off x="8798996" y="2965141"/>
            <a:ext cx="1663296" cy="2160000"/>
            <a:chOff x="8818606" y="2965841"/>
            <a:chExt cx="1432974" cy="2160000"/>
          </a:xfrm>
        </xdr:grpSpPr>
        <xdr:graphicFrame macro="">
          <xdr:nvGraphicFramePr>
            <xdr:cNvPr id="41" name="Диаграмма 40">
              <a:extLst>
                <a:ext uri="{FF2B5EF4-FFF2-40B4-BE49-F238E27FC236}">
                  <a16:creationId xmlns:a16="http://schemas.microsoft.com/office/drawing/2014/main" xmlns="" id="{00000000-0008-0000-0100-000029000000}"/>
                </a:ext>
              </a:extLst>
            </xdr:cNvPr>
            <xdr:cNvGraphicFramePr>
              <a:graphicFrameLocks/>
            </xdr:cNvGraphicFramePr>
          </xdr:nvGraphicFramePr>
          <xdr:xfrm>
            <a:off x="8818606" y="2965841"/>
            <a:ext cx="1432974" cy="216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60" name="Правая круглая скобка 59">
              <a:extLst>
                <a:ext uri="{FF2B5EF4-FFF2-40B4-BE49-F238E27FC236}">
                  <a16:creationId xmlns:a16="http://schemas.microsoft.com/office/drawing/2014/main" xmlns="" id="{00000000-0008-0000-0100-00003C000000}"/>
                </a:ext>
              </a:extLst>
            </xdr:cNvPr>
            <xdr:cNvSpPr/>
          </xdr:nvSpPr>
          <xdr:spPr>
            <a:xfrm>
              <a:off x="10156033" y="3896092"/>
              <a:ext cx="45719" cy="503267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b="1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xmlns="" id="{00000000-0008-0000-0100-000042000000}"/>
                </a:ext>
              </a:extLst>
            </xdr:cNvPr>
            <xdr:cNvSpPr txBox="1"/>
          </xdr:nvSpPr>
          <xdr:spPr>
            <a:xfrm>
              <a:off x="10074391" y="4152016"/>
              <a:ext cx="160992" cy="1855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200" b="1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*</a:t>
              </a:r>
              <a:r>
                <a:rPr lang="en-US" sz="1200" b="1">
                  <a:latin typeface="Arial Narrow" panose="020B0606020202030204" pitchFamily="34" charset="0"/>
                </a:rPr>
                <a:t> </a:t>
              </a:r>
              <a:endParaRPr lang="ru-RU" sz="1200" b="1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xmlns="" id="{00000000-0008-0000-0100-000043000000}"/>
                </a:ext>
              </a:extLst>
            </xdr:cNvPr>
            <xdr:cNvSpPr txBox="1"/>
          </xdr:nvSpPr>
          <xdr:spPr>
            <a:xfrm>
              <a:off x="10024385" y="3899604"/>
              <a:ext cx="160992" cy="1855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200" b="1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*</a:t>
              </a:r>
              <a:r>
                <a:rPr lang="en-US" sz="1200" b="1">
                  <a:latin typeface="Arial Narrow" panose="020B0606020202030204" pitchFamily="34" charset="0"/>
                </a:rPr>
                <a:t> </a:t>
              </a:r>
              <a:endParaRPr lang="ru-RU" sz="1200" b="1">
                <a:latin typeface="Arial Narrow" panose="020B0606020202030204" pitchFamily="34" charset="0"/>
              </a:endParaRPr>
            </a:p>
          </xdr:txBody>
        </xdr:sp>
      </xdr:grpSp>
    </xdr:grpSp>
    <xdr:clientData/>
  </xdr:twoCellAnchor>
  <xdr:twoCellAnchor>
    <xdr:from>
      <xdr:col>21</xdr:col>
      <xdr:colOff>302172</xdr:colOff>
      <xdr:row>27</xdr:row>
      <xdr:rowOff>32844</xdr:rowOff>
    </xdr:from>
    <xdr:to>
      <xdr:col>21</xdr:col>
      <xdr:colOff>347891</xdr:colOff>
      <xdr:row>28</xdr:row>
      <xdr:rowOff>30301</xdr:rowOff>
    </xdr:to>
    <xdr:sp macro="" textlink="">
      <xdr:nvSpPr>
        <xdr:cNvPr id="21" name="Правая круглая скобка 20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1988362" y="5176344"/>
          <a:ext cx="45719" cy="18795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tabSelected="1" topLeftCell="A2" zoomScaleNormal="100" workbookViewId="0">
      <selection activeCell="M2" sqref="M2"/>
    </sheetView>
  </sheetViews>
  <sheetFormatPr defaultRowHeight="15" x14ac:dyDescent="0.25"/>
  <cols>
    <col min="1" max="1" width="12.42578125" customWidth="1"/>
    <col min="2" max="2" width="9.140625" customWidth="1"/>
    <col min="3" max="3" width="8.85546875" customWidth="1"/>
    <col min="4" max="4" width="8.42578125" customWidth="1"/>
    <col min="5" max="5" width="8.140625" customWidth="1"/>
    <col min="6" max="6" width="9.140625" customWidth="1"/>
    <col min="7" max="7" width="8.140625" customWidth="1"/>
    <col min="9" max="12" width="9.140625" style="4"/>
    <col min="13" max="13" width="6.7109375" style="6" customWidth="1"/>
    <col min="14" max="14" width="7.85546875" style="1" customWidth="1"/>
    <col min="15" max="15" width="6.7109375" style="1" customWidth="1"/>
    <col min="16" max="16" width="7.5703125" customWidth="1"/>
    <col min="17" max="17" width="6.7109375" customWidth="1"/>
    <col min="18" max="18" width="7.85546875" style="1" customWidth="1"/>
    <col min="19" max="19" width="6.7109375" style="1" customWidth="1"/>
    <col min="20" max="20" width="8.42578125" style="4" customWidth="1"/>
    <col min="21" max="21" width="6.42578125" style="4" customWidth="1"/>
    <col min="22" max="22" width="7.7109375" customWidth="1"/>
    <col min="23" max="23" width="7.140625" customWidth="1"/>
    <col min="24" max="24" width="7.5703125" customWidth="1"/>
    <col min="25" max="25" width="6.85546875" customWidth="1"/>
    <col min="26" max="26" width="7.42578125" customWidth="1"/>
    <col min="27" max="27" width="6.42578125" customWidth="1"/>
    <col min="28" max="28" width="7.5703125" style="4" customWidth="1"/>
    <col min="29" max="29" width="5.85546875" style="4" customWidth="1"/>
    <col min="30" max="33" width="9.28515625" bestFit="1" customWidth="1"/>
    <col min="34" max="34" width="8" customWidth="1"/>
    <col min="35" max="35" width="7.7109375" customWidth="1"/>
    <col min="36" max="36" width="10.5703125" bestFit="1" customWidth="1"/>
    <col min="37" max="37" width="5.5703125" style="4" customWidth="1"/>
  </cols>
  <sheetData>
    <row r="1" spans="1:37" ht="15" customHeight="1" x14ac:dyDescent="0.25">
      <c r="I1" s="14"/>
      <c r="J1" s="14"/>
      <c r="K1" s="14"/>
      <c r="L1" s="14"/>
      <c r="N1" s="69" t="s">
        <v>20</v>
      </c>
      <c r="O1" s="70"/>
      <c r="P1" s="70"/>
      <c r="Q1" s="70"/>
      <c r="R1" s="70"/>
      <c r="S1" s="70"/>
      <c r="T1" s="70"/>
      <c r="U1" s="71"/>
      <c r="V1" s="72" t="s">
        <v>26</v>
      </c>
      <c r="W1" s="73"/>
      <c r="X1" s="73"/>
      <c r="Y1" s="73"/>
      <c r="Z1" s="73"/>
      <c r="AA1" s="73"/>
      <c r="AB1" s="73"/>
      <c r="AC1" s="74"/>
      <c r="AD1" s="75" t="s">
        <v>27</v>
      </c>
      <c r="AE1" s="75"/>
      <c r="AF1" s="75"/>
      <c r="AG1" s="75"/>
      <c r="AH1" s="75"/>
      <c r="AI1" s="75"/>
      <c r="AJ1" s="75"/>
      <c r="AK1" s="75"/>
    </row>
    <row r="2" spans="1:37" x14ac:dyDescent="0.25">
      <c r="B2" s="77" t="s">
        <v>9</v>
      </c>
      <c r="C2" s="78"/>
      <c r="D2" s="78"/>
      <c r="E2" s="78"/>
      <c r="F2" s="78"/>
      <c r="G2" s="79"/>
      <c r="I2" s="14"/>
      <c r="J2" s="14"/>
      <c r="K2" s="14"/>
      <c r="M2" s="7" t="s">
        <v>1</v>
      </c>
      <c r="N2" s="69" t="s">
        <v>3</v>
      </c>
      <c r="O2" s="70"/>
      <c r="P2" s="70"/>
      <c r="Q2" s="70"/>
      <c r="R2" s="70"/>
      <c r="S2" s="70"/>
      <c r="T2" s="70"/>
      <c r="U2" s="71"/>
      <c r="V2" s="72" t="s">
        <v>21</v>
      </c>
      <c r="W2" s="73"/>
      <c r="X2" s="73"/>
      <c r="Y2" s="73"/>
      <c r="Z2" s="73"/>
      <c r="AA2" s="73"/>
      <c r="AB2" s="73"/>
      <c r="AC2" s="74"/>
      <c r="AD2" s="75" t="s">
        <v>22</v>
      </c>
      <c r="AE2" s="75"/>
      <c r="AF2" s="75"/>
      <c r="AG2" s="75"/>
      <c r="AH2" s="75"/>
      <c r="AI2" s="75"/>
      <c r="AJ2" s="75"/>
      <c r="AK2" s="75"/>
    </row>
    <row r="3" spans="1:37" s="1" customFormat="1" x14ac:dyDescent="0.25">
      <c r="B3" s="81" t="s">
        <v>4</v>
      </c>
      <c r="C3" s="81"/>
      <c r="D3" s="81" t="s">
        <v>5</v>
      </c>
      <c r="E3" s="81"/>
      <c r="F3" s="81" t="s">
        <v>6</v>
      </c>
      <c r="G3" s="81"/>
      <c r="H3" s="15"/>
      <c r="I3" s="17"/>
      <c r="J3" s="14"/>
      <c r="M3" s="8"/>
      <c r="N3" s="81" t="s">
        <v>4</v>
      </c>
      <c r="O3" s="81"/>
      <c r="P3" s="81" t="s">
        <v>5</v>
      </c>
      <c r="Q3" s="81"/>
      <c r="R3" s="83" t="s">
        <v>6</v>
      </c>
      <c r="S3" s="84"/>
      <c r="T3" s="84"/>
      <c r="U3" s="85"/>
      <c r="V3" s="81" t="s">
        <v>4</v>
      </c>
      <c r="W3" s="81"/>
      <c r="X3" s="81" t="s">
        <v>5</v>
      </c>
      <c r="Y3" s="81"/>
      <c r="Z3" s="83" t="s">
        <v>6</v>
      </c>
      <c r="AA3" s="84"/>
      <c r="AB3" s="84"/>
      <c r="AC3" s="85"/>
      <c r="AD3" s="86" t="s">
        <v>4</v>
      </c>
      <c r="AE3" s="86"/>
      <c r="AF3" s="86" t="s">
        <v>5</v>
      </c>
      <c r="AG3" s="86"/>
      <c r="AH3" s="83" t="s">
        <v>6</v>
      </c>
      <c r="AI3" s="84"/>
      <c r="AJ3" s="84"/>
      <c r="AK3" s="85"/>
    </row>
    <row r="4" spans="1:37" x14ac:dyDescent="0.25">
      <c r="B4" s="24" t="s">
        <v>2</v>
      </c>
      <c r="C4" s="24" t="s">
        <v>0</v>
      </c>
      <c r="D4" s="24" t="s">
        <v>2</v>
      </c>
      <c r="E4" s="24" t="s">
        <v>0</v>
      </c>
      <c r="F4" s="24" t="s">
        <v>2</v>
      </c>
      <c r="G4" s="24" t="s">
        <v>8</v>
      </c>
      <c r="H4" s="38" t="s">
        <v>25</v>
      </c>
      <c r="I4" s="18"/>
      <c r="J4" s="33"/>
      <c r="M4" s="25"/>
      <c r="N4" s="24" t="s">
        <v>2</v>
      </c>
      <c r="O4" s="24" t="s">
        <v>0</v>
      </c>
      <c r="P4" s="24" t="s">
        <v>2</v>
      </c>
      <c r="Q4" s="24" t="s">
        <v>0</v>
      </c>
      <c r="R4" s="24" t="s">
        <v>2</v>
      </c>
      <c r="S4" s="24" t="s">
        <v>0</v>
      </c>
      <c r="T4" s="24" t="s">
        <v>7</v>
      </c>
      <c r="U4" s="24" t="s">
        <v>0</v>
      </c>
      <c r="V4" s="24" t="s">
        <v>2</v>
      </c>
      <c r="W4" s="24" t="s">
        <v>0</v>
      </c>
      <c r="X4" s="24" t="s">
        <v>2</v>
      </c>
      <c r="Y4" s="24" t="s">
        <v>0</v>
      </c>
      <c r="Z4" s="24" t="s">
        <v>2</v>
      </c>
      <c r="AA4" s="24" t="s">
        <v>0</v>
      </c>
      <c r="AB4" s="24" t="s">
        <v>7</v>
      </c>
      <c r="AC4" s="24" t="s">
        <v>0</v>
      </c>
      <c r="AD4" s="24" t="s">
        <v>2</v>
      </c>
      <c r="AE4" s="24" t="s">
        <v>0</v>
      </c>
      <c r="AF4" s="24" t="s">
        <v>2</v>
      </c>
      <c r="AG4" s="24" t="s">
        <v>0</v>
      </c>
      <c r="AH4" s="24" t="s">
        <v>2</v>
      </c>
      <c r="AI4" s="24" t="s">
        <v>0</v>
      </c>
      <c r="AJ4" s="24" t="s">
        <v>7</v>
      </c>
      <c r="AK4" s="24" t="s">
        <v>0</v>
      </c>
    </row>
    <row r="5" spans="1:37" ht="15" customHeight="1" x14ac:dyDescent="0.25">
      <c r="A5" s="2" t="s">
        <v>3</v>
      </c>
      <c r="B5" s="47">
        <v>4.0851382223623745E-3</v>
      </c>
      <c r="C5" s="47">
        <v>7.3514061816012217E-5</v>
      </c>
      <c r="D5" s="47">
        <v>3.7487152372386394E-3</v>
      </c>
      <c r="E5" s="47">
        <v>1.9136754328670809E-4</v>
      </c>
      <c r="F5" s="51">
        <f>AVERAGE(B5,D5)</f>
        <v>3.9169267298005067E-3</v>
      </c>
      <c r="G5" s="51">
        <f>$F5*(((($C5/$B5)^2)+(($E5/$D5)^2))^0.5)</f>
        <v>2.1201471346969408E-4</v>
      </c>
      <c r="H5" s="37" t="s">
        <v>14</v>
      </c>
      <c r="I5" s="34"/>
      <c r="J5" s="30"/>
      <c r="M5" s="25">
        <v>0</v>
      </c>
      <c r="N5" s="56">
        <v>3.0281955452832375E-2</v>
      </c>
      <c r="O5" s="56">
        <v>6.1043060150885707E-4</v>
      </c>
      <c r="P5" s="56">
        <v>5.5276168119918291E-2</v>
      </c>
      <c r="Q5" s="56">
        <v>1.3172101556724652E-3</v>
      </c>
      <c r="R5" s="52">
        <f>AVERAGE(N5,P5)</f>
        <v>4.2779061786375333E-2</v>
      </c>
      <c r="S5" s="56">
        <f>R5*((((O5/N5)^2)+((Q5/P5)^2))^0.5)</f>
        <v>1.3352311218757401E-3</v>
      </c>
      <c r="T5" s="59">
        <f>R5/$R$5</f>
        <v>1</v>
      </c>
      <c r="U5" s="56">
        <f>T5*((((S5/R5)^2)+(($S$5/$R$5)^2))^0.5)</f>
        <v>4.4140798853627927E-2</v>
      </c>
      <c r="V5" s="56">
        <v>2.8468430766074106E-2</v>
      </c>
      <c r="W5" s="56">
        <v>4.1538292071915733E-4</v>
      </c>
      <c r="X5" s="56">
        <v>5.0176687092825467E-2</v>
      </c>
      <c r="Y5" s="56">
        <v>8.5256928890973496E-4</v>
      </c>
      <c r="Z5" s="52">
        <f>AVERAGE(V5,X5)</f>
        <v>3.9322558929449788E-2</v>
      </c>
      <c r="AA5" s="56">
        <f>Z5*((((W5/V5)^2)+((Y5/X5)^2))^0.5)</f>
        <v>8.8068755596455988E-4</v>
      </c>
      <c r="AB5" s="59">
        <f>Z5/$Z$5</f>
        <v>1</v>
      </c>
      <c r="AC5" s="56">
        <f>AB5*((((AA5/Z5)^2)+(($AA$5/$Z$5)^2))^0.5)</f>
        <v>3.1673429190934951E-2</v>
      </c>
      <c r="AD5" s="56">
        <v>2.3036821324900925E-2</v>
      </c>
      <c r="AE5" s="55">
        <v>4.1498281534908371E-4</v>
      </c>
      <c r="AF5" s="56">
        <v>3.7223612031997443E-2</v>
      </c>
      <c r="AG5" s="56">
        <v>1.44184082012974E-4</v>
      </c>
      <c r="AH5" s="52">
        <f>AVERAGE(AD5,AF5)</f>
        <v>3.0130216678449184E-2</v>
      </c>
      <c r="AI5" s="56">
        <f>AH5*((((AE5/AD5)^2)+((AG5/AF5)^2))^0.5)</f>
        <v>5.5516834199435729E-4</v>
      </c>
      <c r="AJ5" s="57">
        <f>AH5/$AH$5</f>
        <v>1</v>
      </c>
      <c r="AK5" s="56">
        <f>AJ5*((((AI5/AH5)^2)+(($AI$5/$AH$5)^2))^0.5)</f>
        <v>2.6057781363722193E-2</v>
      </c>
    </row>
    <row r="6" spans="1:37" x14ac:dyDescent="0.25">
      <c r="A6" s="2" t="s">
        <v>21</v>
      </c>
      <c r="B6" s="48">
        <v>4.7388856635061562E-3</v>
      </c>
      <c r="C6" s="48">
        <v>1.2164346086846947E-4</v>
      </c>
      <c r="D6" s="47">
        <v>4.8684813452105407E-3</v>
      </c>
      <c r="E6" s="47">
        <v>1.5708803988884876E-4</v>
      </c>
      <c r="F6" s="51">
        <f>AVERAGE(B6,D6)</f>
        <v>4.8036835043583481E-3</v>
      </c>
      <c r="G6" s="51">
        <f t="shared" ref="G6:G7" si="0">$F6*(((($C6/$B6)^2)+(($E6/$D6)^2))^0.5)</f>
        <v>1.980623828419713E-4</v>
      </c>
      <c r="H6" s="37" t="s">
        <v>13</v>
      </c>
      <c r="I6" s="34"/>
      <c r="J6" s="28"/>
      <c r="M6" s="25">
        <v>12</v>
      </c>
      <c r="N6" s="56">
        <v>1.98569575485694E-2</v>
      </c>
      <c r="O6" s="56">
        <v>2.2608673037703613E-4</v>
      </c>
      <c r="P6" s="56">
        <v>2.0077438677159103E-2</v>
      </c>
      <c r="Q6" s="56">
        <v>2.4994337783744647E-4</v>
      </c>
      <c r="R6" s="52">
        <f t="shared" ref="R6:R12" si="1">AVERAGE(N6,P6)</f>
        <v>1.9967198112864251E-2</v>
      </c>
      <c r="S6" s="56">
        <f t="shared" ref="S6:S12" si="2">R6*((((O6/N6)^2)+((Q6/P6)^2))^0.5)</f>
        <v>3.368558767171121E-4</v>
      </c>
      <c r="T6" s="59">
        <f t="shared" ref="T6:T12" si="3">R6/$R$5</f>
        <v>0.4667516602531846</v>
      </c>
      <c r="U6" s="56">
        <f t="shared" ref="U6:U12" si="4">T6*((((S6/R6)^2)+(($S$5/$R$5)^2))^0.5)</f>
        <v>1.6560264600285316E-2</v>
      </c>
      <c r="V6" s="56">
        <v>2.416844506930238E-2</v>
      </c>
      <c r="W6" s="56">
        <v>5.799312267147957E-4</v>
      </c>
      <c r="X6" s="56">
        <v>2.4513648711727992E-2</v>
      </c>
      <c r="Y6" s="56">
        <v>5.7064316753659345E-4</v>
      </c>
      <c r="Z6" s="52">
        <f t="shared" ref="Z6:Z11" si="5">AVERAGE(V6,X6)</f>
        <v>2.4341046890515187E-2</v>
      </c>
      <c r="AA6" s="56">
        <f t="shared" ref="AA6:AA11" si="6">Z6*((((W6/V6)^2)+((Y6/X6)^2))^0.5)</f>
        <v>8.1375996825593349E-4</v>
      </c>
      <c r="AB6" s="59">
        <f t="shared" ref="AB6:AB11" si="7">Z6/$Z$5</f>
        <v>0.61900973774841195</v>
      </c>
      <c r="AC6" s="56">
        <f t="shared" ref="AC6:AC10" si="8">AB6*((((AA6/Z6)^2)+(($AA$5/$Z$5)^2))^0.5)</f>
        <v>2.4909081496345832E-2</v>
      </c>
      <c r="AD6" s="56">
        <v>2.8454760705190728E-2</v>
      </c>
      <c r="AE6" s="55">
        <v>9.6255786865571372E-4</v>
      </c>
      <c r="AF6" s="56">
        <v>2.9773768010539031E-2</v>
      </c>
      <c r="AG6" s="56">
        <v>1.350887528717274E-3</v>
      </c>
      <c r="AH6" s="52">
        <f t="shared" ref="AH6:AH11" si="9">AVERAGE(AD6,AF6)</f>
        <v>2.9114264357864877E-2</v>
      </c>
      <c r="AI6" s="56">
        <f t="shared" ref="AI6:AI11" si="10">AH6*((((AE6/AD6)^2)+((AG6/AF6)^2))^0.5)</f>
        <v>1.6476988221469694E-3</v>
      </c>
      <c r="AJ6" s="57">
        <f>AH6/$AH$5</f>
        <v>0.96628128063509844</v>
      </c>
      <c r="AK6" s="56">
        <f t="shared" ref="AK6:AK10" si="11">AJ6*((((AI6/AH6)^2)+(($AI$5/$AH$5)^2))^0.5)</f>
        <v>5.7511262284392066E-2</v>
      </c>
    </row>
    <row r="7" spans="1:37" x14ac:dyDescent="0.25">
      <c r="A7" s="2" t="s">
        <v>22</v>
      </c>
      <c r="B7" s="48">
        <v>5.443963597565645E-3</v>
      </c>
      <c r="C7" s="48">
        <v>5.4310019153914796E-6</v>
      </c>
      <c r="D7" s="47">
        <v>5.8174013907220873E-3</v>
      </c>
      <c r="E7" s="47">
        <v>2.8520597917856475E-4</v>
      </c>
      <c r="F7" s="51">
        <f>AVERAGE(B7,D7)</f>
        <v>5.6306824941438662E-3</v>
      </c>
      <c r="G7" s="51">
        <f t="shared" si="0"/>
        <v>2.7610897850037443E-4</v>
      </c>
      <c r="H7" s="37"/>
      <c r="I7" s="34"/>
      <c r="J7" s="28"/>
      <c r="M7" s="25">
        <v>27</v>
      </c>
      <c r="N7" s="56">
        <v>1.2297524036412912E-2</v>
      </c>
      <c r="O7" s="56">
        <v>1.1239216724254283E-4</v>
      </c>
      <c r="P7" s="56">
        <v>1.489606794771545E-2</v>
      </c>
      <c r="Q7" s="56">
        <v>3.1302781540286785E-4</v>
      </c>
      <c r="R7" s="52">
        <f t="shared" si="1"/>
        <v>1.3596795992064181E-2</v>
      </c>
      <c r="S7" s="56">
        <f t="shared" si="2"/>
        <v>3.1157801677023507E-4</v>
      </c>
      <c r="T7" s="59">
        <f t="shared" si="3"/>
        <v>0.31783763888890648</v>
      </c>
      <c r="U7" s="56">
        <f t="shared" si="4"/>
        <v>1.2307038463773375E-2</v>
      </c>
      <c r="V7" s="56">
        <v>1.6347085802616467E-2</v>
      </c>
      <c r="W7" s="56">
        <v>2.8598912328704475E-4</v>
      </c>
      <c r="X7" s="56">
        <v>1.8395090994208028E-2</v>
      </c>
      <c r="Y7" s="56">
        <v>4.4817583861059425E-4</v>
      </c>
      <c r="Z7" s="52">
        <f t="shared" si="5"/>
        <v>1.7371088398412247E-2</v>
      </c>
      <c r="AA7" s="56">
        <f t="shared" si="6"/>
        <v>5.2103625565766572E-4</v>
      </c>
      <c r="AB7" s="59">
        <f t="shared" si="7"/>
        <v>0.44175884966129564</v>
      </c>
      <c r="AC7" s="56">
        <f t="shared" si="8"/>
        <v>1.6536598855301957E-2</v>
      </c>
      <c r="AD7" s="56">
        <v>2.3454582533817075E-2</v>
      </c>
      <c r="AE7" s="55">
        <v>1.4955792405688307E-4</v>
      </c>
      <c r="AF7" s="56">
        <v>2.5027370233499921E-2</v>
      </c>
      <c r="AG7" s="56">
        <v>5.1131463408218814E-4</v>
      </c>
      <c r="AH7" s="52">
        <f t="shared" si="9"/>
        <v>2.4240976383658498E-2</v>
      </c>
      <c r="AI7" s="56">
        <f t="shared" si="10"/>
        <v>5.1880981782799268E-4</v>
      </c>
      <c r="AJ7" s="57">
        <f>AH7/$AH$5</f>
        <v>0.8045403935311557</v>
      </c>
      <c r="AK7" s="56">
        <f t="shared" si="11"/>
        <v>2.2721072972953053E-2</v>
      </c>
    </row>
    <row r="8" spans="1:37" x14ac:dyDescent="0.25">
      <c r="B8" s="40"/>
      <c r="C8" s="40"/>
      <c r="D8" s="40"/>
      <c r="E8" s="40"/>
      <c r="F8" s="41"/>
      <c r="G8" s="41"/>
      <c r="H8" s="14"/>
      <c r="I8" s="30"/>
      <c r="J8" s="28"/>
      <c r="K8" s="12"/>
      <c r="M8" s="9">
        <v>34</v>
      </c>
      <c r="N8" s="56">
        <v>1.3318117602232143E-2</v>
      </c>
      <c r="O8" s="56">
        <v>4.4360018134219416E-5</v>
      </c>
      <c r="P8" s="56">
        <v>1.1898291227820148E-2</v>
      </c>
      <c r="Q8" s="56">
        <v>2.0194305667133605E-4</v>
      </c>
      <c r="R8" s="52">
        <f t="shared" si="1"/>
        <v>1.2608204415026147E-2</v>
      </c>
      <c r="S8" s="56">
        <f t="shared" si="2"/>
        <v>2.1807384097592678E-4</v>
      </c>
      <c r="T8" s="59">
        <f t="shared" si="3"/>
        <v>0.29472839956115454</v>
      </c>
      <c r="U8" s="56">
        <f t="shared" si="4"/>
        <v>1.051715112450608E-2</v>
      </c>
      <c r="V8" s="56">
        <v>1.8126040286651088E-2</v>
      </c>
      <c r="W8" s="56">
        <v>1.6718140695972473E-4</v>
      </c>
      <c r="X8" s="56">
        <v>1.9598204860661484E-2</v>
      </c>
      <c r="Y8" s="56">
        <v>6.2276359955346387E-4</v>
      </c>
      <c r="Z8" s="52">
        <f t="shared" si="5"/>
        <v>1.8862122573656284E-2</v>
      </c>
      <c r="AA8" s="56">
        <f t="shared" si="6"/>
        <v>6.241107645317067E-4</v>
      </c>
      <c r="AB8" s="59">
        <f t="shared" si="7"/>
        <v>0.47967688490206323</v>
      </c>
      <c r="AC8" s="56">
        <f t="shared" si="8"/>
        <v>1.9165608605825495E-2</v>
      </c>
      <c r="AD8" s="56">
        <v>1.8822364692226395E-2</v>
      </c>
      <c r="AE8" s="55">
        <v>1.0806737760407044E-3</v>
      </c>
      <c r="AF8" s="56">
        <v>1.9023981496197127E-2</v>
      </c>
      <c r="AG8" s="56">
        <v>1.8846019137254403E-4</v>
      </c>
      <c r="AH8" s="52">
        <f t="shared" si="9"/>
        <v>1.8923173094211761E-2</v>
      </c>
      <c r="AI8" s="56">
        <f t="shared" si="10"/>
        <v>1.1025156188545963E-3</v>
      </c>
      <c r="AJ8" s="57">
        <f t="shared" ref="AJ8:AJ11" si="12">AH8/$AH$5</f>
        <v>0.62804636608360909</v>
      </c>
      <c r="AK8" s="56">
        <f t="shared" si="11"/>
        <v>3.8377944967254433E-2</v>
      </c>
    </row>
    <row r="9" spans="1:37" x14ac:dyDescent="0.25">
      <c r="B9" s="80" t="s">
        <v>10</v>
      </c>
      <c r="C9" s="80"/>
      <c r="D9" s="80"/>
      <c r="E9" s="80"/>
      <c r="F9" s="80"/>
      <c r="G9" s="80"/>
      <c r="H9" s="16"/>
      <c r="I9" s="34"/>
      <c r="J9" s="28"/>
      <c r="K9" s="13"/>
      <c r="M9" s="9">
        <v>41</v>
      </c>
      <c r="N9" s="56">
        <v>1.4441835995640223E-2</v>
      </c>
      <c r="O9" s="56">
        <v>3.0160968580474424E-5</v>
      </c>
      <c r="P9" s="56">
        <v>1.3583864268525305E-2</v>
      </c>
      <c r="Q9" s="56">
        <v>1.1824610139902625E-4</v>
      </c>
      <c r="R9" s="52">
        <f t="shared" si="1"/>
        <v>1.4012850132082765E-2</v>
      </c>
      <c r="S9" s="56">
        <f t="shared" si="2"/>
        <v>1.2544184342860176E-4</v>
      </c>
      <c r="T9" s="59">
        <f t="shared" si="3"/>
        <v>0.3275632879014122</v>
      </c>
      <c r="U9" s="56">
        <f t="shared" si="4"/>
        <v>1.0636186481741751E-2</v>
      </c>
      <c r="V9" s="56">
        <v>2.1019482969539663E-2</v>
      </c>
      <c r="W9" s="56">
        <v>9.2264207767866005E-4</v>
      </c>
      <c r="X9" s="56">
        <v>1.8869196535908867E-2</v>
      </c>
      <c r="Y9" s="56">
        <v>2.7150989946893859E-4</v>
      </c>
      <c r="Z9" s="52">
        <f t="shared" si="5"/>
        <v>1.9944339752724263E-2</v>
      </c>
      <c r="AA9" s="56">
        <f t="shared" si="6"/>
        <v>9.2128645202417926E-4</v>
      </c>
      <c r="AB9" s="59">
        <f t="shared" si="7"/>
        <v>0.50719841983089708</v>
      </c>
      <c r="AC9" s="56">
        <f t="shared" si="8"/>
        <v>2.6037538751359508E-2</v>
      </c>
      <c r="AD9" s="56">
        <v>1.9921964493198847E-2</v>
      </c>
      <c r="AE9" s="55">
        <v>5.4748088175930287E-4</v>
      </c>
      <c r="AF9" s="56">
        <v>2.0903772224443437E-2</v>
      </c>
      <c r="AG9" s="56">
        <v>4.6511270279827688E-4</v>
      </c>
      <c r="AH9" s="52">
        <f t="shared" si="9"/>
        <v>2.041286835882114E-2</v>
      </c>
      <c r="AI9" s="56">
        <f t="shared" si="10"/>
        <v>7.2178780225726278E-4</v>
      </c>
      <c r="AJ9" s="57">
        <f t="shared" si="12"/>
        <v>0.6774882695557104</v>
      </c>
      <c r="AK9" s="56">
        <f t="shared" si="11"/>
        <v>2.7012967922225763E-2</v>
      </c>
    </row>
    <row r="10" spans="1:37" x14ac:dyDescent="0.25">
      <c r="B10" s="76" t="s">
        <v>4</v>
      </c>
      <c r="C10" s="76"/>
      <c r="D10" s="76" t="s">
        <v>5</v>
      </c>
      <c r="E10" s="76"/>
      <c r="F10" s="76" t="s">
        <v>6</v>
      </c>
      <c r="G10" s="76"/>
      <c r="H10" s="16"/>
      <c r="I10" s="34"/>
      <c r="J10" s="28"/>
      <c r="K10" s="13"/>
      <c r="M10" s="26">
        <v>47</v>
      </c>
      <c r="N10" s="56">
        <v>7.216215318096803E-3</v>
      </c>
      <c r="O10" s="56">
        <v>1.6954629966949467E-4</v>
      </c>
      <c r="P10" s="56">
        <v>7.2118932643647727E-3</v>
      </c>
      <c r="Q10" s="56">
        <v>1.4572380049017816E-4</v>
      </c>
      <c r="R10" s="52">
        <f t="shared" si="1"/>
        <v>7.2140542912307879E-3</v>
      </c>
      <c r="S10" s="56">
        <f t="shared" si="2"/>
        <v>2.2355511075192126E-4</v>
      </c>
      <c r="T10" s="59">
        <f t="shared" si="3"/>
        <v>0.16863516846758864</v>
      </c>
      <c r="U10" s="56">
        <f t="shared" si="4"/>
        <v>7.4170967798635962E-3</v>
      </c>
      <c r="V10" s="56">
        <v>1.2440256422847363E-2</v>
      </c>
      <c r="W10" s="56">
        <v>5.1508843603762563E-4</v>
      </c>
      <c r="X10" s="56">
        <v>1.3385658743687887E-2</v>
      </c>
      <c r="Y10" s="56">
        <v>2.5633597160601402E-4</v>
      </c>
      <c r="Z10" s="52">
        <f t="shared" si="5"/>
        <v>1.2912957583267624E-2</v>
      </c>
      <c r="AA10" s="56">
        <f t="shared" si="6"/>
        <v>5.8907657468588971E-4</v>
      </c>
      <c r="AB10" s="59">
        <f t="shared" si="7"/>
        <v>0.32838548494352288</v>
      </c>
      <c r="AC10" s="56">
        <f t="shared" si="8"/>
        <v>1.6688635581450981E-2</v>
      </c>
      <c r="AD10" s="56">
        <v>2.0350243229700377E-2</v>
      </c>
      <c r="AE10" s="55">
        <v>7.599373690771623E-4</v>
      </c>
      <c r="AF10" s="56">
        <v>1.9877820541143381E-2</v>
      </c>
      <c r="AG10" s="56">
        <v>3.7992486102235196E-4</v>
      </c>
      <c r="AH10" s="52">
        <f t="shared" si="9"/>
        <v>2.0114031885421879E-2</v>
      </c>
      <c r="AI10" s="56">
        <f t="shared" si="10"/>
        <v>8.4378306048097317E-4</v>
      </c>
      <c r="AJ10" s="57">
        <f t="shared" si="12"/>
        <v>0.66757010412767992</v>
      </c>
      <c r="AK10" s="56">
        <f t="shared" si="11"/>
        <v>3.0586835967560556E-2</v>
      </c>
    </row>
    <row r="11" spans="1:37" x14ac:dyDescent="0.25">
      <c r="B11" s="36" t="s">
        <v>2</v>
      </c>
      <c r="C11" s="36" t="s">
        <v>0</v>
      </c>
      <c r="D11" s="36" t="s">
        <v>2</v>
      </c>
      <c r="E11" s="36" t="s">
        <v>0</v>
      </c>
      <c r="F11" s="36" t="s">
        <v>2</v>
      </c>
      <c r="G11" s="49" t="s">
        <v>8</v>
      </c>
      <c r="H11" s="38" t="s">
        <v>25</v>
      </c>
      <c r="I11" s="30"/>
      <c r="J11" s="30"/>
      <c r="K11" s="32"/>
      <c r="M11" s="25">
        <v>54</v>
      </c>
      <c r="N11" s="56">
        <v>8.2324906372620004E-3</v>
      </c>
      <c r="O11" s="56">
        <v>2.0732706750507278E-4</v>
      </c>
      <c r="P11" s="56">
        <v>7.8331510884612088E-3</v>
      </c>
      <c r="Q11" s="56">
        <v>2.9454266049671896E-4</v>
      </c>
      <c r="R11" s="52">
        <f t="shared" si="1"/>
        <v>8.0328208628616046E-3</v>
      </c>
      <c r="S11" s="56">
        <f t="shared" si="2"/>
        <v>3.6353722763437759E-4</v>
      </c>
      <c r="T11" s="59">
        <f t="shared" si="3"/>
        <v>0.18777459176114916</v>
      </c>
      <c r="U11" s="56">
        <f t="shared" si="4"/>
        <v>1.0323085395713028E-2</v>
      </c>
      <c r="V11" s="56">
        <v>1.3439130023235281E-2</v>
      </c>
      <c r="W11" s="56">
        <v>4.896191453013513E-4</v>
      </c>
      <c r="X11" s="56">
        <v>1.2247078493135609E-2</v>
      </c>
      <c r="Y11" s="56">
        <v>2.5847362438080916E-4</v>
      </c>
      <c r="Z11" s="52">
        <f t="shared" si="5"/>
        <v>1.2843104258185445E-2</v>
      </c>
      <c r="AA11" s="56">
        <f t="shared" si="6"/>
        <v>5.4074412607463328E-4</v>
      </c>
      <c r="AB11" s="59">
        <f t="shared" si="7"/>
        <v>0.326609066343515</v>
      </c>
      <c r="AC11" s="56">
        <f>AB11*((((AA11/Z11)^2)+(($AA$5/$Z$5)^2))^0.5)</f>
        <v>1.5575990083148772E-2</v>
      </c>
      <c r="AD11" s="56">
        <v>1.8329669579448909E-2</v>
      </c>
      <c r="AE11" s="55">
        <v>4.8826310733458904E-4</v>
      </c>
      <c r="AF11" s="56">
        <v>1.723449637703418E-2</v>
      </c>
      <c r="AG11" s="56">
        <v>2.0690379028370448E-4</v>
      </c>
      <c r="AH11" s="52">
        <f t="shared" si="9"/>
        <v>1.7782082978241544E-2</v>
      </c>
      <c r="AI11" s="56">
        <f t="shared" si="10"/>
        <v>5.1955963879615026E-4</v>
      </c>
      <c r="AJ11" s="57">
        <f t="shared" si="12"/>
        <v>0.59017441421057837</v>
      </c>
      <c r="AK11" s="56">
        <f>AJ11*((((AI11/AH11)^2)+(($AI$5/$AH$5)^2))^0.5)</f>
        <v>2.0386272277042344E-2</v>
      </c>
    </row>
    <row r="12" spans="1:37" x14ac:dyDescent="0.25">
      <c r="A12" s="42" t="s">
        <v>3</v>
      </c>
      <c r="B12" s="48">
        <v>5.5276168119918291E-2</v>
      </c>
      <c r="C12" s="48">
        <v>1.3172101556724652E-3</v>
      </c>
      <c r="D12" s="48">
        <v>5.456517092237867E-2</v>
      </c>
      <c r="E12" s="48">
        <v>1.4964550204179315E-3</v>
      </c>
      <c r="F12" s="51">
        <f>AVERAGE(B12,D12)</f>
        <v>5.4920669521148477E-2</v>
      </c>
      <c r="G12" s="51">
        <f>$F12*(((($C12/$B12)^2)+(($E12/$D12)^2))^0.5)</f>
        <v>1.9953569720277623E-3</v>
      </c>
      <c r="H12" s="37" t="s">
        <v>15</v>
      </c>
      <c r="I12" s="34"/>
      <c r="J12" s="19"/>
      <c r="K12" s="19"/>
      <c r="M12" s="26">
        <v>61</v>
      </c>
      <c r="N12" s="52">
        <v>1.0009125680701621E-2</v>
      </c>
      <c r="O12" s="52">
        <v>9.4502421093280089E-5</v>
      </c>
      <c r="P12" s="52">
        <v>9.0943187361306327E-3</v>
      </c>
      <c r="Q12" s="52">
        <v>3.6223373671640565E-4</v>
      </c>
      <c r="R12" s="52">
        <f t="shared" si="1"/>
        <v>9.5517222084161267E-3</v>
      </c>
      <c r="S12" s="56">
        <f t="shared" si="2"/>
        <v>3.9099513779378142E-4</v>
      </c>
      <c r="T12" s="59">
        <f t="shared" si="3"/>
        <v>0.22328031073038274</v>
      </c>
      <c r="U12" s="56">
        <f t="shared" si="4"/>
        <v>1.1493709983516802E-2</v>
      </c>
      <c r="V12" s="52">
        <v>1.37544318200614E-2</v>
      </c>
      <c r="W12" s="52">
        <v>3.4634679606532681E-4</v>
      </c>
      <c r="X12" s="52">
        <v>1.3444148302363242E-2</v>
      </c>
      <c r="Y12" s="52">
        <v>2.2819801624770149E-4</v>
      </c>
      <c r="Z12" s="52">
        <f t="shared" ref="Z12" si="13">AVERAGE(V12,X12)</f>
        <v>1.359929006121232E-2</v>
      </c>
      <c r="AA12" s="56">
        <f t="shared" ref="AA12" si="14">Z12*((((W12/V12)^2)+((Y12/X12)^2))^0.5)</f>
        <v>4.1297507726472169E-4</v>
      </c>
      <c r="AB12" s="59">
        <f t="shared" ref="AB12" si="15">Z12/$Z$5</f>
        <v>0.34583939681065423</v>
      </c>
      <c r="AC12" s="56">
        <f t="shared" ref="AC12" si="16">AB12*((((AA12/Z12)^2)+(($AA$5/$Z$5)^2))^0.5)</f>
        <v>1.3049570495476932E-2</v>
      </c>
      <c r="AD12" s="52">
        <v>1.4964922781793408E-2</v>
      </c>
      <c r="AE12" s="66">
        <v>2.1306906697727675E-4</v>
      </c>
      <c r="AF12" s="52">
        <v>1.5597836666587555E-2</v>
      </c>
      <c r="AG12" s="52">
        <v>2.9376438421786885E-4</v>
      </c>
      <c r="AH12" s="52">
        <f t="shared" ref="AH12" si="17">AVERAGE(AD12,AF12)</f>
        <v>1.5281379724190481E-2</v>
      </c>
      <c r="AI12" s="56">
        <f t="shared" ref="AI12" si="18">AH12*((((AE12/AD12)^2)+((AG12/AF12)^2))^0.5)</f>
        <v>3.6079095086151783E-4</v>
      </c>
      <c r="AJ12" s="57">
        <f t="shared" ref="AJ12" si="19">AH12/$AH$5</f>
        <v>0.50717789013182168</v>
      </c>
      <c r="AK12" s="56">
        <f t="shared" ref="AK12" si="20">AJ12*((((AI12/AH12)^2)+(($AI$5/$AH$5)^2))^0.5)</f>
        <v>1.5189352022539748E-2</v>
      </c>
    </row>
    <row r="13" spans="1:37" x14ac:dyDescent="0.25">
      <c r="A13" s="42" t="s">
        <v>21</v>
      </c>
      <c r="B13" s="48">
        <v>5.0176687092825467E-2</v>
      </c>
      <c r="C13" s="48">
        <v>8.5256928890973496E-4</v>
      </c>
      <c r="D13" s="48">
        <v>4.8422605534999316E-2</v>
      </c>
      <c r="E13" s="48">
        <v>1.5914381081448181E-3</v>
      </c>
      <c r="F13" s="51">
        <f t="shared" ref="F13" si="21">AVERAGE(B13,D13)</f>
        <v>4.9299646313912392E-2</v>
      </c>
      <c r="G13" s="51">
        <f t="shared" ref="G13:G14" si="22">$F13*(((($C13/$B13)^2)+(($E13/$D13)^2))^0.5)</f>
        <v>1.8239893510012665E-3</v>
      </c>
      <c r="H13" s="37" t="s">
        <v>16</v>
      </c>
      <c r="I13" s="34"/>
      <c r="J13" s="19"/>
      <c r="K13" s="19"/>
      <c r="M13" s="27">
        <v>68</v>
      </c>
      <c r="N13" s="56">
        <v>7.8605442060563305E-3</v>
      </c>
      <c r="O13" s="56">
        <v>4.3550741858886186E-5</v>
      </c>
      <c r="P13" s="52">
        <v>6.2923816253202362E-3</v>
      </c>
      <c r="Q13" s="52">
        <v>3.2291612587734633E-4</v>
      </c>
      <c r="R13" s="66">
        <f t="shared" ref="R13" si="23">AVERAGE(N13,P13)</f>
        <v>7.0764629156882834E-3</v>
      </c>
      <c r="S13" s="55">
        <f t="shared" ref="S13" si="24">R13*((((O13/N13)^2)+((Q13/P13)^2))^0.5)</f>
        <v>3.6526433597981804E-4</v>
      </c>
      <c r="T13" s="59">
        <f t="shared" ref="T13" si="25">R13/$R$5</f>
        <v>0.1654188432421877</v>
      </c>
      <c r="U13" s="56">
        <f t="shared" ref="U13" si="26">T13*((((S13/R13)^2)+(($S$5/$R$5)^2))^0.5)</f>
        <v>9.978059403865213E-3</v>
      </c>
      <c r="V13" s="56">
        <v>1.3379114459463109E-2</v>
      </c>
      <c r="W13" s="56">
        <v>3.2147213957879573E-4</v>
      </c>
      <c r="X13" s="52">
        <v>1.4060541342371972E-2</v>
      </c>
      <c r="Y13" s="52">
        <v>2.5120991983706748E-4</v>
      </c>
      <c r="Z13" s="66">
        <f t="shared" ref="Z13" si="27">AVERAGE(V13,X13)</f>
        <v>1.3719827900917541E-2</v>
      </c>
      <c r="AA13" s="55">
        <f t="shared" ref="AA13" si="28">Z13*((((W13/V13)^2)+((Y13/X13)^2))^0.5)</f>
        <v>4.1080410031894805E-4</v>
      </c>
      <c r="AB13" s="57">
        <f t="shared" ref="AB13" si="29">Z13/$Z$5</f>
        <v>0.34890475783971348</v>
      </c>
      <c r="AC13" s="56">
        <f>AB13*((((AA13/Z13)^2)+(($AA$5/$Z$5)^2))^0.5)</f>
        <v>1.3046184376118448E-2</v>
      </c>
      <c r="AD13" s="56">
        <v>1.4978627307989266E-2</v>
      </c>
      <c r="AE13" s="55">
        <v>6.6366506914178786E-5</v>
      </c>
      <c r="AF13" s="56">
        <v>1.4433148422781187E-2</v>
      </c>
      <c r="AG13" s="56">
        <v>3.0733096201869114E-4</v>
      </c>
      <c r="AH13" s="66">
        <f>AVERAGE(AD13,AF13)</f>
        <v>1.4705887865385226E-2</v>
      </c>
      <c r="AI13" s="55">
        <f>AH13*((((AE13/AD13)^2)+((AG13/AF13)^2))^0.5)</f>
        <v>3.1984574935614444E-4</v>
      </c>
      <c r="AJ13" s="57">
        <f t="shared" ref="AJ13" si="30">AH13/$AH$5</f>
        <v>0.48807773347025746</v>
      </c>
      <c r="AK13" s="56">
        <f t="shared" ref="AK13" si="31">AJ13*((((AI13/AH13)^2)+(($AI$5/$AH$5)^2))^0.5)</f>
        <v>1.3912739966668447E-2</v>
      </c>
    </row>
    <row r="14" spans="1:37" x14ac:dyDescent="0.25">
      <c r="A14" s="42" t="s">
        <v>22</v>
      </c>
      <c r="B14" s="48">
        <v>3.7223612031997443E-2</v>
      </c>
      <c r="C14" s="48">
        <v>1.4418408201297416E-4</v>
      </c>
      <c r="D14" s="48">
        <v>3.5163199329069125E-2</v>
      </c>
      <c r="E14" s="48">
        <v>1.8541422504409222E-3</v>
      </c>
      <c r="F14" s="51">
        <f>AVERAGE(B14,D14)</f>
        <v>3.619340568053328E-2</v>
      </c>
      <c r="G14" s="51">
        <f t="shared" si="22"/>
        <v>1.9136069464877497E-3</v>
      </c>
      <c r="H14" s="37"/>
      <c r="I14" s="19"/>
      <c r="J14" s="19"/>
      <c r="K14" s="19"/>
      <c r="L14" s="28"/>
    </row>
    <row r="15" spans="1:37" x14ac:dyDescent="0.25">
      <c r="A15" s="45"/>
      <c r="B15" s="45"/>
      <c r="C15" s="45"/>
      <c r="H15" s="20"/>
      <c r="I15" s="30"/>
      <c r="J15" s="30"/>
      <c r="K15" s="32"/>
      <c r="L15" s="23"/>
      <c r="R15" s="68" t="s">
        <v>17</v>
      </c>
      <c r="S15" s="68"/>
      <c r="T15" s="68"/>
      <c r="U15" s="68"/>
      <c r="V15" s="68"/>
      <c r="W15" s="50"/>
      <c r="Y15" s="58"/>
      <c r="Z15" s="58"/>
      <c r="AA15" s="60"/>
      <c r="AB15" s="60"/>
    </row>
    <row r="16" spans="1:37" x14ac:dyDescent="0.25">
      <c r="A16" s="45"/>
      <c r="B16" s="44"/>
      <c r="C16" s="44"/>
      <c r="D16" s="39"/>
      <c r="E16" s="14"/>
      <c r="F16" s="29"/>
      <c r="H16" s="20"/>
      <c r="I16" s="32"/>
      <c r="J16" s="32"/>
      <c r="K16" s="32"/>
      <c r="L16" s="23"/>
      <c r="R16" s="53" t="s">
        <v>28</v>
      </c>
      <c r="S16" s="42"/>
      <c r="T16" s="49" t="s">
        <v>7</v>
      </c>
      <c r="U16" s="49" t="s">
        <v>0</v>
      </c>
      <c r="V16" s="54" t="s">
        <v>25</v>
      </c>
      <c r="Y16" s="64"/>
      <c r="Z16" s="64"/>
      <c r="AA16" s="64"/>
      <c r="AB16" s="60"/>
      <c r="AD16" s="5"/>
      <c r="AE16" s="5"/>
      <c r="AF16" s="5"/>
      <c r="AG16" s="5"/>
      <c r="AH16" s="11"/>
      <c r="AI16" s="11"/>
      <c r="AJ16" s="5"/>
      <c r="AK16" s="5"/>
    </row>
    <row r="17" spans="1:37" x14ac:dyDescent="0.25">
      <c r="B17" s="67" t="s">
        <v>23</v>
      </c>
      <c r="C17" s="67"/>
      <c r="D17" s="67"/>
      <c r="E17" s="14"/>
      <c r="H17" s="20"/>
      <c r="I17" s="32"/>
      <c r="J17" s="32"/>
      <c r="K17" s="32"/>
      <c r="L17" s="23"/>
      <c r="M17" s="10"/>
      <c r="N17" s="3"/>
      <c r="O17" s="3"/>
      <c r="R17" s="82" t="s">
        <v>3</v>
      </c>
      <c r="S17" s="82"/>
      <c r="T17" s="47">
        <v>0.1654188432421877</v>
      </c>
      <c r="U17" s="47">
        <v>9.978059403865213E-3</v>
      </c>
      <c r="V17" s="37" t="s">
        <v>18</v>
      </c>
      <c r="Y17" s="61"/>
      <c r="Z17" s="63"/>
      <c r="AA17" s="64"/>
      <c r="AB17" s="60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B18" s="42" t="s">
        <v>24</v>
      </c>
      <c r="C18" s="42" t="s">
        <v>0</v>
      </c>
      <c r="D18" s="43" t="s">
        <v>25</v>
      </c>
      <c r="E18" s="17"/>
      <c r="I18" s="32"/>
      <c r="J18" s="32"/>
      <c r="K18" s="32"/>
      <c r="L18" s="23"/>
      <c r="M18" s="10"/>
      <c r="N18" s="3"/>
      <c r="O18" s="3"/>
      <c r="R18" s="82" t="s">
        <v>21</v>
      </c>
      <c r="S18" s="82"/>
      <c r="T18" s="47">
        <v>0.34890475783971348</v>
      </c>
      <c r="U18" s="47">
        <v>1.3046184376118448E-2</v>
      </c>
      <c r="V18" s="37" t="s">
        <v>19</v>
      </c>
      <c r="Y18" s="61"/>
      <c r="Z18" s="64"/>
      <c r="AA18" s="64"/>
      <c r="AB18" s="60"/>
      <c r="AD18" s="4"/>
      <c r="AE18" s="4"/>
      <c r="AH18" s="5"/>
      <c r="AI18" s="5"/>
      <c r="AJ18" s="5"/>
      <c r="AK18" s="5"/>
    </row>
    <row r="19" spans="1:37" x14ac:dyDescent="0.25">
      <c r="A19" s="22" t="s">
        <v>3</v>
      </c>
      <c r="B19" s="21">
        <f>F12/F5</f>
        <v>14.021367594983234</v>
      </c>
      <c r="C19" s="46">
        <f>B19*((((G5/F5)^2)+((G12/F12)^2))^0.5)</f>
        <v>0.91406066921260487</v>
      </c>
      <c r="D19" s="37" t="s">
        <v>11</v>
      </c>
      <c r="E19" s="35"/>
      <c r="F19" s="15"/>
      <c r="L19" s="23"/>
      <c r="R19" s="82" t="s">
        <v>22</v>
      </c>
      <c r="S19" s="82"/>
      <c r="T19" s="62">
        <v>0.48807773347025746</v>
      </c>
      <c r="U19" s="62">
        <v>1.3912739966668447E-2</v>
      </c>
      <c r="V19" s="37"/>
      <c r="Y19" s="61"/>
      <c r="Z19" s="63"/>
      <c r="AA19" s="65"/>
      <c r="AB19" s="60"/>
      <c r="AD19" s="4"/>
      <c r="AE19" s="4"/>
      <c r="AH19" s="5"/>
      <c r="AI19" s="5"/>
      <c r="AJ19" s="5"/>
      <c r="AK19" s="5"/>
    </row>
    <row r="20" spans="1:37" x14ac:dyDescent="0.25">
      <c r="A20" s="22" t="s">
        <v>21</v>
      </c>
      <c r="B20" s="21">
        <f>F13/F6</f>
        <v>10.262883945035757</v>
      </c>
      <c r="C20" s="46">
        <f>B20*((((G6/F6)^2)+((G13/F13)^2))^0.5)</f>
        <v>0.56853767241023601</v>
      </c>
      <c r="D20" s="37" t="s">
        <v>12</v>
      </c>
      <c r="E20" s="35"/>
      <c r="F20" s="15"/>
      <c r="L20" s="23"/>
      <c r="Y20" s="60"/>
      <c r="Z20" s="60"/>
      <c r="AA20" s="60"/>
      <c r="AB20" s="60"/>
      <c r="AD20" s="4"/>
      <c r="AE20" s="4"/>
      <c r="AH20" s="5"/>
      <c r="AI20" s="5"/>
      <c r="AJ20" s="5"/>
      <c r="AK20" s="5"/>
    </row>
    <row r="21" spans="1:37" x14ac:dyDescent="0.25">
      <c r="A21" s="22" t="s">
        <v>22</v>
      </c>
      <c r="B21" s="21">
        <f>F14/F7</f>
        <v>6.4278896418286529</v>
      </c>
      <c r="C21" s="46">
        <f>B21*((((G7/F7)^2)+((G14/F14)^2))^0.5)</f>
        <v>0.46352151122339208</v>
      </c>
      <c r="D21" s="37"/>
      <c r="E21" s="34"/>
      <c r="F21" s="30"/>
      <c r="Y21" s="60"/>
      <c r="Z21" s="60"/>
      <c r="AA21" s="60"/>
      <c r="AB21" s="60"/>
      <c r="AD21" s="4"/>
      <c r="AE21" s="4"/>
      <c r="AH21" s="5"/>
      <c r="AI21" s="5"/>
      <c r="AJ21" s="5"/>
      <c r="AK21" s="5"/>
    </row>
    <row r="22" spans="1:37" x14ac:dyDescent="0.25">
      <c r="N22" s="23"/>
      <c r="O22" s="23"/>
      <c r="Y22" s="60"/>
      <c r="Z22" s="60"/>
      <c r="AA22" s="60"/>
      <c r="AB22" s="60"/>
      <c r="AD22" s="4"/>
      <c r="AE22" s="4"/>
      <c r="AH22" s="5"/>
      <c r="AI22" s="5"/>
      <c r="AJ22" s="5"/>
      <c r="AK22" s="5"/>
    </row>
    <row r="23" spans="1:37" x14ac:dyDescent="0.25">
      <c r="M23" s="23"/>
      <c r="N23" s="23"/>
      <c r="O23" s="23"/>
      <c r="Y23" s="60"/>
      <c r="Z23" s="60"/>
      <c r="AA23" s="60"/>
      <c r="AB23" s="60"/>
      <c r="AD23" s="4"/>
      <c r="AE23" s="4"/>
      <c r="AH23" s="5"/>
      <c r="AI23" s="5"/>
      <c r="AJ23" s="5"/>
      <c r="AK23" s="5"/>
    </row>
    <row r="24" spans="1:37" x14ac:dyDescent="0.25">
      <c r="L24" s="23"/>
      <c r="M24" s="23"/>
      <c r="N24" s="23"/>
      <c r="O24" s="23"/>
      <c r="AD24" s="4"/>
      <c r="AE24" s="4"/>
      <c r="AH24" s="5"/>
      <c r="AI24" s="5"/>
      <c r="AJ24" s="5"/>
      <c r="AK24" s="5"/>
    </row>
    <row r="25" spans="1:37" x14ac:dyDescent="0.25">
      <c r="L25" s="23"/>
      <c r="M25" s="23"/>
      <c r="N25" s="23"/>
      <c r="O25" s="23"/>
      <c r="AD25" s="4"/>
      <c r="AE25" s="4"/>
      <c r="AH25" s="5"/>
      <c r="AI25" s="5"/>
      <c r="AJ25" s="5"/>
      <c r="AK25" s="5"/>
    </row>
    <row r="26" spans="1:37" x14ac:dyDescent="0.25">
      <c r="L26" s="23"/>
      <c r="N26" s="23"/>
      <c r="O26" s="23"/>
      <c r="AD26" s="4"/>
      <c r="AE26" s="4"/>
      <c r="AH26" s="5"/>
      <c r="AI26" s="5"/>
      <c r="AJ26" s="5"/>
      <c r="AK26" s="5"/>
    </row>
    <row r="27" spans="1:37" x14ac:dyDescent="0.25">
      <c r="L27" s="23"/>
      <c r="N27" s="23"/>
      <c r="O27" s="23"/>
      <c r="AD27" s="4"/>
      <c r="AE27" s="4"/>
      <c r="AH27" s="5"/>
      <c r="AI27" s="5"/>
      <c r="AJ27" s="5"/>
      <c r="AK27" s="5"/>
    </row>
    <row r="28" spans="1:37" x14ac:dyDescent="0.25">
      <c r="L28" s="23"/>
      <c r="N28" s="23"/>
      <c r="O28" s="31"/>
      <c r="P28" s="31"/>
      <c r="AD28" s="4"/>
      <c r="AE28" s="4"/>
      <c r="AH28" s="5"/>
      <c r="AI28" s="5"/>
      <c r="AJ28" s="5"/>
      <c r="AK28" s="5"/>
    </row>
    <row r="29" spans="1:37" x14ac:dyDescent="0.25">
      <c r="J29" s="23"/>
      <c r="K29" s="23"/>
      <c r="L29" s="23"/>
      <c r="M29" s="23"/>
      <c r="O29" s="31"/>
      <c r="P29" s="31"/>
      <c r="Q29" s="23"/>
      <c r="R29" s="23"/>
      <c r="AD29" s="4"/>
      <c r="AE29" s="4"/>
      <c r="AH29" s="5"/>
      <c r="AI29" s="5"/>
      <c r="AJ29" s="5"/>
      <c r="AK29" s="5"/>
    </row>
    <row r="30" spans="1:37" x14ac:dyDescent="0.25">
      <c r="J30" s="23"/>
      <c r="K30" s="23"/>
      <c r="L30" s="23"/>
      <c r="M30" s="23"/>
      <c r="O30" s="31"/>
      <c r="P30" s="31"/>
      <c r="Q30" s="23"/>
      <c r="R30" s="23"/>
      <c r="AD30" s="4"/>
      <c r="AE30" s="4"/>
      <c r="AH30" s="5"/>
      <c r="AI30" s="5"/>
      <c r="AJ30" s="5"/>
      <c r="AK30" s="5"/>
    </row>
    <row r="31" spans="1:37" x14ac:dyDescent="0.25">
      <c r="J31" s="23"/>
      <c r="K31" s="23"/>
      <c r="L31" s="23"/>
      <c r="M31" s="23"/>
      <c r="O31" s="23"/>
      <c r="P31" s="23"/>
      <c r="Q31" s="23"/>
      <c r="R31" s="23"/>
      <c r="AD31" s="4"/>
      <c r="AE31" s="4"/>
      <c r="AH31" s="5"/>
      <c r="AI31" s="5"/>
      <c r="AJ31" s="5"/>
      <c r="AK31" s="5"/>
    </row>
    <row r="32" spans="1:37" x14ac:dyDescent="0.25">
      <c r="J32" s="23"/>
      <c r="K32" s="23"/>
      <c r="L32" s="23"/>
      <c r="M32" s="23"/>
      <c r="O32" s="23"/>
      <c r="P32" s="23"/>
      <c r="Q32" s="23"/>
      <c r="R32" s="23"/>
      <c r="AD32" s="4"/>
      <c r="AE32" s="4"/>
      <c r="AH32" s="5"/>
      <c r="AI32" s="5"/>
      <c r="AJ32" s="5"/>
      <c r="AK32" s="5"/>
    </row>
    <row r="33" spans="2:37" x14ac:dyDescent="0.25">
      <c r="J33" s="23"/>
      <c r="K33" s="23"/>
      <c r="L33" s="23"/>
      <c r="M33" s="23"/>
      <c r="O33" s="23"/>
      <c r="P33" s="23"/>
      <c r="Q33" s="23"/>
      <c r="R33" s="23"/>
      <c r="AD33" s="5"/>
      <c r="AE33" s="5"/>
      <c r="AF33" s="5"/>
      <c r="AG33" s="5"/>
      <c r="AH33" s="5"/>
      <c r="AI33" s="5"/>
      <c r="AJ33" s="5"/>
      <c r="AK33" s="5"/>
    </row>
    <row r="34" spans="2:37" x14ac:dyDescent="0.25">
      <c r="J34" s="23"/>
      <c r="K34" s="23"/>
      <c r="L34" s="23"/>
      <c r="M34" s="23"/>
      <c r="O34" s="23"/>
      <c r="P34" s="23"/>
      <c r="Q34" s="23"/>
      <c r="R34" s="23"/>
      <c r="AD34" s="5"/>
      <c r="AE34" s="5"/>
      <c r="AF34" s="5"/>
      <c r="AG34" s="5"/>
      <c r="AH34" s="5"/>
      <c r="AI34" s="5"/>
      <c r="AJ34" s="5"/>
      <c r="AK34" s="5"/>
    </row>
    <row r="35" spans="2:37" x14ac:dyDescent="0.25">
      <c r="J35" s="23"/>
      <c r="K35" s="23"/>
      <c r="L35" s="23"/>
      <c r="M35" s="23"/>
      <c r="O35" s="23"/>
      <c r="P35" s="23"/>
      <c r="Q35" s="23"/>
      <c r="R35" s="23"/>
      <c r="Z35" s="4"/>
      <c r="AD35" s="5"/>
      <c r="AE35" s="5"/>
      <c r="AF35" s="5"/>
      <c r="AG35" s="5"/>
      <c r="AH35" s="5"/>
      <c r="AI35" s="5"/>
      <c r="AJ35" s="5"/>
      <c r="AK35" s="5"/>
    </row>
    <row r="36" spans="2:37" x14ac:dyDescent="0.25">
      <c r="J36" s="23"/>
      <c r="K36" s="23"/>
      <c r="L36" s="23"/>
      <c r="M36" s="23"/>
      <c r="O36" s="23"/>
      <c r="P36" s="23"/>
      <c r="Q36" s="23"/>
      <c r="R36" s="23"/>
      <c r="AD36" s="5"/>
      <c r="AE36" s="5"/>
      <c r="AF36" s="5"/>
      <c r="AG36" s="5"/>
      <c r="AH36" s="5"/>
      <c r="AI36" s="5"/>
      <c r="AJ36" s="5"/>
      <c r="AK36" s="5"/>
    </row>
    <row r="37" spans="2:37" x14ac:dyDescent="0.25">
      <c r="B37" s="5"/>
      <c r="C37" s="5"/>
      <c r="J37" s="23"/>
      <c r="K37" s="23"/>
      <c r="L37" s="23"/>
      <c r="M37" s="23"/>
      <c r="O37" s="23"/>
      <c r="P37" s="23"/>
      <c r="Q37" s="23"/>
      <c r="R37" s="23"/>
      <c r="AD37" s="5"/>
      <c r="AE37" s="5"/>
      <c r="AF37" s="5"/>
      <c r="AI37" s="5"/>
      <c r="AJ37" s="5"/>
      <c r="AK37" s="5"/>
    </row>
    <row r="38" spans="2:37" x14ac:dyDescent="0.25">
      <c r="B38" s="5"/>
      <c r="C38" s="5"/>
      <c r="AD38" s="5"/>
      <c r="AE38" s="5"/>
      <c r="AF38" s="5"/>
      <c r="AI38" s="5"/>
      <c r="AJ38" s="5"/>
      <c r="AK38" s="5"/>
    </row>
    <row r="39" spans="2:37" x14ac:dyDescent="0.25">
      <c r="B39" s="5"/>
      <c r="C39" s="5"/>
    </row>
    <row r="40" spans="2:37" x14ac:dyDescent="0.25">
      <c r="AG40" s="5"/>
      <c r="AH40" s="5"/>
    </row>
    <row r="44" spans="2:37" x14ac:dyDescent="0.25">
      <c r="AG44" s="5"/>
      <c r="AH44" s="5"/>
    </row>
    <row r="48" spans="2:37" x14ac:dyDescent="0.25">
      <c r="AG48" s="5"/>
      <c r="AH48" s="5"/>
    </row>
    <row r="49" spans="12:45" x14ac:dyDescent="0.25">
      <c r="Y49" s="4"/>
      <c r="Z49" s="4"/>
      <c r="AA49" s="4"/>
      <c r="AD49" s="4"/>
      <c r="AE49" s="6"/>
      <c r="AF49" s="4"/>
      <c r="AG49" s="4"/>
      <c r="AH49" s="4"/>
      <c r="AI49" s="4"/>
      <c r="AJ49" s="4"/>
      <c r="AL49" s="4"/>
      <c r="AM49" s="4"/>
      <c r="AN49" s="4"/>
      <c r="AO49" s="4"/>
      <c r="AP49" s="4"/>
      <c r="AQ49" s="4"/>
      <c r="AR49" s="4"/>
      <c r="AS49" s="4"/>
    </row>
    <row r="50" spans="12:45" x14ac:dyDescent="0.25">
      <c r="Y50" s="4"/>
      <c r="Z50" s="4"/>
      <c r="AA50" s="4"/>
      <c r="AD50" s="4"/>
      <c r="AE50" s="6"/>
      <c r="AF50" s="4"/>
      <c r="AG50" s="4"/>
      <c r="AH50" s="4"/>
      <c r="AI50" s="4"/>
      <c r="AJ50" s="4"/>
      <c r="AL50" s="4"/>
      <c r="AM50" s="4"/>
      <c r="AN50" s="4"/>
      <c r="AO50" s="4"/>
      <c r="AP50" s="4"/>
      <c r="AQ50" s="4"/>
      <c r="AR50" s="4"/>
      <c r="AS50" s="4"/>
    </row>
    <row r="51" spans="12:45" x14ac:dyDescent="0.25">
      <c r="Y51" s="4"/>
      <c r="Z51" s="4"/>
      <c r="AA51" s="4"/>
      <c r="AD51" s="4"/>
      <c r="AE51" s="6"/>
      <c r="AF51" s="4"/>
      <c r="AG51" s="4"/>
      <c r="AH51" s="4"/>
      <c r="AI51" s="4"/>
      <c r="AJ51" s="4"/>
      <c r="AL51" s="4"/>
      <c r="AM51" s="4"/>
      <c r="AN51" s="4"/>
      <c r="AO51" s="4"/>
      <c r="AP51" s="4"/>
      <c r="AQ51" s="4"/>
      <c r="AR51" s="4"/>
      <c r="AS51" s="4"/>
    </row>
    <row r="52" spans="12:45" x14ac:dyDescent="0.25">
      <c r="Y52" s="4"/>
      <c r="Z52" s="4"/>
      <c r="AA52" s="4"/>
      <c r="AD52" s="4"/>
      <c r="AE52" s="6"/>
      <c r="AF52" s="4"/>
      <c r="AG52" s="4"/>
      <c r="AH52" s="4"/>
      <c r="AI52" s="4"/>
      <c r="AJ52" s="4"/>
      <c r="AL52" s="4"/>
      <c r="AM52" s="4"/>
      <c r="AN52" s="4"/>
      <c r="AO52" s="4"/>
      <c r="AP52" s="4"/>
      <c r="AQ52" s="4"/>
      <c r="AR52" s="4"/>
      <c r="AS52" s="4"/>
    </row>
    <row r="53" spans="12:45" x14ac:dyDescent="0.25">
      <c r="Y53" s="4"/>
      <c r="Z53" s="4"/>
      <c r="AA53" s="4"/>
      <c r="AD53" s="4"/>
      <c r="AE53" s="6"/>
      <c r="AF53" s="4"/>
      <c r="AG53" s="4"/>
      <c r="AH53" s="4"/>
      <c r="AI53" s="4"/>
      <c r="AJ53" s="4"/>
      <c r="AL53" s="4"/>
      <c r="AM53" s="4"/>
      <c r="AN53" s="4"/>
      <c r="AO53" s="4"/>
      <c r="AP53" s="4"/>
      <c r="AQ53" s="4"/>
      <c r="AR53" s="4"/>
      <c r="AS53" s="4"/>
    </row>
    <row r="54" spans="12:45" x14ac:dyDescent="0.25">
      <c r="Y54" s="4"/>
      <c r="Z54" s="4"/>
      <c r="AA54" s="4"/>
      <c r="AD54" s="4"/>
      <c r="AE54" s="6"/>
      <c r="AF54" s="4"/>
      <c r="AG54" s="4"/>
      <c r="AH54" s="4"/>
      <c r="AI54" s="4"/>
      <c r="AJ54" s="4"/>
      <c r="AL54" s="4"/>
      <c r="AM54" s="4"/>
      <c r="AN54" s="4"/>
      <c r="AO54" s="4"/>
      <c r="AP54" s="4"/>
      <c r="AQ54" s="4"/>
      <c r="AR54" s="4"/>
      <c r="AS54" s="4"/>
    </row>
    <row r="55" spans="12:45" x14ac:dyDescent="0.25">
      <c r="Y55" s="4"/>
      <c r="Z55" s="4"/>
      <c r="AA55" s="4"/>
      <c r="AD55" s="4"/>
      <c r="AE55" s="6"/>
      <c r="AF55" s="4"/>
      <c r="AG55" s="4"/>
      <c r="AH55" s="4"/>
      <c r="AI55" s="4"/>
      <c r="AJ55" s="4"/>
      <c r="AL55" s="4"/>
      <c r="AM55" s="4"/>
      <c r="AN55" s="4"/>
      <c r="AO55" s="4"/>
      <c r="AP55" s="4"/>
      <c r="AQ55" s="4"/>
      <c r="AR55" s="4"/>
      <c r="AS55" s="4"/>
    </row>
    <row r="56" spans="12:45" x14ac:dyDescent="0.25">
      <c r="Y56" s="4"/>
      <c r="Z56" s="4"/>
      <c r="AA56" s="4"/>
      <c r="AD56" s="4"/>
      <c r="AE56" s="6"/>
      <c r="AF56" s="4"/>
      <c r="AG56" s="4"/>
      <c r="AH56" s="4"/>
      <c r="AI56" s="4"/>
      <c r="AJ56" s="4"/>
      <c r="AL56" s="4"/>
      <c r="AM56" s="4"/>
      <c r="AN56" s="4"/>
      <c r="AO56" s="4"/>
      <c r="AP56" s="4"/>
      <c r="AQ56" s="4"/>
      <c r="AR56" s="4"/>
      <c r="AS56" s="4"/>
    </row>
    <row r="57" spans="12:45" x14ac:dyDescent="0.25">
      <c r="W57" s="4"/>
      <c r="Y57" s="4"/>
      <c r="Z57" s="4"/>
      <c r="AA57" s="4"/>
      <c r="AD57" s="4"/>
      <c r="AE57" s="6"/>
      <c r="AF57" s="4"/>
      <c r="AG57" s="4"/>
      <c r="AH57" s="4"/>
      <c r="AI57" s="4"/>
      <c r="AJ57" s="4"/>
      <c r="AL57" s="4"/>
      <c r="AM57" s="4"/>
      <c r="AN57" s="4"/>
      <c r="AO57" s="4"/>
      <c r="AP57" s="4"/>
      <c r="AQ57" s="4"/>
      <c r="AR57" s="4"/>
      <c r="AS57" s="4"/>
    </row>
    <row r="58" spans="12:45" x14ac:dyDescent="0.25">
      <c r="Y58" s="4"/>
      <c r="Z58" s="4"/>
      <c r="AA58" s="4"/>
      <c r="AD58" s="4"/>
      <c r="AE58" s="6"/>
      <c r="AF58" s="4"/>
      <c r="AG58" s="4"/>
      <c r="AH58" s="4"/>
      <c r="AI58" s="4"/>
      <c r="AJ58" s="4"/>
      <c r="AL58" s="4"/>
      <c r="AM58" s="4"/>
      <c r="AN58" s="4"/>
      <c r="AO58" s="4"/>
      <c r="AP58" s="4"/>
      <c r="AQ58" s="4"/>
      <c r="AR58" s="4"/>
      <c r="AS58" s="4"/>
    </row>
    <row r="59" spans="12:45" x14ac:dyDescent="0.25">
      <c r="Y59" s="4"/>
      <c r="Z59" s="4"/>
      <c r="AA59" s="4"/>
      <c r="AD59" s="4"/>
      <c r="AE59" s="6"/>
      <c r="AF59" s="4"/>
      <c r="AG59" s="4"/>
      <c r="AH59" s="4"/>
      <c r="AI59" s="4"/>
      <c r="AJ59" s="4"/>
      <c r="AL59" s="4"/>
      <c r="AM59" s="4"/>
      <c r="AN59" s="4"/>
      <c r="AO59" s="4"/>
      <c r="AP59" s="4"/>
      <c r="AQ59" s="4"/>
      <c r="AR59" s="4"/>
      <c r="AS59" s="4"/>
    </row>
    <row r="60" spans="12:45" x14ac:dyDescent="0.25">
      <c r="Y60" s="4"/>
      <c r="Z60" s="4"/>
      <c r="AA60" s="4"/>
      <c r="AD60" s="4"/>
      <c r="AE60" s="6"/>
      <c r="AF60" s="4"/>
      <c r="AG60" s="4"/>
      <c r="AH60" s="4"/>
      <c r="AI60" s="4"/>
      <c r="AJ60" s="4"/>
      <c r="AL60" s="4"/>
      <c r="AM60" s="4"/>
      <c r="AN60" s="4"/>
      <c r="AO60" s="4"/>
      <c r="AP60" s="4"/>
      <c r="AQ60" s="4"/>
      <c r="AR60" s="4"/>
      <c r="AS60" s="4"/>
    </row>
    <row r="61" spans="12:45" x14ac:dyDescent="0.25">
      <c r="Y61" s="4"/>
      <c r="Z61" s="4"/>
      <c r="AA61" s="4"/>
      <c r="AD61" s="4"/>
      <c r="AE61" s="6"/>
      <c r="AF61" s="4"/>
      <c r="AG61" s="4"/>
      <c r="AH61" s="4"/>
      <c r="AI61" s="4"/>
      <c r="AJ61" s="4"/>
      <c r="AL61" s="4"/>
      <c r="AM61" s="4"/>
      <c r="AN61" s="4"/>
      <c r="AO61" s="4"/>
      <c r="AP61" s="4"/>
      <c r="AQ61" s="4"/>
      <c r="AR61" s="4"/>
      <c r="AS61" s="4"/>
    </row>
    <row r="62" spans="12:45" x14ac:dyDescent="0.25">
      <c r="Y62" s="4"/>
      <c r="Z62" s="4"/>
      <c r="AA62" s="4"/>
      <c r="AD62" s="4"/>
      <c r="AE62" s="6"/>
      <c r="AF62" s="4"/>
      <c r="AG62" s="4"/>
      <c r="AH62" s="4"/>
      <c r="AI62" s="4"/>
      <c r="AJ62" s="4"/>
      <c r="AL62" s="4"/>
      <c r="AM62" s="4"/>
      <c r="AN62" s="4"/>
      <c r="AO62" s="4"/>
      <c r="AP62" s="4"/>
      <c r="AQ62" s="4"/>
      <c r="AR62" s="4"/>
      <c r="AS62" s="4"/>
    </row>
    <row r="63" spans="12:45" x14ac:dyDescent="0.25">
      <c r="L63" s="23"/>
      <c r="Y63" s="4"/>
      <c r="Z63" s="4"/>
      <c r="AA63" s="4"/>
      <c r="AD63" s="4"/>
      <c r="AE63" s="6"/>
      <c r="AF63" s="4"/>
      <c r="AG63" s="4"/>
      <c r="AH63" s="4"/>
      <c r="AI63" s="4"/>
      <c r="AJ63" s="4"/>
      <c r="AL63" s="4"/>
      <c r="AM63" s="4"/>
      <c r="AN63" s="4"/>
      <c r="AO63" s="4"/>
      <c r="AP63" s="4"/>
      <c r="AQ63" s="4"/>
      <c r="AR63" s="4"/>
      <c r="AS63" s="4"/>
    </row>
    <row r="64" spans="12:45" x14ac:dyDescent="0.25">
      <c r="L64" s="23"/>
      <c r="Y64" s="4"/>
      <c r="Z64" s="4"/>
      <c r="AA64" s="4"/>
      <c r="AD64" s="4"/>
      <c r="AE64" s="6"/>
      <c r="AF64" s="4"/>
      <c r="AG64" s="4"/>
      <c r="AH64" s="4"/>
      <c r="AI64" s="4"/>
      <c r="AJ64" s="4"/>
      <c r="AL64" s="4"/>
      <c r="AM64" s="4"/>
      <c r="AN64" s="4"/>
      <c r="AO64" s="4"/>
      <c r="AP64" s="4"/>
      <c r="AQ64" s="4"/>
      <c r="AR64" s="4"/>
      <c r="AS64" s="4"/>
    </row>
    <row r="65" spans="12:45" x14ac:dyDescent="0.25">
      <c r="Y65" s="4"/>
      <c r="Z65" s="4"/>
      <c r="AA65" s="4"/>
      <c r="AD65" s="4"/>
      <c r="AE65" s="6"/>
      <c r="AF65" s="4"/>
      <c r="AG65" s="4"/>
      <c r="AH65" s="4"/>
      <c r="AI65" s="4"/>
      <c r="AJ65" s="4"/>
      <c r="AL65" s="4"/>
      <c r="AM65" s="4"/>
      <c r="AN65" s="4"/>
      <c r="AO65" s="4"/>
      <c r="AP65" s="4"/>
      <c r="AQ65" s="4"/>
      <c r="AR65" s="4"/>
      <c r="AS65" s="4"/>
    </row>
    <row r="66" spans="12:45" x14ac:dyDescent="0.25">
      <c r="Y66" s="4"/>
      <c r="Z66" s="4"/>
      <c r="AA66" s="4"/>
      <c r="AD66" s="4"/>
      <c r="AE66" s="6"/>
      <c r="AF66" s="4"/>
      <c r="AG66" s="4"/>
      <c r="AH66" s="4"/>
      <c r="AI66" s="4"/>
      <c r="AJ66" s="4"/>
      <c r="AL66" s="4"/>
      <c r="AM66" s="4"/>
      <c r="AN66" s="4"/>
      <c r="AO66" s="4"/>
      <c r="AP66" s="4"/>
      <c r="AQ66" s="4"/>
      <c r="AR66" s="4"/>
      <c r="AS66" s="4"/>
    </row>
    <row r="67" spans="12:45" x14ac:dyDescent="0.25">
      <c r="Y67" s="4"/>
      <c r="Z67" s="4"/>
      <c r="AA67" s="4"/>
      <c r="AD67" s="4"/>
      <c r="AE67" s="6"/>
      <c r="AF67" s="4"/>
      <c r="AG67" s="4"/>
      <c r="AH67" s="4"/>
      <c r="AI67" s="4"/>
      <c r="AJ67" s="4"/>
      <c r="AL67" s="4"/>
      <c r="AM67" s="4"/>
      <c r="AN67" s="4"/>
      <c r="AO67" s="4"/>
      <c r="AP67" s="4"/>
      <c r="AQ67" s="4"/>
      <c r="AR67" s="4"/>
      <c r="AS67" s="4"/>
    </row>
    <row r="68" spans="12:45" x14ac:dyDescent="0.25">
      <c r="L68" s="23"/>
      <c r="Y68" s="4"/>
      <c r="Z68" s="4"/>
      <c r="AA68" s="4"/>
      <c r="AD68" s="4"/>
      <c r="AE68" s="6"/>
      <c r="AF68" s="4"/>
      <c r="AG68" s="4"/>
      <c r="AH68" s="4"/>
      <c r="AI68" s="4"/>
      <c r="AJ68" s="4"/>
      <c r="AL68" s="4"/>
      <c r="AM68" s="4"/>
      <c r="AN68" s="4"/>
      <c r="AO68" s="4"/>
      <c r="AP68" s="4"/>
      <c r="AQ68" s="4"/>
      <c r="AR68" s="4"/>
      <c r="AS68" s="4"/>
    </row>
    <row r="69" spans="12:45" x14ac:dyDescent="0.25">
      <c r="Y69" s="4"/>
      <c r="Z69" s="4"/>
      <c r="AA69" s="4"/>
      <c r="AD69" s="4"/>
      <c r="AE69" s="6"/>
      <c r="AF69" s="4"/>
      <c r="AG69" s="4"/>
      <c r="AH69" s="4"/>
      <c r="AI69" s="4"/>
      <c r="AJ69" s="4"/>
      <c r="AL69" s="4"/>
      <c r="AM69" s="4"/>
      <c r="AN69" s="4"/>
      <c r="AO69" s="4"/>
      <c r="AP69" s="4"/>
      <c r="AQ69" s="4"/>
      <c r="AR69" s="4"/>
      <c r="AS69" s="4"/>
    </row>
    <row r="70" spans="12:45" x14ac:dyDescent="0.25">
      <c r="Y70" s="4"/>
      <c r="Z70" s="4"/>
      <c r="AA70" s="4"/>
      <c r="AD70" s="4"/>
      <c r="AE70" s="6"/>
      <c r="AF70" s="4"/>
      <c r="AG70" s="4"/>
      <c r="AH70" s="4"/>
      <c r="AI70" s="4"/>
      <c r="AJ70" s="4"/>
      <c r="AL70" s="4"/>
      <c r="AM70" s="4"/>
      <c r="AN70" s="4"/>
      <c r="AO70" s="4"/>
      <c r="AP70" s="4"/>
      <c r="AQ70" s="4"/>
      <c r="AR70" s="4"/>
      <c r="AS70" s="4"/>
    </row>
    <row r="71" spans="12:45" x14ac:dyDescent="0.25">
      <c r="Y71" s="4"/>
      <c r="Z71" s="4"/>
      <c r="AA71" s="4"/>
      <c r="AD71" s="4"/>
      <c r="AE71" s="6"/>
      <c r="AF71" s="4"/>
      <c r="AG71" s="4"/>
      <c r="AH71" s="4"/>
      <c r="AI71" s="4"/>
      <c r="AJ71" s="4"/>
      <c r="AL71" s="4"/>
      <c r="AM71" s="4"/>
      <c r="AN71" s="4"/>
      <c r="AO71" s="4"/>
      <c r="AP71" s="4"/>
      <c r="AQ71" s="4"/>
      <c r="AR71" s="4"/>
      <c r="AS71" s="4"/>
    </row>
    <row r="72" spans="12:45" x14ac:dyDescent="0.25">
      <c r="L72" s="23"/>
      <c r="Y72" s="4"/>
      <c r="Z72" s="4"/>
      <c r="AA72" s="4"/>
      <c r="AD72" s="4"/>
      <c r="AE72" s="6"/>
      <c r="AF72" s="4"/>
      <c r="AG72" s="4"/>
      <c r="AH72" s="4"/>
      <c r="AI72" s="4"/>
      <c r="AJ72" s="4"/>
      <c r="AL72" s="4"/>
      <c r="AM72" s="4"/>
      <c r="AN72" s="4"/>
      <c r="AO72" s="4"/>
      <c r="AP72" s="4"/>
      <c r="AQ72" s="4"/>
      <c r="AR72" s="4"/>
      <c r="AS72" s="4"/>
    </row>
    <row r="73" spans="12:45" x14ac:dyDescent="0.25">
      <c r="L73" s="23"/>
      <c r="Y73" s="4"/>
      <c r="Z73" s="4"/>
      <c r="AA73" s="4"/>
      <c r="AD73" s="4"/>
      <c r="AE73" s="6"/>
      <c r="AF73" s="4"/>
      <c r="AG73" s="4"/>
      <c r="AH73" s="4"/>
      <c r="AI73" s="4"/>
      <c r="AJ73" s="4"/>
      <c r="AL73" s="4"/>
      <c r="AM73" s="4"/>
      <c r="AN73" s="4"/>
      <c r="AO73" s="4"/>
      <c r="AP73" s="4"/>
      <c r="AQ73" s="4"/>
      <c r="AR73" s="4"/>
      <c r="AS73" s="4"/>
    </row>
    <row r="74" spans="12:45" x14ac:dyDescent="0.25">
      <c r="Y74" s="4"/>
      <c r="Z74" s="4"/>
      <c r="AA74" s="4"/>
      <c r="AD74" s="4"/>
      <c r="AE74" s="6"/>
      <c r="AF74" s="4"/>
      <c r="AG74" s="4"/>
      <c r="AH74" s="4"/>
      <c r="AI74" s="4"/>
      <c r="AJ74" s="4"/>
      <c r="AL74" s="4"/>
      <c r="AM74" s="4"/>
      <c r="AN74" s="4"/>
      <c r="AO74" s="4"/>
      <c r="AP74" s="4"/>
      <c r="AQ74" s="4"/>
      <c r="AR74" s="4"/>
      <c r="AS74" s="4"/>
    </row>
    <row r="75" spans="12:45" x14ac:dyDescent="0.25">
      <c r="Y75" s="4"/>
      <c r="Z75" s="4"/>
      <c r="AA75" s="4"/>
      <c r="AD75" s="4"/>
      <c r="AE75" s="6"/>
      <c r="AF75" s="4"/>
      <c r="AG75" s="4"/>
      <c r="AH75" s="4"/>
      <c r="AI75" s="4"/>
      <c r="AJ75" s="4"/>
      <c r="AL75" s="4"/>
      <c r="AM75" s="4"/>
      <c r="AN75" s="4"/>
      <c r="AO75" s="4"/>
      <c r="AP75" s="4"/>
      <c r="AQ75" s="4"/>
      <c r="AR75" s="4"/>
      <c r="AS75" s="4"/>
    </row>
    <row r="76" spans="12:45" x14ac:dyDescent="0.25">
      <c r="Y76" s="4"/>
      <c r="Z76" s="4"/>
      <c r="AA76" s="4"/>
      <c r="AD76" s="4"/>
      <c r="AE76" s="6"/>
      <c r="AF76" s="4"/>
      <c r="AG76" s="4"/>
      <c r="AH76" s="4"/>
      <c r="AI76" s="4"/>
      <c r="AJ76" s="4"/>
      <c r="AL76" s="4"/>
      <c r="AM76" s="4"/>
      <c r="AN76" s="4"/>
      <c r="AO76" s="4"/>
      <c r="AP76" s="4"/>
      <c r="AQ76" s="4"/>
      <c r="AR76" s="4"/>
      <c r="AS76" s="4"/>
    </row>
    <row r="77" spans="12:45" x14ac:dyDescent="0.25">
      <c r="L77" s="23"/>
      <c r="Y77" s="4"/>
      <c r="Z77" s="4"/>
      <c r="AA77" s="4"/>
      <c r="AD77" s="4"/>
      <c r="AE77" s="6"/>
      <c r="AF77" s="4"/>
      <c r="AG77" s="4"/>
      <c r="AH77" s="4"/>
      <c r="AI77" s="4"/>
      <c r="AJ77" s="4"/>
      <c r="AL77" s="4"/>
      <c r="AM77" s="4"/>
      <c r="AN77" s="4"/>
      <c r="AO77" s="4"/>
      <c r="AP77" s="4"/>
      <c r="AQ77" s="4"/>
      <c r="AR77" s="4"/>
      <c r="AS77" s="4"/>
    </row>
    <row r="78" spans="12:45" x14ac:dyDescent="0.25">
      <c r="Y78" s="4"/>
      <c r="Z78" s="4"/>
      <c r="AA78" s="4"/>
      <c r="AD78" s="4"/>
      <c r="AE78" s="6"/>
      <c r="AF78" s="4"/>
      <c r="AG78" s="4"/>
      <c r="AH78" s="4"/>
      <c r="AI78" s="4"/>
      <c r="AJ78" s="4"/>
      <c r="AL78" s="4"/>
      <c r="AM78" s="4"/>
      <c r="AN78" s="4"/>
      <c r="AO78" s="4"/>
      <c r="AP78" s="4"/>
      <c r="AQ78" s="4"/>
      <c r="AR78" s="4"/>
      <c r="AS78" s="4"/>
    </row>
    <row r="79" spans="12:45" x14ac:dyDescent="0.25">
      <c r="Y79" s="4"/>
      <c r="Z79" s="4"/>
      <c r="AA79" s="4"/>
      <c r="AD79" s="4"/>
      <c r="AE79" s="6"/>
      <c r="AF79" s="4"/>
      <c r="AG79" s="4"/>
      <c r="AH79" s="4"/>
      <c r="AI79" s="4"/>
      <c r="AJ79" s="4"/>
      <c r="AL79" s="4"/>
      <c r="AM79" s="4"/>
      <c r="AN79" s="4"/>
      <c r="AO79" s="4"/>
      <c r="AP79" s="4"/>
      <c r="AQ79" s="4"/>
      <c r="AR79" s="4"/>
      <c r="AS79" s="4"/>
    </row>
    <row r="80" spans="12:45" x14ac:dyDescent="0.25">
      <c r="Y80" s="4"/>
      <c r="Z80" s="4"/>
      <c r="AA80" s="4"/>
      <c r="AD80" s="4"/>
      <c r="AE80" s="6"/>
      <c r="AF80" s="4"/>
      <c r="AG80" s="4"/>
      <c r="AH80" s="4"/>
      <c r="AI80" s="4"/>
      <c r="AJ80" s="4"/>
      <c r="AL80" s="4"/>
      <c r="AM80" s="4"/>
      <c r="AN80" s="4"/>
      <c r="AO80" s="4"/>
      <c r="AP80" s="4"/>
      <c r="AQ80" s="4"/>
      <c r="AR80" s="4"/>
      <c r="AS80" s="4"/>
    </row>
    <row r="81" spans="12:45" x14ac:dyDescent="0.25">
      <c r="L81" s="23"/>
      <c r="Y81" s="4"/>
      <c r="Z81" s="4"/>
      <c r="AA81" s="4"/>
      <c r="AD81" s="4"/>
      <c r="AE81" s="6"/>
      <c r="AF81" s="4"/>
      <c r="AG81" s="4"/>
      <c r="AH81" s="4"/>
      <c r="AI81" s="4"/>
      <c r="AJ81" s="4"/>
      <c r="AL81" s="4"/>
      <c r="AM81" s="4"/>
      <c r="AN81" s="4"/>
      <c r="AO81" s="4"/>
      <c r="AP81" s="4"/>
      <c r="AQ81" s="4"/>
      <c r="AR81" s="4"/>
      <c r="AS81" s="4"/>
    </row>
    <row r="82" spans="12:45" x14ac:dyDescent="0.25">
      <c r="L82" s="23"/>
      <c r="Y82" s="4"/>
      <c r="Z82" s="4"/>
      <c r="AA82" s="4"/>
      <c r="AD82" s="4"/>
      <c r="AE82" s="6"/>
      <c r="AF82" s="4"/>
      <c r="AG82" s="4"/>
      <c r="AH82" s="4"/>
      <c r="AI82" s="4"/>
      <c r="AJ82" s="4"/>
      <c r="AL82" s="4"/>
      <c r="AM82" s="4"/>
      <c r="AN82" s="4"/>
      <c r="AO82" s="4"/>
      <c r="AP82" s="4"/>
      <c r="AQ82" s="4"/>
      <c r="AR82" s="4"/>
      <c r="AS82" s="4"/>
    </row>
    <row r="83" spans="12:45" x14ac:dyDescent="0.25">
      <c r="Y83" s="4"/>
      <c r="Z83" s="4"/>
      <c r="AA83" s="4"/>
      <c r="AD83" s="4"/>
      <c r="AE83" s="6"/>
      <c r="AF83" s="4"/>
      <c r="AG83" s="4"/>
      <c r="AH83" s="4"/>
      <c r="AI83" s="4"/>
      <c r="AJ83" s="4"/>
      <c r="AL83" s="4"/>
      <c r="AM83" s="4"/>
      <c r="AN83" s="4"/>
      <c r="AO83" s="4"/>
      <c r="AP83" s="4"/>
      <c r="AQ83" s="4"/>
      <c r="AR83" s="4"/>
      <c r="AS83" s="4"/>
    </row>
    <row r="84" spans="12:45" x14ac:dyDescent="0.25">
      <c r="Y84" s="4"/>
      <c r="Z84" s="4"/>
      <c r="AA84" s="4"/>
      <c r="AD84" s="4"/>
      <c r="AE84" s="6"/>
      <c r="AF84" s="4"/>
      <c r="AG84" s="4"/>
      <c r="AH84" s="4"/>
      <c r="AI84" s="4"/>
      <c r="AJ84" s="4"/>
      <c r="AL84" s="4"/>
      <c r="AM84" s="4"/>
      <c r="AN84" s="4"/>
      <c r="AO84" s="4"/>
      <c r="AP84" s="4"/>
      <c r="AQ84" s="4"/>
      <c r="AR84" s="4"/>
      <c r="AS84" s="4"/>
    </row>
    <row r="85" spans="12:45" x14ac:dyDescent="0.25">
      <c r="Y85" s="4"/>
      <c r="Z85" s="4"/>
      <c r="AA85" s="4"/>
      <c r="AD85" s="4"/>
      <c r="AE85" s="6"/>
      <c r="AF85" s="4"/>
      <c r="AG85" s="4"/>
      <c r="AH85" s="4"/>
      <c r="AI85" s="4"/>
      <c r="AJ85" s="4"/>
      <c r="AL85" s="4"/>
      <c r="AM85" s="4"/>
      <c r="AN85" s="4"/>
      <c r="AO85" s="4"/>
      <c r="AP85" s="4"/>
      <c r="AQ85" s="4"/>
      <c r="AR85" s="4"/>
      <c r="AS85" s="4"/>
    </row>
    <row r="86" spans="12:45" x14ac:dyDescent="0.25">
      <c r="L86" s="23"/>
      <c r="Y86" s="4"/>
      <c r="Z86" s="4"/>
      <c r="AA86" s="4"/>
      <c r="AD86" s="4"/>
      <c r="AE86" s="6"/>
      <c r="AF86" s="4"/>
      <c r="AG86" s="4"/>
      <c r="AH86" s="4"/>
      <c r="AI86" s="4"/>
      <c r="AJ86" s="4"/>
      <c r="AL86" s="4"/>
      <c r="AM86" s="4"/>
      <c r="AN86" s="4"/>
      <c r="AO86" s="4"/>
      <c r="AP86" s="4"/>
      <c r="AQ86" s="4"/>
      <c r="AR86" s="4"/>
      <c r="AS86" s="4"/>
    </row>
    <row r="87" spans="12:45" x14ac:dyDescent="0.25">
      <c r="Y87" s="4"/>
      <c r="Z87" s="4"/>
      <c r="AA87" s="4"/>
      <c r="AD87" s="4"/>
      <c r="AE87" s="6"/>
      <c r="AF87" s="4"/>
      <c r="AG87" s="4"/>
      <c r="AH87" s="4"/>
      <c r="AI87" s="4"/>
      <c r="AJ87" s="4"/>
      <c r="AL87" s="4"/>
      <c r="AM87" s="4"/>
      <c r="AN87" s="4"/>
      <c r="AO87" s="4"/>
      <c r="AP87" s="4"/>
      <c r="AQ87" s="4"/>
      <c r="AR87" s="4"/>
      <c r="AS87" s="4"/>
    </row>
    <row r="88" spans="12:45" x14ac:dyDescent="0.25">
      <c r="Y88" s="4"/>
      <c r="Z88" s="4"/>
      <c r="AA88" s="4"/>
      <c r="AD88" s="4"/>
      <c r="AE88" s="6"/>
      <c r="AF88" s="4"/>
      <c r="AG88" s="4"/>
      <c r="AH88" s="4"/>
      <c r="AI88" s="4"/>
      <c r="AJ88" s="4"/>
      <c r="AL88" s="4"/>
      <c r="AM88" s="4"/>
      <c r="AN88" s="4"/>
      <c r="AO88" s="4"/>
      <c r="AP88" s="4"/>
      <c r="AQ88" s="4"/>
      <c r="AR88" s="4"/>
      <c r="AS88" s="4"/>
    </row>
    <row r="89" spans="12:45" x14ac:dyDescent="0.25">
      <c r="Y89" s="4"/>
      <c r="Z89" s="4"/>
      <c r="AA89" s="4"/>
      <c r="AD89" s="4"/>
      <c r="AE89" s="6"/>
      <c r="AF89" s="4"/>
      <c r="AG89" s="4"/>
      <c r="AH89" s="4"/>
      <c r="AI89" s="4"/>
      <c r="AJ89" s="4"/>
      <c r="AL89" s="4"/>
      <c r="AM89" s="4"/>
      <c r="AN89" s="4"/>
      <c r="AO89" s="4"/>
      <c r="AP89" s="4"/>
      <c r="AQ89" s="4"/>
      <c r="AR89" s="4"/>
      <c r="AS89" s="4"/>
    </row>
    <row r="90" spans="12:45" x14ac:dyDescent="0.25">
      <c r="L90" s="23"/>
    </row>
    <row r="91" spans="12:45" x14ac:dyDescent="0.25">
      <c r="L91" s="23"/>
    </row>
    <row r="95" spans="12:45" x14ac:dyDescent="0.25">
      <c r="L95" s="23"/>
    </row>
  </sheetData>
  <mergeCells count="28">
    <mergeCell ref="R18:S18"/>
    <mergeCell ref="R19:S19"/>
    <mergeCell ref="N3:O3"/>
    <mergeCell ref="P3:Q3"/>
    <mergeCell ref="AH3:AK3"/>
    <mergeCell ref="R3:U3"/>
    <mergeCell ref="Z3:AC3"/>
    <mergeCell ref="AF3:AG3"/>
    <mergeCell ref="V3:W3"/>
    <mergeCell ref="X3:Y3"/>
    <mergeCell ref="AD3:AE3"/>
    <mergeCell ref="AD1:AK1"/>
    <mergeCell ref="AD2:AK2"/>
    <mergeCell ref="B10:C10"/>
    <mergeCell ref="D10:E10"/>
    <mergeCell ref="F10:G10"/>
    <mergeCell ref="B2:G2"/>
    <mergeCell ref="B9:G9"/>
    <mergeCell ref="B3:C3"/>
    <mergeCell ref="D3:E3"/>
    <mergeCell ref="F3:G3"/>
    <mergeCell ref="B17:D17"/>
    <mergeCell ref="R15:V15"/>
    <mergeCell ref="N1:U1"/>
    <mergeCell ref="V1:AC1"/>
    <mergeCell ref="V2:AC2"/>
    <mergeCell ref="N2:U2"/>
    <mergeCell ref="R17:S17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Diagram pOV+-EBV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MS</cp:lastModifiedBy>
  <cp:lastPrinted>2020-11-09T08:00:03Z</cp:lastPrinted>
  <dcterms:created xsi:type="dcterms:W3CDTF">2018-03-27T17:00:49Z</dcterms:created>
  <dcterms:modified xsi:type="dcterms:W3CDTF">2023-04-12T09:51:50Z</dcterms:modified>
</cp:coreProperties>
</file>