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deletions vs p11" sheetId="2" r:id="rId1"/>
  </sheets>
  <definedNames>
    <definedName name="OLE_LINK1" localSheetId="0">'deletions vs p11'!#REF!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" l="1"/>
  <c r="L7" i="2"/>
  <c r="V7" i="2" l="1"/>
  <c r="S23" i="2" l="1"/>
  <c r="R23" i="2"/>
  <c r="Q23" i="2"/>
  <c r="N23" i="2"/>
  <c r="M23" i="2"/>
  <c r="L23" i="2"/>
  <c r="I23" i="2"/>
  <c r="H23" i="2"/>
  <c r="G23" i="2"/>
  <c r="S22" i="2"/>
  <c r="R22" i="2"/>
  <c r="Q22" i="2"/>
  <c r="N22" i="2"/>
  <c r="M22" i="2"/>
  <c r="L22" i="2"/>
  <c r="I22" i="2"/>
  <c r="H22" i="2"/>
  <c r="G22" i="2"/>
  <c r="S21" i="2"/>
  <c r="R21" i="2"/>
  <c r="Q21" i="2"/>
  <c r="N21" i="2"/>
  <c r="M21" i="2"/>
  <c r="L21" i="2"/>
  <c r="V21" i="2" s="1"/>
  <c r="W21" i="2" s="1"/>
  <c r="I21" i="2"/>
  <c r="H21" i="2"/>
  <c r="G21" i="2"/>
  <c r="T21" i="2" s="1"/>
  <c r="U21" i="2" s="1"/>
  <c r="S20" i="2"/>
  <c r="R20" i="2"/>
  <c r="Q20" i="2"/>
  <c r="N20" i="2"/>
  <c r="M20" i="2"/>
  <c r="L20" i="2"/>
  <c r="I20" i="2"/>
  <c r="H20" i="2"/>
  <c r="G20" i="2"/>
  <c r="S19" i="2"/>
  <c r="R19" i="2"/>
  <c r="Q19" i="2"/>
  <c r="N19" i="2"/>
  <c r="M19" i="2"/>
  <c r="L19" i="2"/>
  <c r="I19" i="2"/>
  <c r="H19" i="2"/>
  <c r="G19" i="2"/>
  <c r="S17" i="2"/>
  <c r="R17" i="2"/>
  <c r="Q17" i="2"/>
  <c r="N17" i="2"/>
  <c r="M17" i="2"/>
  <c r="L17" i="2"/>
  <c r="I17" i="2"/>
  <c r="H17" i="2"/>
  <c r="G17" i="2"/>
  <c r="S16" i="2"/>
  <c r="R16" i="2"/>
  <c r="Q16" i="2"/>
  <c r="N16" i="2"/>
  <c r="M16" i="2"/>
  <c r="L16" i="2"/>
  <c r="I16" i="2"/>
  <c r="H16" i="2"/>
  <c r="G16" i="2"/>
  <c r="T16" i="2" s="1"/>
  <c r="U16" i="2" s="1"/>
  <c r="S15" i="2"/>
  <c r="R15" i="2"/>
  <c r="Q15" i="2"/>
  <c r="N15" i="2"/>
  <c r="M15" i="2"/>
  <c r="L15" i="2"/>
  <c r="I15" i="2"/>
  <c r="H15" i="2"/>
  <c r="G15" i="2"/>
  <c r="S14" i="2"/>
  <c r="R14" i="2"/>
  <c r="Q14" i="2"/>
  <c r="N14" i="2"/>
  <c r="M14" i="2"/>
  <c r="L14" i="2"/>
  <c r="I14" i="2"/>
  <c r="H14" i="2"/>
  <c r="G14" i="2"/>
  <c r="S13" i="2"/>
  <c r="R13" i="2"/>
  <c r="Q13" i="2"/>
  <c r="N13" i="2"/>
  <c r="M13" i="2"/>
  <c r="L13" i="2"/>
  <c r="I13" i="2"/>
  <c r="H13" i="2"/>
  <c r="G13" i="2"/>
  <c r="S11" i="2"/>
  <c r="R11" i="2"/>
  <c r="Q11" i="2"/>
  <c r="N11" i="2"/>
  <c r="M11" i="2"/>
  <c r="L11" i="2"/>
  <c r="I11" i="2"/>
  <c r="H11" i="2"/>
  <c r="G11" i="2"/>
  <c r="S10" i="2"/>
  <c r="R10" i="2"/>
  <c r="Q10" i="2"/>
  <c r="N10" i="2"/>
  <c r="M10" i="2"/>
  <c r="L10" i="2"/>
  <c r="I10" i="2"/>
  <c r="H10" i="2"/>
  <c r="G10" i="2"/>
  <c r="S9" i="2"/>
  <c r="R9" i="2"/>
  <c r="Q9" i="2"/>
  <c r="N9" i="2"/>
  <c r="M9" i="2"/>
  <c r="L9" i="2"/>
  <c r="I9" i="2"/>
  <c r="H9" i="2"/>
  <c r="G9" i="2"/>
  <c r="S8" i="2"/>
  <c r="R8" i="2"/>
  <c r="Q8" i="2"/>
  <c r="N8" i="2"/>
  <c r="M8" i="2"/>
  <c r="L8" i="2"/>
  <c r="I8" i="2"/>
  <c r="H8" i="2"/>
  <c r="G8" i="2"/>
  <c r="S7" i="2"/>
  <c r="R7" i="2"/>
  <c r="N7" i="2"/>
  <c r="M7" i="2"/>
  <c r="I7" i="2"/>
  <c r="H7" i="2"/>
  <c r="G7" i="2"/>
  <c r="V17" i="2" l="1"/>
  <c r="W17" i="2" s="1"/>
  <c r="T9" i="2"/>
  <c r="U9" i="2" s="1"/>
  <c r="T14" i="2"/>
  <c r="U14" i="2" s="1"/>
  <c r="T17" i="2"/>
  <c r="U17" i="2" s="1"/>
  <c r="T20" i="2"/>
  <c r="U20" i="2" s="1"/>
  <c r="V15" i="2"/>
  <c r="W15" i="2" s="1"/>
  <c r="V19" i="2"/>
  <c r="W19" i="2" s="1"/>
  <c r="V22" i="2"/>
  <c r="W22" i="2" s="1"/>
  <c r="V13" i="2"/>
  <c r="W13" i="2" s="1"/>
  <c r="T15" i="2"/>
  <c r="U15" i="2" s="1"/>
  <c r="V16" i="2"/>
  <c r="W16" i="2" s="1"/>
  <c r="T19" i="2"/>
  <c r="U19" i="2" s="1"/>
  <c r="V20" i="2"/>
  <c r="W20" i="2" s="1"/>
  <c r="T22" i="2"/>
  <c r="U22" i="2" s="1"/>
  <c r="V23" i="2"/>
  <c r="W23" i="2" s="1"/>
  <c r="T8" i="2"/>
  <c r="U8" i="2" s="1"/>
  <c r="T13" i="2"/>
  <c r="U13" i="2" s="1"/>
  <c r="V14" i="2"/>
  <c r="W14" i="2" s="1"/>
  <c r="T23" i="2"/>
  <c r="U23" i="2" s="1"/>
  <c r="W7" i="2"/>
  <c r="T10" i="2"/>
  <c r="U10" i="2" s="1"/>
  <c r="V11" i="2"/>
  <c r="W11" i="2" s="1"/>
  <c r="T7" i="2"/>
  <c r="U7" i="2" s="1"/>
  <c r="T11" i="2"/>
  <c r="U11" i="2" s="1"/>
  <c r="V9" i="2"/>
  <c r="W9" i="2" s="1"/>
  <c r="V10" i="2"/>
  <c r="W10" i="2" s="1"/>
  <c r="V8" i="2"/>
  <c r="W8" i="2" s="1"/>
</calcChain>
</file>

<file path=xl/sharedStrings.xml><?xml version="1.0" encoding="utf-8"?>
<sst xmlns="http://schemas.openxmlformats.org/spreadsheetml/2006/main" count="42" uniqueCount="19">
  <si>
    <t>Rab</t>
  </si>
  <si>
    <t>SD</t>
  </si>
  <si>
    <t>%RSD</t>
  </si>
  <si>
    <t>Ratio</t>
  </si>
  <si>
    <t>SQ, copies in 5 mkl</t>
  </si>
  <si>
    <t>SD together</t>
  </si>
  <si>
    <t>eGFP</t>
  </si>
  <si>
    <t>DHFR</t>
  </si>
  <si>
    <t>eGFP/Rab</t>
  </si>
  <si>
    <t>DHFR/Rab</t>
  </si>
  <si>
    <t>SQ, copies/genome</t>
  </si>
  <si>
    <t>p1.1</t>
  </si>
  <si>
    <t xml:space="preserve">p1.1-Tr1 </t>
  </si>
  <si>
    <t>p1.1-Tr2</t>
  </si>
  <si>
    <t xml:space="preserve">p1.1-Tr3 </t>
  </si>
  <si>
    <t>p1.1-D</t>
  </si>
  <si>
    <t>y=((SQ, copies in 5 mkl)*1 genome)/1667 genomes</t>
  </si>
  <si>
    <t>MTX conc, nM</t>
  </si>
  <si>
    <t>Plasmid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</si>
</sst>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MS Sans Serif"/>
      <family val="2"/>
      <charset val="204"/>
    </font>
    <font>
      <b/>
      <sz val="11"/>
      <color rgb="FF000000"/>
      <name val="Arial"/>
      <family val="2"/>
      <charset val="204"/>
    </font>
    <font>
      <sz val="12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0" xfId="0" applyNumberFormat="1" applyFill="1" applyBorder="1"/>
    <xf numFmtId="166" fontId="0" fillId="0" borderId="0" xfId="1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/>
    <xf numFmtId="0" fontId="0" fillId="0" borderId="1" xfId="0" applyBorder="1"/>
    <xf numFmtId="14" fontId="0" fillId="0" borderId="1" xfId="0" applyNumberFormat="1" applyBorder="1"/>
    <xf numFmtId="2" fontId="0" fillId="0" borderId="0" xfId="0" applyNumberFormat="1" applyFill="1"/>
    <xf numFmtId="11" fontId="5" fillId="0" borderId="0" xfId="0" applyNumberFormat="1" applyFont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11" fontId="5" fillId="0" borderId="0" xfId="0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1" fontId="9" fillId="0" borderId="0" xfId="0" applyNumberFormat="1" applyFont="1" applyFill="1" applyBorder="1" applyAlignment="1">
      <alignment vertical="center"/>
    </xf>
    <xf numFmtId="165" fontId="9" fillId="0" borderId="0" xfId="2" applyNumberFormat="1" applyFont="1" applyFill="1" applyBorder="1" applyAlignment="1">
      <alignment vertical="center"/>
    </xf>
    <xf numFmtId="2" fontId="8" fillId="0" borderId="0" xfId="0" applyNumberFormat="1" applyFont="1" applyFill="1" applyBorder="1"/>
    <xf numFmtId="166" fontId="8" fillId="0" borderId="0" xfId="1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1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/>
    </xf>
    <xf numFmtId="11" fontId="5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11" fontId="5" fillId="0" borderId="0" xfId="0" applyNumberFormat="1" applyFont="1" applyFill="1" applyAlignment="1">
      <alignment vertical="center"/>
    </xf>
    <xf numFmtId="11" fontId="5" fillId="3" borderId="1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9" fontId="6" fillId="0" borderId="1" xfId="2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2" fontId="0" fillId="0" borderId="1" xfId="0" applyNumberFormat="1" applyFill="1" applyBorder="1"/>
    <xf numFmtId="11" fontId="5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vertical="center"/>
    </xf>
    <xf numFmtId="2" fontId="2" fillId="0" borderId="0" xfId="0" applyNumberFormat="1" applyFont="1" applyFill="1"/>
    <xf numFmtId="0" fontId="1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9" fontId="6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0" fontId="10" fillId="0" borderId="0" xfId="0" applyFont="1" applyFill="1" applyBorder="1"/>
    <xf numFmtId="166" fontId="10" fillId="0" borderId="0" xfId="0" applyNumberFormat="1" applyFont="1" applyFill="1" applyBorder="1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14" fontId="10" fillId="0" borderId="0" xfId="0" applyNumberFormat="1" applyFont="1" applyFill="1" applyBorder="1"/>
    <xf numFmtId="11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66" fontId="10" fillId="0" borderId="0" xfId="1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0" fontId="0" fillId="0" borderId="7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9" fontId="6" fillId="0" borderId="1" xfId="2" applyNumberFormat="1" applyFont="1" applyFill="1" applyBorder="1" applyAlignment="1">
      <alignment vertical="center"/>
    </xf>
    <xf numFmtId="0" fontId="0" fillId="0" borderId="8" xfId="0" applyBorder="1" applyAlignment="1">
      <alignment shrinkToFi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EEB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6685520777837"/>
          <c:y val="1.8362086721510615E-2"/>
          <c:w val="0.86425753227136537"/>
          <c:h val="0.69061933944739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'deletions vs p11'!$T$5:$U$5</c:f>
              <c:strCache>
                <c:ptCount val="1"/>
                <c:pt idx="0">
                  <c:v>eGFP/Rab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'deletions vs p11'!$U$7:$U$23</c:f>
                <c:numCache>
                  <c:formatCode>General</c:formatCode>
                  <c:ptCount val="17"/>
                  <c:pt idx="0">
                    <c:v>5.4344317009324863</c:v>
                  </c:pt>
                  <c:pt idx="1">
                    <c:v>3.6889067121758448</c:v>
                  </c:pt>
                  <c:pt idx="2">
                    <c:v>1.5485119878831959</c:v>
                  </c:pt>
                  <c:pt idx="3">
                    <c:v>1.4815345483840583</c:v>
                  </c:pt>
                  <c:pt idx="4">
                    <c:v>1.8403773145979747</c:v>
                  </c:pt>
                  <c:pt idx="6">
                    <c:v>12.029895813245695</c:v>
                  </c:pt>
                  <c:pt idx="7">
                    <c:v>3.8331829939717936</c:v>
                  </c:pt>
                  <c:pt idx="8">
                    <c:v>9.2890981755185003</c:v>
                  </c:pt>
                  <c:pt idx="9">
                    <c:v>5.5163788637135331</c:v>
                  </c:pt>
                  <c:pt idx="10">
                    <c:v>9.4914611525152193</c:v>
                  </c:pt>
                  <c:pt idx="12">
                    <c:v>6.7858392006738342</c:v>
                  </c:pt>
                  <c:pt idx="13">
                    <c:v>1.8880972484244087</c:v>
                  </c:pt>
                  <c:pt idx="14">
                    <c:v>1.8944750315533472</c:v>
                  </c:pt>
                  <c:pt idx="15">
                    <c:v>1.7346850981640036</c:v>
                  </c:pt>
                  <c:pt idx="16">
                    <c:v>3.3190366854638476</c:v>
                  </c:pt>
                </c:numCache>
              </c:numRef>
            </c:plus>
            <c:minus>
              <c:numRef>
                <c:f>'deletions vs p11'!$U$7:$U$23</c:f>
                <c:numCache>
                  <c:formatCode>General</c:formatCode>
                  <c:ptCount val="17"/>
                  <c:pt idx="0">
                    <c:v>5.4344317009324863</c:v>
                  </c:pt>
                  <c:pt idx="1">
                    <c:v>3.6889067121758448</c:v>
                  </c:pt>
                  <c:pt idx="2">
                    <c:v>1.5485119878831959</c:v>
                  </c:pt>
                  <c:pt idx="3">
                    <c:v>1.4815345483840583</c:v>
                  </c:pt>
                  <c:pt idx="4">
                    <c:v>1.8403773145979747</c:v>
                  </c:pt>
                  <c:pt idx="6">
                    <c:v>12.029895813245695</c:v>
                  </c:pt>
                  <c:pt idx="7">
                    <c:v>3.8331829939717936</c:v>
                  </c:pt>
                  <c:pt idx="8">
                    <c:v>9.2890981755185003</c:v>
                  </c:pt>
                  <c:pt idx="9">
                    <c:v>5.5163788637135331</c:v>
                  </c:pt>
                  <c:pt idx="10">
                    <c:v>9.4914611525152193</c:v>
                  </c:pt>
                  <c:pt idx="12">
                    <c:v>6.7858392006738342</c:v>
                  </c:pt>
                  <c:pt idx="13">
                    <c:v>1.8880972484244087</c:v>
                  </c:pt>
                  <c:pt idx="14">
                    <c:v>1.8944750315533472</c:v>
                  </c:pt>
                  <c:pt idx="15">
                    <c:v>1.7346850981640036</c:v>
                  </c:pt>
                  <c:pt idx="16">
                    <c:v>3.3190366854638476</c:v>
                  </c:pt>
                </c:numCache>
              </c:numRef>
            </c:minus>
          </c:errBars>
          <c:cat>
            <c:strRef>
              <c:f>'deletions vs p11'!$D$7:$D$23</c:f>
              <c:strCache>
                <c:ptCount val="17"/>
                <c:pt idx="0">
                  <c:v>p1.1</c:v>
                </c:pt>
                <c:pt idx="1">
                  <c:v>p1.1-D</c:v>
                </c:pt>
                <c:pt idx="2">
                  <c:v>p1.1-Tr1 </c:v>
                </c:pt>
                <c:pt idx="3">
                  <c:v>p1.1-Tr2</c:v>
                </c:pt>
                <c:pt idx="4">
                  <c:v>p1.1-Tr3 </c:v>
                </c:pt>
                <c:pt idx="6">
                  <c:v>p1.1</c:v>
                </c:pt>
                <c:pt idx="7">
                  <c:v>p1.1-D</c:v>
                </c:pt>
                <c:pt idx="8">
                  <c:v>p1.1-Tr1 </c:v>
                </c:pt>
                <c:pt idx="9">
                  <c:v>p1.1-Tr2</c:v>
                </c:pt>
                <c:pt idx="10">
                  <c:v>p1.1-Tr3 </c:v>
                </c:pt>
                <c:pt idx="12">
                  <c:v>p1.1</c:v>
                </c:pt>
                <c:pt idx="13">
                  <c:v>p1.1-D</c:v>
                </c:pt>
                <c:pt idx="14">
                  <c:v>p1.1-Tr1 </c:v>
                </c:pt>
                <c:pt idx="15">
                  <c:v>p1.1-Tr2</c:v>
                </c:pt>
                <c:pt idx="16">
                  <c:v>p1.1-Tr3 </c:v>
                </c:pt>
              </c:strCache>
            </c:strRef>
          </c:cat>
          <c:val>
            <c:numRef>
              <c:f>'deletions vs p11'!$T$7:$T$23</c:f>
              <c:numCache>
                <c:formatCode>0.0</c:formatCode>
                <c:ptCount val="17"/>
                <c:pt idx="0">
                  <c:v>22.74647887323944</c:v>
                </c:pt>
                <c:pt idx="1">
                  <c:v>17.12</c:v>
                </c:pt>
                <c:pt idx="2">
                  <c:v>13.046874999999998</c:v>
                </c:pt>
                <c:pt idx="3">
                  <c:v>13.25</c:v>
                </c:pt>
                <c:pt idx="4">
                  <c:v>13.233082706766917</c:v>
                </c:pt>
                <c:pt idx="6">
                  <c:v>58.92307692307692</c:v>
                </c:pt>
                <c:pt idx="7">
                  <c:v>36.265060240963855</c:v>
                </c:pt>
                <c:pt idx="8">
                  <c:v>44.234693877551017</c:v>
                </c:pt>
                <c:pt idx="9">
                  <c:v>28.308823529411768</c:v>
                </c:pt>
                <c:pt idx="10">
                  <c:v>52.769230769230766</c:v>
                </c:pt>
                <c:pt idx="12">
                  <c:v>21.448763250883395</c:v>
                </c:pt>
                <c:pt idx="13">
                  <c:v>12.27027027027027</c:v>
                </c:pt>
                <c:pt idx="14">
                  <c:v>18.294117647058822</c:v>
                </c:pt>
                <c:pt idx="15">
                  <c:v>17.467248908296941</c:v>
                </c:pt>
                <c:pt idx="16">
                  <c:v>40.504201680672267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A-4400-836A-A543AA43307C}"/>
            </c:ext>
          </c:extLst>
        </c:ser>
        <c:ser>
          <c:idx val="1"/>
          <c:order val="1"/>
          <c:tx>
            <c:strRef>
              <c:f>'deletions vs p11'!$V$5:$W$5</c:f>
              <c:strCache>
                <c:ptCount val="1"/>
                <c:pt idx="0">
                  <c:v>DHFR/Rab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'deletions vs p11'!$W$7:$W$23</c:f>
                <c:numCache>
                  <c:formatCode>General</c:formatCode>
                  <c:ptCount val="17"/>
                  <c:pt idx="0">
                    <c:v>1.9560264164646062</c:v>
                  </c:pt>
                  <c:pt idx="1">
                    <c:v>2.0918713398906728</c:v>
                  </c:pt>
                  <c:pt idx="2">
                    <c:v>1.2921091550817267</c:v>
                  </c:pt>
                  <c:pt idx="3">
                    <c:v>0.88191741384648881</c:v>
                  </c:pt>
                  <c:pt idx="4">
                    <c:v>0.44936342720180439</c:v>
                  </c:pt>
                  <c:pt idx="6">
                    <c:v>6.5859965796450037</c:v>
                  </c:pt>
                  <c:pt idx="7">
                    <c:v>2.8544033972435177</c:v>
                  </c:pt>
                  <c:pt idx="8">
                    <c:v>5.608795700908348</c:v>
                  </c:pt>
                  <c:pt idx="9">
                    <c:v>13.061701935486594</c:v>
                  </c:pt>
                  <c:pt idx="10">
                    <c:v>3.3341954188481884</c:v>
                  </c:pt>
                  <c:pt idx="12">
                    <c:v>8.5343675040882001</c:v>
                  </c:pt>
                  <c:pt idx="13">
                    <c:v>1.6996916697143694</c:v>
                  </c:pt>
                  <c:pt idx="14">
                    <c:v>2.7245692335968434</c:v>
                  </c:pt>
                  <c:pt idx="15">
                    <c:v>3.9873084244573413</c:v>
                  </c:pt>
                  <c:pt idx="16">
                    <c:v>8.9341692387870637</c:v>
                  </c:pt>
                </c:numCache>
              </c:numRef>
            </c:plus>
            <c:minus>
              <c:numRef>
                <c:f>'deletions vs p11'!$W$7:$W$23</c:f>
                <c:numCache>
                  <c:formatCode>General</c:formatCode>
                  <c:ptCount val="17"/>
                  <c:pt idx="0">
                    <c:v>1.9560264164646062</c:v>
                  </c:pt>
                  <c:pt idx="1">
                    <c:v>2.0918713398906728</c:v>
                  </c:pt>
                  <c:pt idx="2">
                    <c:v>1.2921091550817267</c:v>
                  </c:pt>
                  <c:pt idx="3">
                    <c:v>0.88191741384648881</c:v>
                  </c:pt>
                  <c:pt idx="4">
                    <c:v>0.44936342720180439</c:v>
                  </c:pt>
                  <c:pt idx="6">
                    <c:v>6.5859965796450037</c:v>
                  </c:pt>
                  <c:pt idx="7">
                    <c:v>2.8544033972435177</c:v>
                  </c:pt>
                  <c:pt idx="8">
                    <c:v>5.608795700908348</c:v>
                  </c:pt>
                  <c:pt idx="9">
                    <c:v>13.061701935486594</c:v>
                  </c:pt>
                  <c:pt idx="10">
                    <c:v>3.3341954188481884</c:v>
                  </c:pt>
                  <c:pt idx="12">
                    <c:v>8.5343675040882001</c:v>
                  </c:pt>
                  <c:pt idx="13">
                    <c:v>1.6996916697143694</c:v>
                  </c:pt>
                  <c:pt idx="14">
                    <c:v>2.7245692335968434</c:v>
                  </c:pt>
                  <c:pt idx="15">
                    <c:v>3.9873084244573413</c:v>
                  </c:pt>
                  <c:pt idx="16">
                    <c:v>8.9341692387870637</c:v>
                  </c:pt>
                </c:numCache>
              </c:numRef>
            </c:minus>
          </c:errBars>
          <c:val>
            <c:numRef>
              <c:f>'deletions vs p11'!$V$7:$V$23</c:f>
              <c:numCache>
                <c:formatCode>0.0</c:formatCode>
                <c:ptCount val="17"/>
                <c:pt idx="0">
                  <c:v>13.591549295774648</c:v>
                </c:pt>
                <c:pt idx="1">
                  <c:v>10.32</c:v>
                </c:pt>
                <c:pt idx="2">
                  <c:v>5.5468749999999991</c:v>
                </c:pt>
                <c:pt idx="3">
                  <c:v>5.0166666666666666</c:v>
                </c:pt>
                <c:pt idx="4">
                  <c:v>5.7669172932330826</c:v>
                </c:pt>
                <c:pt idx="6">
                  <c:v>28.923076923076923</c:v>
                </c:pt>
                <c:pt idx="7">
                  <c:v>19.277108433734941</c:v>
                </c:pt>
                <c:pt idx="8">
                  <c:v>15.714285714285714</c:v>
                </c:pt>
                <c:pt idx="9">
                  <c:v>61.985294117647065</c:v>
                </c:pt>
                <c:pt idx="10">
                  <c:v>24.84615384615385</c:v>
                </c:pt>
                <c:pt idx="12">
                  <c:v>28.233215547703178</c:v>
                </c:pt>
                <c:pt idx="13">
                  <c:v>12</c:v>
                </c:pt>
                <c:pt idx="14">
                  <c:v>17.588235294117649</c:v>
                </c:pt>
                <c:pt idx="15">
                  <c:v>23.100436681222707</c:v>
                </c:pt>
                <c:pt idx="16">
                  <c:v>23.361344537815125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2-4191-981B-E13326411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880960"/>
        <c:axId val="154705920"/>
      </c:barChart>
      <c:catAx>
        <c:axId val="15588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154705920"/>
        <c:crosses val="autoZero"/>
        <c:auto val="1"/>
        <c:lblAlgn val="ctr"/>
        <c:lblOffset val="100"/>
        <c:noMultiLvlLbl val="0"/>
      </c:catAx>
      <c:valAx>
        <c:axId val="15470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copies/genome</a:t>
                </a:r>
                <a:endParaRPr lang="ru-RU" sz="800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2473533882538865E-4"/>
              <c:y val="0.2433116049389053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15588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426911468343693"/>
          <c:y val="0.12639922668852274"/>
          <c:w val="0.18519541685435734"/>
          <c:h val="0.2221099733153735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800" b="1">
              <a:latin typeface="Arial Narrow" panose="020B060602020203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24479</xdr:colOff>
      <xdr:row>24</xdr:row>
      <xdr:rowOff>14155</xdr:rowOff>
    </xdr:from>
    <xdr:to>
      <xdr:col>18</xdr:col>
      <xdr:colOff>194651</xdr:colOff>
      <xdr:row>35</xdr:row>
      <xdr:rowOff>93482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6914229" y="4607322"/>
          <a:ext cx="3567422" cy="2174827"/>
          <a:chOff x="6844632" y="3967446"/>
          <a:chExt cx="3600000" cy="2173618"/>
        </a:xfrm>
      </xdr:grpSpPr>
      <xdr:grpSp>
        <xdr:nvGrpSpPr>
          <xdr:cNvPr id="41" name="Группа 40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GrpSpPr/>
        </xdr:nvGrpSpPr>
        <xdr:grpSpPr>
          <a:xfrm>
            <a:off x="6844632" y="3967446"/>
            <a:ext cx="3600000" cy="2172183"/>
            <a:chOff x="6837004" y="606226"/>
            <a:chExt cx="3555378" cy="2176292"/>
          </a:xfrm>
        </xdr:grpSpPr>
        <xdr:graphicFrame macro="">
          <xdr:nvGraphicFramePr>
            <xdr:cNvPr id="42" name="Диаграмма 41">
              <a:extLst>
                <a:ext uri="{FF2B5EF4-FFF2-40B4-BE49-F238E27FC236}">
                  <a16:creationId xmlns:a16="http://schemas.microsoft.com/office/drawing/2014/main" xmlns="" id="{00000000-0008-0000-0000-00002A000000}"/>
                </a:ext>
              </a:extLst>
            </xdr:cNvPr>
            <xdr:cNvGraphicFramePr>
              <a:graphicFrameLocks/>
            </xdr:cNvGraphicFramePr>
          </xdr:nvGraphicFramePr>
          <xdr:xfrm>
            <a:off x="6837004" y="606226"/>
            <a:ext cx="3555378" cy="21640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44" name="Группа 43">
              <a:extLst>
                <a:ext uri="{FF2B5EF4-FFF2-40B4-BE49-F238E27FC236}">
                  <a16:creationId xmlns:a16="http://schemas.microsoft.com/office/drawing/2014/main" xmlns="" id="{00000000-0008-0000-0000-00002C000000}"/>
                </a:ext>
              </a:extLst>
            </xdr:cNvPr>
            <xdr:cNvGrpSpPr/>
          </xdr:nvGrpSpPr>
          <xdr:grpSpPr>
            <a:xfrm>
              <a:off x="7159651" y="2560812"/>
              <a:ext cx="950613" cy="221706"/>
              <a:chOff x="-6172733" y="135860"/>
              <a:chExt cx="982839" cy="221706"/>
            </a:xfrm>
          </xdr:grpSpPr>
          <xdr:sp macro="" textlink="">
            <xdr:nvSpPr>
              <xdr:cNvPr id="48" name="TextBox 47">
                <a:extLst>
                  <a:ext uri="{FF2B5EF4-FFF2-40B4-BE49-F238E27FC236}">
                    <a16:creationId xmlns:a16="http://schemas.microsoft.com/office/drawing/2014/main" xmlns="" id="{00000000-0008-0000-0000-000030000000}"/>
                  </a:ext>
                </a:extLst>
              </xdr:cNvPr>
              <xdr:cNvSpPr txBox="1"/>
            </xdr:nvSpPr>
            <xdr:spPr>
              <a:xfrm>
                <a:off x="-6099387" y="140517"/>
                <a:ext cx="852002" cy="21704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 b="0">
                    <a:latin typeface="Arial Narrow" panose="020B0606020202030204" pitchFamily="34" charset="0"/>
                  </a:rPr>
                  <a:t>200 nM MTX</a:t>
                </a:r>
                <a:endParaRPr lang="ru-RU" sz="800" b="0">
                  <a:latin typeface="Arial Narrow" panose="020B0606020202030204" pitchFamily="34" charset="0"/>
                </a:endParaRPr>
              </a:p>
            </xdr:txBody>
          </xdr:sp>
          <xdr:cxnSp macro="">
            <xdr:nvCxnSpPr>
              <xdr:cNvPr id="49" name="Прямая соединительная линия 48">
                <a:extLst>
                  <a:ext uri="{FF2B5EF4-FFF2-40B4-BE49-F238E27FC236}">
                    <a16:creationId xmlns:a16="http://schemas.microsoft.com/office/drawing/2014/main" xmlns="" id="{00000000-0008-0000-0000-000031000000}"/>
                  </a:ext>
                </a:extLst>
              </xdr:cNvPr>
              <xdr:cNvCxnSpPr/>
            </xdr:nvCxnSpPr>
            <xdr:spPr>
              <a:xfrm flipV="1">
                <a:off x="-6172733" y="135860"/>
                <a:ext cx="982839" cy="337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GrpSpPr/>
        </xdr:nvGrpSpPr>
        <xdr:grpSpPr>
          <a:xfrm>
            <a:off x="8267673" y="5916710"/>
            <a:ext cx="2070693" cy="224354"/>
            <a:chOff x="8267673" y="5916710"/>
            <a:chExt cx="2070693" cy="224354"/>
          </a:xfrm>
        </xdr:grpSpPr>
        <xdr:grpSp>
          <xdr:nvGrpSpPr>
            <xdr:cNvPr id="10" name="Группа 9"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GrpSpPr/>
          </xdr:nvGrpSpPr>
          <xdr:grpSpPr>
            <a:xfrm>
              <a:off x="8267673" y="5916710"/>
              <a:ext cx="962545" cy="221295"/>
              <a:chOff x="8267673" y="5916710"/>
              <a:chExt cx="962545" cy="221295"/>
            </a:xfrm>
          </xdr:grpSpPr>
          <xdr:sp macro="" textlink="">
            <xdr:nvSpPr>
              <xdr:cNvPr id="52" name="TextBox 51">
                <a:extLst>
                  <a:ext uri="{FF2B5EF4-FFF2-40B4-BE49-F238E27FC236}">
                    <a16:creationId xmlns:a16="http://schemas.microsoft.com/office/drawing/2014/main" xmlns="" id="{00000000-0008-0000-0000-000034000000}"/>
                  </a:ext>
                </a:extLst>
              </xdr:cNvPr>
              <xdr:cNvSpPr txBox="1"/>
            </xdr:nvSpPr>
            <xdr:spPr>
              <a:xfrm>
                <a:off x="8347790" y="5921366"/>
                <a:ext cx="834410" cy="21663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 b="0">
                    <a:latin typeface="Arial Narrow" panose="020B0606020202030204" pitchFamily="34" charset="0"/>
                  </a:rPr>
                  <a:t>2000 nM MTX</a:t>
                </a:r>
                <a:endParaRPr lang="ru-RU" sz="800" b="0">
                  <a:latin typeface="Arial Narrow" panose="020B0606020202030204" pitchFamily="34" charset="0"/>
                </a:endParaRPr>
              </a:p>
            </xdr:txBody>
          </xdr:sp>
          <xdr:cxnSp macro="">
            <xdr:nvCxnSpPr>
              <xdr:cNvPr id="53" name="Прямая соединительная линия 52">
                <a:extLst>
                  <a:ext uri="{FF2B5EF4-FFF2-40B4-BE49-F238E27FC236}">
                    <a16:creationId xmlns:a16="http://schemas.microsoft.com/office/drawing/2014/main" xmlns="" id="{00000000-0008-0000-0000-000035000000}"/>
                  </a:ext>
                </a:extLst>
              </xdr:cNvPr>
              <xdr:cNvCxnSpPr/>
            </xdr:nvCxnSpPr>
            <xdr:spPr>
              <a:xfrm flipV="1">
                <a:off x="8267673" y="5916710"/>
                <a:ext cx="962545" cy="336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xmlns="" id="{00000000-0008-0000-0000-000036000000}"/>
                </a:ext>
              </a:extLst>
            </xdr:cNvPr>
            <xdr:cNvSpPr txBox="1"/>
          </xdr:nvSpPr>
          <xdr:spPr>
            <a:xfrm>
              <a:off x="9502819" y="5924425"/>
              <a:ext cx="834410" cy="21663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ru-RU" sz="800" b="0">
                  <a:latin typeface="Arial Narrow" panose="020B0606020202030204" pitchFamily="34" charset="0"/>
                </a:rPr>
                <a:t>6</a:t>
              </a:r>
              <a:r>
                <a:rPr lang="en-US" sz="800" b="0">
                  <a:latin typeface="Arial Narrow" panose="020B0606020202030204" pitchFamily="34" charset="0"/>
                </a:rPr>
                <a:t>3 d w/o MTX </a:t>
              </a:r>
              <a:endParaRPr lang="ru-RU" sz="800" b="0">
                <a:latin typeface="Arial Narrow" panose="020B0606020202030204" pitchFamily="34" charset="0"/>
              </a:endParaRPr>
            </a:p>
          </xdr:txBody>
        </xdr:sp>
        <xdr:cxnSp macro="">
          <xdr:nvCxnSpPr>
            <xdr:cNvPr id="55" name="Прямая соединительная линия 54">
              <a:extLst>
                <a:ext uri="{FF2B5EF4-FFF2-40B4-BE49-F238E27FC236}">
                  <a16:creationId xmlns:a16="http://schemas.microsoft.com/office/drawing/2014/main" xmlns="" id="{00000000-0008-0000-0000-000037000000}"/>
                </a:ext>
              </a:extLst>
            </xdr:cNvPr>
            <xdr:cNvCxnSpPr/>
          </xdr:nvCxnSpPr>
          <xdr:spPr>
            <a:xfrm flipV="1">
              <a:off x="9375821" y="5919825"/>
              <a:ext cx="962545" cy="229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9"/>
  <sheetViews>
    <sheetView tabSelected="1" zoomScale="90" zoomScaleNormal="90" workbookViewId="0">
      <selection activeCell="M2" sqref="M2"/>
    </sheetView>
  </sheetViews>
  <sheetFormatPr defaultRowHeight="15" x14ac:dyDescent="0.25"/>
  <cols>
    <col min="1" max="1" width="12.140625" customWidth="1"/>
    <col min="2" max="2" width="3.140625" customWidth="1"/>
    <col min="3" max="3" width="13.42578125" customWidth="1"/>
    <col min="4" max="4" width="11.140625" customWidth="1"/>
    <col min="7" max="7" width="8.85546875" customWidth="1"/>
    <col min="9" max="9" width="6.42578125" customWidth="1"/>
    <col min="10" max="10" width="10.28515625" bestFit="1" customWidth="1"/>
    <col min="11" max="11" width="10" customWidth="1"/>
    <col min="12" max="12" width="6.5703125" customWidth="1"/>
    <col min="13" max="13" width="6.7109375" customWidth="1"/>
    <col min="14" max="14" width="6" style="11" customWidth="1"/>
    <col min="15" max="15" width="9.7109375" style="11" customWidth="1"/>
    <col min="16" max="16" width="10.85546875" style="11" customWidth="1"/>
    <col min="17" max="17" width="5.7109375" style="11" customWidth="1"/>
    <col min="18" max="18" width="5.5703125" style="11" customWidth="1"/>
    <col min="19" max="19" width="7.85546875" style="11" customWidth="1"/>
    <col min="20" max="20" width="7.42578125" style="11" customWidth="1"/>
    <col min="21" max="21" width="6.5703125" style="11" customWidth="1"/>
    <col min="22" max="22" width="6.28515625" style="11" customWidth="1"/>
    <col min="23" max="23" width="6.42578125" style="11" customWidth="1"/>
    <col min="24" max="25" width="10" style="11" customWidth="1"/>
    <col min="26" max="26" width="10.85546875" style="11" customWidth="1"/>
    <col min="27" max="27" width="10.140625" style="11" customWidth="1"/>
    <col min="28" max="28" width="10.7109375" style="11" customWidth="1"/>
    <col min="29" max="29" width="7.85546875" style="11" customWidth="1"/>
    <col min="30" max="30" width="8.5703125" style="11" customWidth="1"/>
    <col min="31" max="36" width="9.140625" style="11"/>
    <col min="37" max="37" width="9.140625" style="5"/>
  </cols>
  <sheetData>
    <row r="1" spans="1:38" ht="15.75" thickBot="1" x14ac:dyDescent="0.3">
      <c r="C1" s="5"/>
      <c r="D1" s="5"/>
      <c r="E1" s="5"/>
      <c r="F1" s="5"/>
      <c r="G1" s="5"/>
      <c r="H1" s="5"/>
      <c r="I1" s="5"/>
      <c r="J1" s="5"/>
      <c r="K1" s="5"/>
      <c r="L1" s="5"/>
      <c r="M1" s="5"/>
      <c r="Q1" s="6"/>
      <c r="R1" s="6"/>
      <c r="S1" s="6"/>
      <c r="T1" s="6"/>
      <c r="U1" s="6"/>
      <c r="V1" s="6"/>
      <c r="W1" s="6"/>
      <c r="X1" s="6"/>
      <c r="Y1" s="1"/>
      <c r="Z1" s="2"/>
      <c r="AA1" s="2"/>
      <c r="AB1" s="2"/>
      <c r="AC1" s="2"/>
      <c r="AD1" s="2"/>
      <c r="AE1" s="12"/>
      <c r="AH1" s="2"/>
      <c r="AI1" s="12"/>
      <c r="AJ1"/>
      <c r="AL1" s="1"/>
    </row>
    <row r="2" spans="1:38" ht="15.75" thickBot="1" x14ac:dyDescent="0.3">
      <c r="B2" s="66"/>
      <c r="C2" s="5"/>
      <c r="D2" s="5"/>
      <c r="E2" s="5"/>
      <c r="F2" s="5"/>
      <c r="G2" s="5"/>
      <c r="H2" s="5"/>
      <c r="I2" s="5"/>
      <c r="J2" s="5"/>
      <c r="K2" s="5">
        <v>1667</v>
      </c>
      <c r="L2" s="5"/>
      <c r="M2" s="61" t="s">
        <v>16</v>
      </c>
      <c r="N2" s="62"/>
      <c r="O2" s="63"/>
      <c r="P2" s="63"/>
      <c r="Q2" s="64"/>
      <c r="R2" s="65"/>
      <c r="S2" s="46"/>
      <c r="T2" s="5"/>
      <c r="U2" s="5"/>
      <c r="V2" s="6"/>
      <c r="W2" s="5"/>
      <c r="X2" s="6"/>
      <c r="Y2" s="1"/>
      <c r="Z2" s="2"/>
      <c r="AA2" s="2"/>
      <c r="AB2" s="2"/>
      <c r="AC2" s="2"/>
      <c r="AD2" s="2"/>
      <c r="AE2" s="12"/>
      <c r="AF2" s="36"/>
      <c r="AG2" s="36"/>
      <c r="AH2" s="2"/>
      <c r="AI2" s="12"/>
      <c r="AJ2"/>
      <c r="AL2" s="1"/>
    </row>
    <row r="3" spans="1:38" x14ac:dyDescent="0.25">
      <c r="B3" s="6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6"/>
      <c r="R3" s="7"/>
      <c r="S3" s="7"/>
      <c r="T3" s="7"/>
      <c r="U3" s="7"/>
      <c r="V3" s="7"/>
      <c r="W3" s="18"/>
      <c r="X3" s="3"/>
      <c r="Y3" s="1"/>
      <c r="Z3" s="2"/>
      <c r="AA3" s="2"/>
      <c r="AB3" s="2"/>
      <c r="AC3" s="2"/>
      <c r="AD3" s="2"/>
      <c r="AE3" s="12"/>
      <c r="AF3" s="36"/>
      <c r="AG3" s="36"/>
      <c r="AH3" s="2"/>
      <c r="AI3" s="12"/>
      <c r="AJ3"/>
    </row>
    <row r="4" spans="1:38" x14ac:dyDescent="0.25">
      <c r="B4" s="66"/>
      <c r="E4" s="75"/>
      <c r="F4" s="75"/>
      <c r="G4" s="75"/>
      <c r="H4" s="75"/>
      <c r="I4" s="75"/>
      <c r="Q4" s="1"/>
      <c r="R4" s="2"/>
      <c r="S4" s="2"/>
      <c r="T4" s="2"/>
      <c r="U4" s="2"/>
      <c r="V4" s="2"/>
      <c r="W4" s="18"/>
      <c r="X4" s="18"/>
      <c r="Y4" s="1"/>
      <c r="Z4" s="2"/>
      <c r="AA4" s="2"/>
      <c r="AB4" s="2"/>
      <c r="AC4" s="2"/>
      <c r="AD4" s="2"/>
      <c r="AE4" s="12"/>
      <c r="AH4" s="2"/>
      <c r="AI4" s="12"/>
      <c r="AJ4"/>
    </row>
    <row r="5" spans="1:38" x14ac:dyDescent="0.25">
      <c r="B5" s="66"/>
      <c r="C5" s="9" t="s">
        <v>17</v>
      </c>
      <c r="D5" s="30" t="s">
        <v>18</v>
      </c>
      <c r="E5" s="69" t="s">
        <v>6</v>
      </c>
      <c r="F5" s="69"/>
      <c r="G5" s="69"/>
      <c r="H5" s="69"/>
      <c r="I5" s="69"/>
      <c r="J5" s="70" t="s">
        <v>7</v>
      </c>
      <c r="K5" s="71"/>
      <c r="L5" s="71"/>
      <c r="M5" s="71"/>
      <c r="N5" s="72"/>
      <c r="O5" s="73" t="s">
        <v>0</v>
      </c>
      <c r="P5" s="73"/>
      <c r="Q5" s="73"/>
      <c r="R5" s="73"/>
      <c r="S5" s="73"/>
      <c r="T5" s="69" t="s">
        <v>8</v>
      </c>
      <c r="U5" s="69"/>
      <c r="V5" s="73" t="s">
        <v>9</v>
      </c>
      <c r="W5" s="73"/>
      <c r="X5" s="18"/>
      <c r="Y5" s="1"/>
      <c r="Z5" s="2"/>
      <c r="AA5" s="2"/>
      <c r="AB5" s="2"/>
      <c r="AC5" s="2"/>
      <c r="AD5" s="2"/>
      <c r="AE5" s="12"/>
      <c r="AF5" s="36"/>
      <c r="AG5" s="36"/>
      <c r="AH5" s="2"/>
      <c r="AI5" s="12"/>
      <c r="AJ5"/>
    </row>
    <row r="6" spans="1:38" x14ac:dyDescent="0.25">
      <c r="A6" s="8"/>
      <c r="B6" s="66"/>
      <c r="C6" s="10"/>
      <c r="D6" s="30"/>
      <c r="E6" s="9" t="s">
        <v>4</v>
      </c>
      <c r="F6" s="31" t="s">
        <v>1</v>
      </c>
      <c r="G6" s="5" t="s">
        <v>10</v>
      </c>
      <c r="H6" s="31" t="s">
        <v>1</v>
      </c>
      <c r="I6" s="33" t="s">
        <v>2</v>
      </c>
      <c r="J6" s="31" t="s">
        <v>4</v>
      </c>
      <c r="K6" s="31" t="s">
        <v>1</v>
      </c>
      <c r="L6" s="31" t="s">
        <v>10</v>
      </c>
      <c r="M6" s="31" t="s">
        <v>1</v>
      </c>
      <c r="N6" s="33" t="s">
        <v>2</v>
      </c>
      <c r="O6" s="33" t="s">
        <v>4</v>
      </c>
      <c r="P6" s="33" t="s">
        <v>1</v>
      </c>
      <c r="Q6" s="31" t="s">
        <v>10</v>
      </c>
      <c r="R6" s="31" t="s">
        <v>1</v>
      </c>
      <c r="S6" s="33" t="s">
        <v>2</v>
      </c>
      <c r="T6" s="30" t="s">
        <v>3</v>
      </c>
      <c r="U6" s="30" t="s">
        <v>5</v>
      </c>
      <c r="V6" s="42" t="s">
        <v>3</v>
      </c>
      <c r="W6" s="43" t="s">
        <v>5</v>
      </c>
      <c r="X6" s="18"/>
      <c r="Y6" s="1"/>
      <c r="Z6" s="2"/>
      <c r="AA6" s="2"/>
      <c r="AB6" s="2"/>
      <c r="AC6" s="2"/>
      <c r="AD6" s="2"/>
      <c r="AE6" s="12"/>
      <c r="AF6" s="36"/>
      <c r="AG6" s="36"/>
      <c r="AH6" s="2"/>
      <c r="AI6" s="12"/>
      <c r="AJ6"/>
    </row>
    <row r="7" spans="1:38" x14ac:dyDescent="0.25">
      <c r="B7" s="67"/>
      <c r="C7" s="35">
        <v>200</v>
      </c>
      <c r="D7" s="10" t="s">
        <v>11</v>
      </c>
      <c r="E7" s="37">
        <v>32300</v>
      </c>
      <c r="F7" s="37">
        <v>6730</v>
      </c>
      <c r="G7" s="38">
        <f>E7/$K$2</f>
        <v>19.376124775044993</v>
      </c>
      <c r="H7" s="38">
        <f>F7/$K$2</f>
        <v>4.0371925614877027</v>
      </c>
      <c r="I7" s="39">
        <f>F7/E7</f>
        <v>0.20835913312693499</v>
      </c>
      <c r="J7" s="34">
        <v>19300</v>
      </c>
      <c r="K7" s="34">
        <v>1620</v>
      </c>
      <c r="L7" s="40">
        <f>J7/$K$2</f>
        <v>11.577684463107378</v>
      </c>
      <c r="M7" s="40">
        <f>K7/$K$2</f>
        <v>0.9718056388722256</v>
      </c>
      <c r="N7" s="39">
        <f>K7/J7</f>
        <v>8.3937823834196887E-2</v>
      </c>
      <c r="O7" s="44">
        <v>1420</v>
      </c>
      <c r="P7" s="44">
        <v>166</v>
      </c>
      <c r="Q7" s="45">
        <f>O7/$K$2</f>
        <v>0.85182963407318535</v>
      </c>
      <c r="R7" s="45">
        <f>P7/$K$2</f>
        <v>9.9580083983203366E-2</v>
      </c>
      <c r="S7" s="74">
        <f>P7/O7</f>
        <v>0.11690140845070422</v>
      </c>
      <c r="T7" s="38">
        <f>G7/Q7</f>
        <v>22.74647887323944</v>
      </c>
      <c r="U7" s="38">
        <f>T7*((I7^2+S7^2)^0.5)</f>
        <v>5.4344317009324863</v>
      </c>
      <c r="V7" s="40">
        <f>L7/Q7</f>
        <v>13.591549295774648</v>
      </c>
      <c r="W7" s="40">
        <f>V7*((N7^2+S7^2)^0.5)</f>
        <v>1.9560264164646062</v>
      </c>
      <c r="X7" s="18"/>
      <c r="Y7" s="1"/>
      <c r="Z7" s="2"/>
      <c r="AA7" s="2"/>
      <c r="AB7" s="2"/>
      <c r="AC7" s="2"/>
      <c r="AD7" s="2"/>
      <c r="AE7" s="12"/>
      <c r="AH7" s="2"/>
      <c r="AI7" s="12"/>
      <c r="AJ7"/>
    </row>
    <row r="8" spans="1:38" x14ac:dyDescent="0.25">
      <c r="B8" s="67"/>
      <c r="C8" s="35">
        <v>200</v>
      </c>
      <c r="D8" s="10" t="s">
        <v>15</v>
      </c>
      <c r="E8" s="37">
        <v>21400</v>
      </c>
      <c r="F8" s="37">
        <v>2800</v>
      </c>
      <c r="G8" s="38">
        <f>E8/$K$2</f>
        <v>12.837432513497301</v>
      </c>
      <c r="H8" s="38">
        <f>F8/$K$2</f>
        <v>1.6796640671865626</v>
      </c>
      <c r="I8" s="39">
        <f>F8/E8</f>
        <v>0.13084112149532709</v>
      </c>
      <c r="J8" s="34">
        <v>12900</v>
      </c>
      <c r="K8" s="34">
        <v>1400</v>
      </c>
      <c r="L8" s="40">
        <f>J8/$K$2</f>
        <v>7.7384523095380926</v>
      </c>
      <c r="M8" s="40">
        <f>K8/$K$2</f>
        <v>0.83983203359328129</v>
      </c>
      <c r="N8" s="39">
        <f>K8/J8</f>
        <v>0.10852713178294573</v>
      </c>
      <c r="O8" s="44">
        <v>1250</v>
      </c>
      <c r="P8" s="44">
        <v>214</v>
      </c>
      <c r="Q8" s="45">
        <f>O8/$K$2</f>
        <v>0.74985002999400119</v>
      </c>
      <c r="R8" s="45">
        <f>P8/$K$2</f>
        <v>0.12837432513497302</v>
      </c>
      <c r="S8" s="74">
        <f>P8/O8</f>
        <v>0.17119999999999999</v>
      </c>
      <c r="T8" s="38">
        <f>G8/Q8</f>
        <v>17.12</v>
      </c>
      <c r="U8" s="38">
        <f>T8*((I8^2+S8^2)^0.5)</f>
        <v>3.6889067121758448</v>
      </c>
      <c r="V8" s="40">
        <f>L8/Q8</f>
        <v>10.32</v>
      </c>
      <c r="W8" s="40">
        <f>V8*((N8^2+S8^2)^0.5)</f>
        <v>2.0918713398906728</v>
      </c>
      <c r="X8" s="18"/>
      <c r="Y8" s="1"/>
      <c r="Z8" s="2"/>
      <c r="AA8" s="2"/>
      <c r="AB8" s="2"/>
      <c r="AC8" s="2"/>
      <c r="AD8" s="2"/>
      <c r="AE8" s="12"/>
      <c r="AF8" s="36"/>
      <c r="AG8" s="36"/>
      <c r="AH8" s="2"/>
      <c r="AI8" s="12"/>
      <c r="AJ8"/>
    </row>
    <row r="9" spans="1:38" s="5" customFormat="1" x14ac:dyDescent="0.25">
      <c r="B9" s="67"/>
      <c r="C9" s="35">
        <v>200</v>
      </c>
      <c r="D9" s="10" t="s">
        <v>12</v>
      </c>
      <c r="E9" s="37">
        <v>16700</v>
      </c>
      <c r="F9" s="37">
        <v>1720</v>
      </c>
      <c r="G9" s="38">
        <f>E9/$K$2</f>
        <v>10.017996400719856</v>
      </c>
      <c r="H9" s="38">
        <f>F9/$K$2</f>
        <v>1.0317936412717457</v>
      </c>
      <c r="I9" s="39">
        <f>F9/E9</f>
        <v>0.10299401197604791</v>
      </c>
      <c r="J9" s="34">
        <v>7100</v>
      </c>
      <c r="K9" s="34">
        <v>1600</v>
      </c>
      <c r="L9" s="40">
        <f>J9/$K$2</f>
        <v>4.2591481703659264</v>
      </c>
      <c r="M9" s="40">
        <f>K9/$K$2</f>
        <v>0.95980803839232154</v>
      </c>
      <c r="N9" s="39">
        <f t="shared" ref="N9:N11" si="0">K9/J9</f>
        <v>0.22535211267605634</v>
      </c>
      <c r="O9" s="44">
        <v>1280</v>
      </c>
      <c r="P9" s="44">
        <v>75.5</v>
      </c>
      <c r="Q9" s="45">
        <f>O9/$K$2</f>
        <v>0.76784643071385728</v>
      </c>
      <c r="R9" s="45">
        <f>P9/$K$2</f>
        <v>4.5290941811637675E-2</v>
      </c>
      <c r="S9" s="74">
        <f t="shared" ref="S9:S11" si="1">P9/O9</f>
        <v>5.8984374999999999E-2</v>
      </c>
      <c r="T9" s="38">
        <f>G9/Q9</f>
        <v>13.046874999999998</v>
      </c>
      <c r="U9" s="38">
        <f>T9*((I9^2+S9^2)^0.5)</f>
        <v>1.5485119878831959</v>
      </c>
      <c r="V9" s="40">
        <f>L9/Q9</f>
        <v>5.5468749999999991</v>
      </c>
      <c r="W9" s="40">
        <f>V9*((N9^2+S9^2)^0.5)</f>
        <v>1.2921091550817267</v>
      </c>
      <c r="X9" s="18"/>
      <c r="Y9" s="1"/>
      <c r="Z9" s="2"/>
      <c r="AA9" s="2"/>
      <c r="AB9" s="2"/>
      <c r="AC9" s="2"/>
      <c r="AD9" s="2"/>
      <c r="AE9" s="12"/>
      <c r="AH9" s="2"/>
      <c r="AI9" s="12"/>
      <c r="AJ9"/>
      <c r="AL9"/>
    </row>
    <row r="10" spans="1:38" x14ac:dyDescent="0.25">
      <c r="B10" s="67"/>
      <c r="C10" s="35">
        <v>200</v>
      </c>
      <c r="D10" s="10" t="s">
        <v>13</v>
      </c>
      <c r="E10" s="37">
        <v>15900</v>
      </c>
      <c r="F10" s="37">
        <v>1090</v>
      </c>
      <c r="G10" s="38">
        <f>E10/$K$2</f>
        <v>9.5380923815236951</v>
      </c>
      <c r="H10" s="38">
        <f>F10/$K$2</f>
        <v>0.65386922615476906</v>
      </c>
      <c r="I10" s="39">
        <f t="shared" ref="I10:I11" si="2">F10/E10</f>
        <v>6.8553459119496854E-2</v>
      </c>
      <c r="J10" s="34">
        <v>6020</v>
      </c>
      <c r="K10" s="34">
        <v>915</v>
      </c>
      <c r="L10" s="40">
        <f>J10/$K$2</f>
        <v>3.6112777444511099</v>
      </c>
      <c r="M10" s="40">
        <f>K10/$K$2</f>
        <v>0.54889022195560888</v>
      </c>
      <c r="N10" s="39">
        <f t="shared" si="0"/>
        <v>0.15199335548172757</v>
      </c>
      <c r="O10" s="44">
        <v>1200</v>
      </c>
      <c r="P10" s="44">
        <v>106</v>
      </c>
      <c r="Q10" s="45">
        <f>O10/$K$2</f>
        <v>0.71985602879424115</v>
      </c>
      <c r="R10" s="45">
        <f>P10/$K$2</f>
        <v>6.3587282543491302E-2</v>
      </c>
      <c r="S10" s="74">
        <f t="shared" si="1"/>
        <v>8.8333333333333333E-2</v>
      </c>
      <c r="T10" s="38">
        <f t="shared" ref="T10:T11" si="3">G10/Q10</f>
        <v>13.25</v>
      </c>
      <c r="U10" s="38">
        <f t="shared" ref="U10:U11" si="4">T10*((I10^2+S10^2)^0.5)</f>
        <v>1.4815345483840583</v>
      </c>
      <c r="V10" s="40">
        <f t="shared" ref="V10:V11" si="5">L10/Q10</f>
        <v>5.0166666666666666</v>
      </c>
      <c r="W10" s="40">
        <f t="shared" ref="W10:W11" si="6">V10*((N10^2+S10^2)^0.5)</f>
        <v>0.88191741384648881</v>
      </c>
      <c r="X10" s="18"/>
      <c r="Y10" s="1"/>
      <c r="Z10" s="2"/>
      <c r="AA10" s="2"/>
      <c r="AB10" s="2"/>
      <c r="AC10" s="2"/>
      <c r="AD10" s="2"/>
      <c r="AE10" s="12"/>
      <c r="AF10" s="36"/>
      <c r="AG10" s="36"/>
      <c r="AH10" s="2"/>
      <c r="AI10" s="12"/>
      <c r="AJ10"/>
    </row>
    <row r="11" spans="1:38" x14ac:dyDescent="0.25">
      <c r="B11" s="67"/>
      <c r="C11" s="35">
        <v>200</v>
      </c>
      <c r="D11" s="10" t="s">
        <v>14</v>
      </c>
      <c r="E11" s="37">
        <v>17600</v>
      </c>
      <c r="F11" s="37">
        <v>2060</v>
      </c>
      <c r="G11" s="38">
        <f>E11/$K$2</f>
        <v>10.557888422315537</v>
      </c>
      <c r="H11" s="38">
        <f>F11/$K$2</f>
        <v>1.235752849430114</v>
      </c>
      <c r="I11" s="39">
        <f t="shared" si="2"/>
        <v>0.11704545454545455</v>
      </c>
      <c r="J11" s="34">
        <v>7670</v>
      </c>
      <c r="K11" s="34">
        <v>159</v>
      </c>
      <c r="L11" s="40">
        <f>J11/$K$2</f>
        <v>4.6010797840431916</v>
      </c>
      <c r="M11" s="40">
        <f>K11/$K$2</f>
        <v>9.5380923815236954E-2</v>
      </c>
      <c r="N11" s="39">
        <f t="shared" si="0"/>
        <v>2.0730117340286833E-2</v>
      </c>
      <c r="O11" s="44">
        <v>1330</v>
      </c>
      <c r="P11" s="44">
        <v>99.9</v>
      </c>
      <c r="Q11" s="45">
        <f>O11/$K$2</f>
        <v>0.79784043191361731</v>
      </c>
      <c r="R11" s="45">
        <f>P11/$K$2</f>
        <v>5.9928014397120581E-2</v>
      </c>
      <c r="S11" s="74">
        <f t="shared" si="1"/>
        <v>7.5112781954887228E-2</v>
      </c>
      <c r="T11" s="38">
        <f t="shared" si="3"/>
        <v>13.233082706766917</v>
      </c>
      <c r="U11" s="38">
        <f t="shared" si="4"/>
        <v>1.8403773145979747</v>
      </c>
      <c r="V11" s="40">
        <f t="shared" si="5"/>
        <v>5.7669172932330826</v>
      </c>
      <c r="W11" s="40">
        <f t="shared" si="6"/>
        <v>0.44936342720180439</v>
      </c>
      <c r="X11" s="18"/>
      <c r="Y11" s="1"/>
      <c r="Z11" s="2"/>
      <c r="AA11" s="2"/>
      <c r="AB11" s="2"/>
      <c r="AC11" s="2"/>
      <c r="AD11" s="2"/>
      <c r="AE11" s="12"/>
      <c r="AH11" s="2"/>
      <c r="AI11" s="12"/>
      <c r="AJ11"/>
    </row>
    <row r="12" spans="1:38" x14ac:dyDescent="0.25">
      <c r="B12" s="67"/>
      <c r="C12" s="35"/>
      <c r="D12" s="10"/>
      <c r="E12" s="37"/>
      <c r="F12" s="37"/>
      <c r="G12" s="38"/>
      <c r="H12" s="38"/>
      <c r="I12" s="39"/>
      <c r="J12" s="34"/>
      <c r="K12" s="34"/>
      <c r="L12" s="40"/>
      <c r="M12" s="40"/>
      <c r="N12" s="39"/>
      <c r="O12" s="44"/>
      <c r="P12" s="44"/>
      <c r="Q12" s="45"/>
      <c r="R12" s="45"/>
      <c r="S12" s="74"/>
      <c r="T12" s="38"/>
      <c r="U12" s="38"/>
      <c r="V12" s="40"/>
      <c r="W12" s="40"/>
      <c r="X12" s="18"/>
      <c r="Y12" s="1"/>
      <c r="Z12" s="2"/>
      <c r="AA12" s="2"/>
      <c r="AB12" s="2"/>
      <c r="AC12" s="2"/>
      <c r="AD12" s="2"/>
      <c r="AE12" s="12"/>
      <c r="AH12" s="2"/>
      <c r="AI12" s="12"/>
      <c r="AJ12"/>
    </row>
    <row r="13" spans="1:38" x14ac:dyDescent="0.25">
      <c r="B13" s="13"/>
      <c r="C13" s="41">
        <v>2000</v>
      </c>
      <c r="D13" s="10" t="s">
        <v>11</v>
      </c>
      <c r="E13" s="37">
        <v>76600</v>
      </c>
      <c r="F13" s="37">
        <v>13700</v>
      </c>
      <c r="G13" s="38">
        <f>E13/$K$2</f>
        <v>45.950809838032391</v>
      </c>
      <c r="H13" s="38">
        <f>F13/$K$2</f>
        <v>8.218356328734254</v>
      </c>
      <c r="I13" s="39">
        <f>F13/E13</f>
        <v>0.17885117493472585</v>
      </c>
      <c r="J13" s="34">
        <v>37600</v>
      </c>
      <c r="K13" s="34">
        <v>7720</v>
      </c>
      <c r="L13" s="40">
        <f>J13/$K$2</f>
        <v>22.555488902219555</v>
      </c>
      <c r="M13" s="40">
        <f>K13/$K$2</f>
        <v>4.6310737852429513</v>
      </c>
      <c r="N13" s="39">
        <f>K13/J13</f>
        <v>0.2053191489361702</v>
      </c>
      <c r="O13" s="44">
        <v>1300</v>
      </c>
      <c r="P13" s="44">
        <v>128</v>
      </c>
      <c r="Q13" s="45">
        <f>O13/$K$2</f>
        <v>0.77984403119376122</v>
      </c>
      <c r="R13" s="45">
        <f>P13/$K$2</f>
        <v>7.6784643071385716E-2</v>
      </c>
      <c r="S13" s="74">
        <f>P13/O13</f>
        <v>9.8461538461538461E-2</v>
      </c>
      <c r="T13" s="38">
        <f>G13/Q13</f>
        <v>58.92307692307692</v>
      </c>
      <c r="U13" s="38">
        <f>T13*((I13^2+S13^2)^0.5)</f>
        <v>12.029895813245695</v>
      </c>
      <c r="V13" s="40">
        <f>L13/Q13</f>
        <v>28.923076923076923</v>
      </c>
      <c r="W13" s="40">
        <f>V13*((N13^2+S13^2)^0.5)</f>
        <v>6.5859965796450037</v>
      </c>
      <c r="X13" s="18"/>
      <c r="Y13" s="6"/>
      <c r="Z13" s="2"/>
      <c r="AA13" s="2"/>
      <c r="AB13" s="2"/>
      <c r="AC13" s="2"/>
      <c r="AD13" s="2"/>
      <c r="AE13" s="12"/>
      <c r="AF13" s="36"/>
      <c r="AG13" s="36"/>
      <c r="AH13" s="2"/>
      <c r="AI13" s="12"/>
      <c r="AJ13"/>
    </row>
    <row r="14" spans="1:38" s="5" customFormat="1" x14ac:dyDescent="0.25">
      <c r="A14"/>
      <c r="B14" s="13"/>
      <c r="C14" s="41">
        <v>2000</v>
      </c>
      <c r="D14" s="10" t="s">
        <v>15</v>
      </c>
      <c r="E14" s="37">
        <v>90300</v>
      </c>
      <c r="F14" s="37">
        <v>6370</v>
      </c>
      <c r="G14" s="38">
        <f>E14/$K$2</f>
        <v>54.169166166766644</v>
      </c>
      <c r="H14" s="38">
        <f>F14/$K$2</f>
        <v>3.8212357528494301</v>
      </c>
      <c r="I14" s="39">
        <f>F14/E14</f>
        <v>7.0542635658914735E-2</v>
      </c>
      <c r="J14" s="34">
        <v>48000</v>
      </c>
      <c r="K14" s="34">
        <v>6020</v>
      </c>
      <c r="L14" s="40">
        <f>J14/$K$2</f>
        <v>28.794241151769647</v>
      </c>
      <c r="M14" s="40">
        <f>K14/$K$2</f>
        <v>3.6112777444511099</v>
      </c>
      <c r="N14" s="39">
        <f>K14/J14</f>
        <v>0.12541666666666668</v>
      </c>
      <c r="O14" s="44">
        <v>2490</v>
      </c>
      <c r="P14" s="44">
        <v>196</v>
      </c>
      <c r="Q14" s="45">
        <f>O14/$K$2</f>
        <v>1.4937012597480503</v>
      </c>
      <c r="R14" s="45">
        <f>P14/$K$2</f>
        <v>0.11757648470305938</v>
      </c>
      <c r="S14" s="74">
        <f>P14/O14</f>
        <v>7.8714859437751E-2</v>
      </c>
      <c r="T14" s="38">
        <f>G14/Q14</f>
        <v>36.265060240963855</v>
      </c>
      <c r="U14" s="38">
        <f>T14*((I14^2+S14^2)^0.5)</f>
        <v>3.8331829939717936</v>
      </c>
      <c r="V14" s="40">
        <f>L14/Q14</f>
        <v>19.277108433734941</v>
      </c>
      <c r="W14" s="40">
        <f>V14*((N14^2+S14^2)^0.5)</f>
        <v>2.8544033972435177</v>
      </c>
      <c r="X14" s="18"/>
      <c r="Y14" s="6"/>
      <c r="Z14" s="2"/>
      <c r="AA14" s="2"/>
      <c r="AB14" s="2"/>
      <c r="AC14" s="2"/>
      <c r="AD14" s="2"/>
      <c r="AE14" s="12"/>
      <c r="AF14" s="11"/>
      <c r="AG14" s="11"/>
      <c r="AH14" s="2"/>
      <c r="AI14" s="12"/>
      <c r="AJ14"/>
      <c r="AL14"/>
    </row>
    <row r="15" spans="1:38" s="5" customFormat="1" x14ac:dyDescent="0.25">
      <c r="A15"/>
      <c r="B15" s="13"/>
      <c r="C15" s="41">
        <v>2000</v>
      </c>
      <c r="D15" s="10" t="s">
        <v>12</v>
      </c>
      <c r="E15" s="37">
        <v>86700</v>
      </c>
      <c r="F15" s="37">
        <v>2400</v>
      </c>
      <c r="G15" s="38">
        <f>E15/$K$2</f>
        <v>52.009598080383924</v>
      </c>
      <c r="H15" s="38">
        <f>F15/$K$2</f>
        <v>1.4397120575884823</v>
      </c>
      <c r="I15" s="39">
        <f>F15/E15</f>
        <v>2.768166089965398E-2</v>
      </c>
      <c r="J15" s="34">
        <v>30800</v>
      </c>
      <c r="K15" s="34">
        <v>8930</v>
      </c>
      <c r="L15" s="40">
        <f>J15/$K$2</f>
        <v>18.476304739052189</v>
      </c>
      <c r="M15" s="40">
        <f>K15/$K$2</f>
        <v>5.3569286142771446</v>
      </c>
      <c r="N15" s="39">
        <f>K15/J15</f>
        <v>0.28993506493506493</v>
      </c>
      <c r="O15" s="44">
        <v>1960</v>
      </c>
      <c r="P15" s="44">
        <v>408</v>
      </c>
      <c r="Q15" s="45">
        <f>O15/$K$2</f>
        <v>1.1757648470305939</v>
      </c>
      <c r="R15" s="45">
        <f>P15/$K$2</f>
        <v>0.244751049790042</v>
      </c>
      <c r="S15" s="74">
        <f>P15/O15</f>
        <v>0.20816326530612245</v>
      </c>
      <c r="T15" s="38">
        <f>G15/Q15</f>
        <v>44.234693877551017</v>
      </c>
      <c r="U15" s="38">
        <f>T15*((I15^2+S15^2)^0.5)</f>
        <v>9.2890981755185003</v>
      </c>
      <c r="V15" s="40">
        <f>L15/Q15</f>
        <v>15.714285714285714</v>
      </c>
      <c r="W15" s="40">
        <f>V15*((N15^2+S15^2)^0.5)</f>
        <v>5.608795700908348</v>
      </c>
      <c r="X15" s="18"/>
      <c r="Y15" s="6"/>
      <c r="Z15" s="2"/>
      <c r="AA15" s="2"/>
      <c r="AB15" s="2"/>
      <c r="AC15" s="2"/>
      <c r="AD15" s="2"/>
      <c r="AE15" s="12"/>
      <c r="AF15" s="36"/>
      <c r="AG15" s="36"/>
      <c r="AH15" s="2"/>
      <c r="AI15" s="12"/>
      <c r="AJ15"/>
      <c r="AL15"/>
    </row>
    <row r="16" spans="1:38" s="5" customFormat="1" x14ac:dyDescent="0.25">
      <c r="A16" s="13"/>
      <c r="B16" s="13"/>
      <c r="C16" s="41">
        <v>2000</v>
      </c>
      <c r="D16" s="10" t="s">
        <v>13</v>
      </c>
      <c r="E16" s="37">
        <v>38500</v>
      </c>
      <c r="F16" s="37">
        <v>6370</v>
      </c>
      <c r="G16" s="38">
        <f>E16/$K$2</f>
        <v>23.095380923815238</v>
      </c>
      <c r="H16" s="38">
        <f>F16/$K$2</f>
        <v>3.8212357528494301</v>
      </c>
      <c r="I16" s="39">
        <f>F16/E16</f>
        <v>0.16545454545454547</v>
      </c>
      <c r="J16" s="34">
        <v>84300</v>
      </c>
      <c r="K16" s="34">
        <v>15500</v>
      </c>
      <c r="L16" s="40">
        <f>J16/$K$2</f>
        <v>50.569886022795444</v>
      </c>
      <c r="M16" s="40">
        <f>K16/$K$2</f>
        <v>9.2981403719256157</v>
      </c>
      <c r="N16" s="39">
        <f>K16/J16</f>
        <v>0.18386714116251482</v>
      </c>
      <c r="O16" s="44">
        <v>1360</v>
      </c>
      <c r="P16" s="44">
        <v>140</v>
      </c>
      <c r="Q16" s="45">
        <f>O16/$K$2</f>
        <v>0.81583683263347329</v>
      </c>
      <c r="R16" s="45">
        <f>P16/$K$2</f>
        <v>8.3983203359328129E-2</v>
      </c>
      <c r="S16" s="74">
        <f>P16/O16</f>
        <v>0.10294117647058823</v>
      </c>
      <c r="T16" s="38">
        <f>G16/Q16</f>
        <v>28.308823529411768</v>
      </c>
      <c r="U16" s="38">
        <f>T16*((I16^2+S16^2)^0.5)</f>
        <v>5.5163788637135331</v>
      </c>
      <c r="V16" s="40">
        <f>L16/Q16</f>
        <v>61.985294117647065</v>
      </c>
      <c r="W16" s="40">
        <f>V16*((N16^2+S16^2)^0.5)</f>
        <v>13.061701935486594</v>
      </c>
      <c r="X16" s="18"/>
      <c r="Y16" s="6"/>
      <c r="Z16" s="2"/>
      <c r="AA16" s="2"/>
      <c r="AB16" s="2"/>
      <c r="AC16" s="2"/>
      <c r="AD16" s="2"/>
      <c r="AE16" s="12"/>
      <c r="AF16" s="36"/>
      <c r="AG16" s="36"/>
      <c r="AH16" s="2"/>
      <c r="AI16" s="12"/>
      <c r="AJ16"/>
      <c r="AL16"/>
    </row>
    <row r="17" spans="1:38" s="5" customFormat="1" x14ac:dyDescent="0.25">
      <c r="A17" s="13"/>
      <c r="B17" s="13"/>
      <c r="C17" s="41">
        <v>2000</v>
      </c>
      <c r="D17" s="10" t="s">
        <v>14</v>
      </c>
      <c r="E17" s="37">
        <v>68600</v>
      </c>
      <c r="F17" s="37">
        <v>9680</v>
      </c>
      <c r="G17" s="38">
        <f>E17/$K$2</f>
        <v>41.151769646070782</v>
      </c>
      <c r="H17" s="38">
        <f>F17/$K$2</f>
        <v>5.8068386322735455</v>
      </c>
      <c r="I17" s="39">
        <f>F17/E17</f>
        <v>0.14110787172011663</v>
      </c>
      <c r="J17" s="34">
        <v>32300</v>
      </c>
      <c r="K17" s="34">
        <v>2410</v>
      </c>
      <c r="L17" s="40">
        <f>J17/$K$2</f>
        <v>19.376124775044993</v>
      </c>
      <c r="M17" s="40">
        <f>K17/$K$2</f>
        <v>1.4457108578284343</v>
      </c>
      <c r="N17" s="39">
        <f>K17/J17</f>
        <v>7.4613003095975239E-2</v>
      </c>
      <c r="O17" s="44">
        <v>1300</v>
      </c>
      <c r="P17" s="44">
        <v>145</v>
      </c>
      <c r="Q17" s="45">
        <f>O17/$K$2</f>
        <v>0.77984403119376122</v>
      </c>
      <c r="R17" s="45">
        <f>P17/$K$2</f>
        <v>8.6982603479304144E-2</v>
      </c>
      <c r="S17" s="74">
        <f>P17/O17</f>
        <v>0.11153846153846154</v>
      </c>
      <c r="T17" s="38">
        <f>G17/Q17</f>
        <v>52.769230769230766</v>
      </c>
      <c r="U17" s="38">
        <f>T17*((I17^2+S17^2)^0.5)</f>
        <v>9.4914611525152193</v>
      </c>
      <c r="V17" s="40">
        <f>L17/Q17</f>
        <v>24.84615384615385</v>
      </c>
      <c r="W17" s="40">
        <f>V17*((N17^2+S17^2)^0.5)</f>
        <v>3.3341954188481884</v>
      </c>
      <c r="X17" s="18"/>
      <c r="Y17" s="6"/>
      <c r="Z17" s="2"/>
      <c r="AA17" s="2"/>
      <c r="AB17" s="2"/>
      <c r="AC17" s="2"/>
      <c r="AD17" s="2"/>
      <c r="AE17" s="12"/>
      <c r="AF17" s="36"/>
      <c r="AG17" s="36"/>
      <c r="AH17" s="2"/>
      <c r="AI17" s="12"/>
      <c r="AJ17"/>
      <c r="AL17"/>
    </row>
    <row r="18" spans="1:38" s="5" customFormat="1" x14ac:dyDescent="0.25">
      <c r="A18" s="13"/>
      <c r="B18" s="13"/>
      <c r="C18" s="41"/>
      <c r="D18" s="10"/>
      <c r="E18" s="37"/>
      <c r="F18" s="37"/>
      <c r="G18" s="38"/>
      <c r="H18" s="38"/>
      <c r="I18" s="39"/>
      <c r="J18" s="34"/>
      <c r="K18" s="34"/>
      <c r="L18" s="40"/>
      <c r="M18" s="40"/>
      <c r="N18" s="39"/>
      <c r="O18" s="44"/>
      <c r="P18" s="44"/>
      <c r="Q18" s="45"/>
      <c r="R18" s="45"/>
      <c r="S18" s="74"/>
      <c r="T18" s="38"/>
      <c r="U18" s="38"/>
      <c r="V18" s="40"/>
      <c r="W18" s="40"/>
      <c r="X18" s="18"/>
      <c r="Y18" s="6"/>
      <c r="Z18" s="2"/>
      <c r="AA18" s="2"/>
      <c r="AB18" s="2"/>
      <c r="AC18" s="2"/>
      <c r="AD18" s="2"/>
      <c r="AE18" s="12"/>
      <c r="AF18" s="36"/>
      <c r="AG18" s="36"/>
      <c r="AH18" s="2"/>
      <c r="AI18" s="12"/>
      <c r="AJ18"/>
      <c r="AL18"/>
    </row>
    <row r="19" spans="1:38" s="5" customFormat="1" x14ac:dyDescent="0.25">
      <c r="A19" s="13"/>
      <c r="B19" s="13"/>
      <c r="C19" s="41">
        <v>0</v>
      </c>
      <c r="D19" s="10" t="s">
        <v>11</v>
      </c>
      <c r="E19" s="37">
        <v>60700</v>
      </c>
      <c r="F19" s="37">
        <v>13000</v>
      </c>
      <c r="G19" s="38">
        <f>E19/$K$2</f>
        <v>36.412717456508702</v>
      </c>
      <c r="H19" s="38">
        <f>F19/$K$2</f>
        <v>7.7984403119376129</v>
      </c>
      <c r="I19" s="39">
        <f>F19/E19</f>
        <v>0.21416803953871499</v>
      </c>
      <c r="J19" s="34">
        <v>79900</v>
      </c>
      <c r="K19" s="34">
        <v>15400</v>
      </c>
      <c r="L19" s="40">
        <f>J19/$K$2</f>
        <v>47.930413917216555</v>
      </c>
      <c r="M19" s="40">
        <f>K19/$K$2</f>
        <v>9.2381523695260945</v>
      </c>
      <c r="N19" s="39">
        <f>K19/J19</f>
        <v>0.19274092615769711</v>
      </c>
      <c r="O19" s="44">
        <v>2830</v>
      </c>
      <c r="P19" s="44">
        <v>659</v>
      </c>
      <c r="Q19" s="45">
        <f>O19/$K$2</f>
        <v>1.6976604679064187</v>
      </c>
      <c r="R19" s="45">
        <f>P19/$K$2</f>
        <v>0.39532093581283745</v>
      </c>
      <c r="S19" s="74">
        <f>P19/O19</f>
        <v>0.23286219081272086</v>
      </c>
      <c r="T19" s="38">
        <f>G19/Q19</f>
        <v>21.448763250883395</v>
      </c>
      <c r="U19" s="38">
        <f>T19*((I19^2+S19^2)^0.5)</f>
        <v>6.7858392006738342</v>
      </c>
      <c r="V19" s="40">
        <f>L19/Q19</f>
        <v>28.233215547703178</v>
      </c>
      <c r="W19" s="40">
        <f>V19*((N19^2+S19^2)^0.5)</f>
        <v>8.5343675040882001</v>
      </c>
      <c r="X19" s="18"/>
      <c r="Y19" s="6"/>
      <c r="Z19" s="2"/>
      <c r="AA19" s="2"/>
      <c r="AB19" s="2"/>
      <c r="AC19" s="2"/>
      <c r="AD19" s="2"/>
      <c r="AE19" s="12"/>
      <c r="AF19" s="36"/>
      <c r="AG19" s="36"/>
      <c r="AH19" s="2"/>
      <c r="AI19" s="12"/>
      <c r="AJ19"/>
      <c r="AL19"/>
    </row>
    <row r="20" spans="1:38" s="5" customFormat="1" x14ac:dyDescent="0.25">
      <c r="A20" s="13"/>
      <c r="B20" s="13"/>
      <c r="C20" s="41">
        <v>0</v>
      </c>
      <c r="D20" s="10" t="s">
        <v>15</v>
      </c>
      <c r="E20" s="37">
        <v>22700</v>
      </c>
      <c r="F20" s="37">
        <v>3470</v>
      </c>
      <c r="G20" s="38">
        <f>E20/$K$2</f>
        <v>13.617276544691062</v>
      </c>
      <c r="H20" s="38">
        <f>F20/$K$2</f>
        <v>2.0815836832633474</v>
      </c>
      <c r="I20" s="39">
        <f>F20/E20</f>
        <v>0.15286343612334802</v>
      </c>
      <c r="J20" s="34">
        <v>22200</v>
      </c>
      <c r="K20" s="34">
        <v>3120</v>
      </c>
      <c r="L20" s="40">
        <f>J20/$K$2</f>
        <v>13.317336532693462</v>
      </c>
      <c r="M20" s="40">
        <f>K20/$K$2</f>
        <v>1.8716256748650271</v>
      </c>
      <c r="N20" s="39">
        <f>K20/J20</f>
        <v>0.14054054054054055</v>
      </c>
      <c r="O20" s="44">
        <v>1850</v>
      </c>
      <c r="P20" s="44">
        <v>32.6</v>
      </c>
      <c r="Q20" s="45">
        <f>O20/$K$2</f>
        <v>1.1097780443911218</v>
      </c>
      <c r="R20" s="45">
        <f>P20/$K$2</f>
        <v>1.955608878224355E-2</v>
      </c>
      <c r="S20" s="74">
        <f>P20/O20</f>
        <v>1.7621621621621623E-2</v>
      </c>
      <c r="T20" s="38">
        <f>G20/Q20</f>
        <v>12.27027027027027</v>
      </c>
      <c r="U20" s="38">
        <f>T20*((I20^2+S20^2)^0.5)</f>
        <v>1.8880972484244087</v>
      </c>
      <c r="V20" s="40">
        <f>L20/Q20</f>
        <v>12</v>
      </c>
      <c r="W20" s="40">
        <f>V20*((N20^2+S20^2)^0.5)</f>
        <v>1.6996916697143694</v>
      </c>
      <c r="X20" s="18"/>
      <c r="Y20" s="6"/>
      <c r="Z20" s="2"/>
      <c r="AA20" s="2"/>
      <c r="AB20" s="2"/>
      <c r="AC20" s="2"/>
      <c r="AD20" s="2"/>
      <c r="AE20" s="12"/>
      <c r="AF20" s="36"/>
      <c r="AG20" s="36"/>
      <c r="AH20" s="2"/>
      <c r="AI20" s="12"/>
      <c r="AJ20"/>
      <c r="AL20"/>
    </row>
    <row r="21" spans="1:38" s="5" customFormat="1" x14ac:dyDescent="0.25">
      <c r="A21" s="13"/>
      <c r="B21" s="13"/>
      <c r="C21" s="41">
        <v>0</v>
      </c>
      <c r="D21" s="10" t="s">
        <v>12</v>
      </c>
      <c r="E21" s="37">
        <v>31100</v>
      </c>
      <c r="F21" s="37">
        <v>3060</v>
      </c>
      <c r="G21" s="38">
        <f>E21/$K$2</f>
        <v>18.656268746250749</v>
      </c>
      <c r="H21" s="38">
        <f>F21/$K$2</f>
        <v>1.8356328734253149</v>
      </c>
      <c r="I21" s="39">
        <f t="shared" ref="I21:I23" si="7">F21/E21</f>
        <v>9.8392282958199351E-2</v>
      </c>
      <c r="J21" s="34">
        <v>29900</v>
      </c>
      <c r="K21" s="34">
        <v>4530</v>
      </c>
      <c r="L21" s="40">
        <f>J21/$K$2</f>
        <v>17.936412717456509</v>
      </c>
      <c r="M21" s="40">
        <f>K21/$K$2</f>
        <v>2.7174565086982603</v>
      </c>
      <c r="N21" s="39">
        <f t="shared" ref="N21:N23" si="8">K21/J21</f>
        <v>0.15150501672240801</v>
      </c>
      <c r="O21" s="44">
        <v>1700</v>
      </c>
      <c r="P21" s="44">
        <v>54.9</v>
      </c>
      <c r="Q21" s="45">
        <f>O21/$K$2</f>
        <v>1.0197960407918416</v>
      </c>
      <c r="R21" s="45">
        <f>P21/$K$2</f>
        <v>3.2933413317336534E-2</v>
      </c>
      <c r="S21" s="74">
        <f t="shared" ref="S21:S23" si="9">P21/O21</f>
        <v>3.229411764705882E-2</v>
      </c>
      <c r="T21" s="38">
        <f t="shared" ref="T21:T23" si="10">G21/Q21</f>
        <v>18.294117647058822</v>
      </c>
      <c r="U21" s="38">
        <f t="shared" ref="U21:U23" si="11">T21*((I21^2+S21^2)^0.5)</f>
        <v>1.8944750315533472</v>
      </c>
      <c r="V21" s="40">
        <f t="shared" ref="V21:V23" si="12">L21/Q21</f>
        <v>17.588235294117649</v>
      </c>
      <c r="W21" s="40">
        <f t="shared" ref="W21:W23" si="13">V21*((N21^2+S21^2)^0.5)</f>
        <v>2.7245692335968434</v>
      </c>
      <c r="X21" s="18"/>
      <c r="Y21" s="6"/>
      <c r="Z21" s="2"/>
      <c r="AA21" s="2"/>
      <c r="AB21" s="2"/>
      <c r="AC21" s="2"/>
      <c r="AD21" s="2"/>
      <c r="AE21" s="12"/>
      <c r="AF21" s="36"/>
      <c r="AG21" s="36"/>
      <c r="AH21" s="2"/>
      <c r="AI21" s="12"/>
      <c r="AJ21"/>
      <c r="AL21"/>
    </row>
    <row r="22" spans="1:38" s="5" customFormat="1" x14ac:dyDescent="0.25">
      <c r="A22" s="13"/>
      <c r="B22" s="13"/>
      <c r="C22" s="41">
        <v>0</v>
      </c>
      <c r="D22" s="10" t="s">
        <v>13</v>
      </c>
      <c r="E22" s="37">
        <v>40000</v>
      </c>
      <c r="F22" s="37">
        <v>3330</v>
      </c>
      <c r="G22" s="38">
        <f>E22/$K$2</f>
        <v>23.995200959808038</v>
      </c>
      <c r="H22" s="38">
        <f>F22/$K$2</f>
        <v>1.9976004799040192</v>
      </c>
      <c r="I22" s="39">
        <f t="shared" si="7"/>
        <v>8.3250000000000005E-2</v>
      </c>
      <c r="J22" s="34">
        <v>52900</v>
      </c>
      <c r="K22" s="34">
        <v>8670</v>
      </c>
      <c r="L22" s="40">
        <f>J22/$K$2</f>
        <v>31.733653269346132</v>
      </c>
      <c r="M22" s="40">
        <f>K22/$K$2</f>
        <v>5.2009598080383928</v>
      </c>
      <c r="N22" s="39">
        <f t="shared" si="8"/>
        <v>0.16389413988657844</v>
      </c>
      <c r="O22" s="44">
        <v>2290</v>
      </c>
      <c r="P22" s="44">
        <v>124</v>
      </c>
      <c r="Q22" s="45">
        <f>O22/$K$2</f>
        <v>1.3737252549490102</v>
      </c>
      <c r="R22" s="45">
        <f>P22/$K$2</f>
        <v>7.4385122975404921E-2</v>
      </c>
      <c r="S22" s="74">
        <f t="shared" si="9"/>
        <v>5.4148471615720527E-2</v>
      </c>
      <c r="T22" s="38">
        <f t="shared" si="10"/>
        <v>17.467248908296941</v>
      </c>
      <c r="U22" s="38">
        <f t="shared" si="11"/>
        <v>1.7346850981640036</v>
      </c>
      <c r="V22" s="40">
        <f t="shared" si="12"/>
        <v>23.100436681222707</v>
      </c>
      <c r="W22" s="40">
        <f t="shared" si="13"/>
        <v>3.9873084244573413</v>
      </c>
      <c r="X22" s="18"/>
      <c r="Y22" s="6"/>
      <c r="Z22" s="2"/>
      <c r="AA22" s="2"/>
      <c r="AB22" s="2"/>
      <c r="AC22" s="2"/>
      <c r="AD22" s="2"/>
      <c r="AE22" s="12"/>
      <c r="AF22" s="36"/>
      <c r="AG22" s="36"/>
      <c r="AH22" s="2"/>
      <c r="AI22" s="12"/>
      <c r="AJ22"/>
      <c r="AL22"/>
    </row>
    <row r="23" spans="1:38" s="5" customFormat="1" x14ac:dyDescent="0.25">
      <c r="A23" s="13"/>
      <c r="B23" s="13"/>
      <c r="C23" s="41">
        <v>0</v>
      </c>
      <c r="D23" s="10" t="s">
        <v>14</v>
      </c>
      <c r="E23" s="37">
        <v>48200</v>
      </c>
      <c r="F23" s="37">
        <v>2690</v>
      </c>
      <c r="G23" s="38">
        <f>E23/$K$2</f>
        <v>28.914217156568686</v>
      </c>
      <c r="H23" s="38">
        <f>F23/$K$2</f>
        <v>1.6136772645470905</v>
      </c>
      <c r="I23" s="39">
        <f t="shared" si="7"/>
        <v>5.5809128630705397E-2</v>
      </c>
      <c r="J23" s="34">
        <v>27800</v>
      </c>
      <c r="K23" s="34">
        <v>10500</v>
      </c>
      <c r="L23" s="40">
        <f>J23/$K$2</f>
        <v>16.676664667066586</v>
      </c>
      <c r="M23" s="40">
        <f>K23/$K$2</f>
        <v>6.2987402519496101</v>
      </c>
      <c r="N23" s="39">
        <f t="shared" si="8"/>
        <v>0.37769784172661869</v>
      </c>
      <c r="O23" s="44">
        <v>1190</v>
      </c>
      <c r="P23" s="44">
        <v>71.400000000000006</v>
      </c>
      <c r="Q23" s="45">
        <f>O23/$K$2</f>
        <v>0.71385722855428912</v>
      </c>
      <c r="R23" s="45">
        <f>P23/$K$2</f>
        <v>4.2831433713257351E-2</v>
      </c>
      <c r="S23" s="74">
        <f t="shared" si="9"/>
        <v>6.0000000000000005E-2</v>
      </c>
      <c r="T23" s="38">
        <f t="shared" si="10"/>
        <v>40.504201680672267</v>
      </c>
      <c r="U23" s="38">
        <f t="shared" si="11"/>
        <v>3.3190366854638476</v>
      </c>
      <c r="V23" s="40">
        <f t="shared" si="12"/>
        <v>23.361344537815125</v>
      </c>
      <c r="W23" s="40">
        <f t="shared" si="13"/>
        <v>8.9341692387870637</v>
      </c>
      <c r="X23" s="18"/>
      <c r="Y23" s="6"/>
      <c r="Z23" s="2"/>
      <c r="AA23" s="2"/>
      <c r="AB23" s="2"/>
      <c r="AC23" s="2"/>
      <c r="AD23" s="2"/>
      <c r="AE23" s="12"/>
      <c r="AF23" s="36"/>
      <c r="AG23" s="36"/>
      <c r="AH23" s="2"/>
      <c r="AI23" s="12"/>
      <c r="AJ23"/>
      <c r="AL23"/>
    </row>
    <row r="24" spans="1:38" s="5" customFormat="1" x14ac:dyDescent="0.25">
      <c r="A24" s="13"/>
      <c r="B24" s="14"/>
      <c r="C24" s="13"/>
      <c r="D24" s="17"/>
      <c r="E24" s="18"/>
      <c r="F24" s="18"/>
      <c r="G24" s="19"/>
      <c r="H24" s="18"/>
      <c r="I24" s="18"/>
      <c r="J24" s="19"/>
      <c r="K24" s="3"/>
      <c r="L24" s="4"/>
      <c r="M24" s="13"/>
      <c r="N24" s="11"/>
      <c r="O24" s="11"/>
      <c r="P24" s="11"/>
      <c r="Q24" s="6"/>
      <c r="R24" s="7"/>
      <c r="S24" s="7"/>
      <c r="T24" s="2"/>
      <c r="U24" s="2"/>
      <c r="V24" s="2"/>
      <c r="W24" s="11"/>
      <c r="X24" s="18"/>
      <c r="Y24" s="6"/>
      <c r="Z24" s="2"/>
      <c r="AA24" s="2"/>
      <c r="AB24" s="2"/>
      <c r="AC24" s="2"/>
      <c r="AD24" s="2"/>
      <c r="AE24" s="12"/>
      <c r="AF24" s="11"/>
      <c r="AG24" s="11"/>
      <c r="AH24" s="2"/>
      <c r="AI24" s="12"/>
      <c r="AJ24"/>
      <c r="AL24"/>
    </row>
    <row r="25" spans="1:38" s="5" customFormat="1" x14ac:dyDescent="0.25">
      <c r="A25" s="13"/>
      <c r="B25" s="13"/>
      <c r="C25" s="13"/>
      <c r="D25" s="13"/>
      <c r="E25" s="13"/>
      <c r="F25" s="20"/>
      <c r="G25" s="20"/>
      <c r="H25" s="13"/>
      <c r="I25" s="13"/>
      <c r="J25" s="20"/>
      <c r="K25" s="20"/>
      <c r="L25" s="13"/>
      <c r="M25" s="13"/>
      <c r="N25" s="11"/>
      <c r="O25" s="11"/>
      <c r="P25" s="11"/>
      <c r="Q25" s="1"/>
      <c r="R25" s="2"/>
      <c r="S25" s="2"/>
      <c r="T25" s="2"/>
      <c r="U25" s="2"/>
      <c r="V25" s="2"/>
      <c r="W25" s="18"/>
      <c r="X25" s="18"/>
      <c r="Y25" s="1"/>
      <c r="Z25" s="2"/>
      <c r="AA25" s="2"/>
      <c r="AB25" s="2"/>
      <c r="AC25" s="2"/>
      <c r="AD25" s="2"/>
      <c r="AE25" s="12"/>
      <c r="AF25" s="36"/>
      <c r="AG25" s="36"/>
      <c r="AH25" s="2"/>
      <c r="AI25" s="12"/>
      <c r="AJ25"/>
      <c r="AL25"/>
    </row>
    <row r="26" spans="1:38" s="5" customFormat="1" x14ac:dyDescent="0.25">
      <c r="A26" s="13"/>
      <c r="B26" s="13"/>
      <c r="C26" s="13"/>
      <c r="D26" s="13"/>
      <c r="E26" s="13"/>
      <c r="F26" s="21"/>
      <c r="G26" s="19"/>
      <c r="H26" s="22"/>
      <c r="I26" s="21"/>
      <c r="J26" s="19"/>
      <c r="K26" s="3"/>
      <c r="L26" s="4"/>
      <c r="M26" s="13"/>
      <c r="N26" s="11"/>
      <c r="O26" s="11"/>
      <c r="P26" s="11"/>
      <c r="Q26" s="1"/>
      <c r="R26" s="2"/>
      <c r="S26" s="2"/>
      <c r="T26" s="2"/>
      <c r="U26" s="2"/>
      <c r="V26" s="2"/>
      <c r="W26" s="18"/>
      <c r="X26" s="18"/>
      <c r="Y26" s="1"/>
      <c r="Z26" s="2"/>
      <c r="AA26" s="2"/>
      <c r="AB26" s="2"/>
      <c r="AC26" s="2"/>
      <c r="AD26" s="2"/>
      <c r="AE26" s="12"/>
      <c r="AF26" s="11"/>
      <c r="AG26" s="11"/>
      <c r="AH26" s="2"/>
      <c r="AI26" s="12"/>
      <c r="AJ26"/>
      <c r="AL26"/>
    </row>
    <row r="27" spans="1:38" s="5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1"/>
      <c r="O27" s="11"/>
      <c r="P27" s="11"/>
      <c r="Q27" s="1"/>
      <c r="R27" s="2"/>
      <c r="S27" s="2"/>
      <c r="T27" s="2"/>
      <c r="U27" s="2"/>
      <c r="V27" s="2"/>
      <c r="W27" s="12"/>
      <c r="X27" s="36"/>
      <c r="Y27" s="1"/>
      <c r="Z27" s="2"/>
      <c r="AA27" s="2"/>
      <c r="AB27" s="2"/>
      <c r="AC27" s="2"/>
      <c r="AD27" s="2"/>
      <c r="AE27" s="12"/>
      <c r="AF27" s="36"/>
      <c r="AG27" s="36"/>
      <c r="AH27" s="2"/>
      <c r="AI27" s="12"/>
      <c r="AJ27"/>
      <c r="AL27"/>
    </row>
    <row r="28" spans="1:38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Q28" s="1"/>
      <c r="R28" s="2"/>
      <c r="S28" s="2"/>
      <c r="T28" s="2"/>
      <c r="U28" s="2"/>
      <c r="V28" s="2"/>
      <c r="W28" s="12"/>
      <c r="Y28" s="1"/>
      <c r="Z28" s="2"/>
      <c r="AA28" s="2"/>
      <c r="AB28" s="2"/>
      <c r="AC28" s="2"/>
      <c r="AD28" s="2"/>
      <c r="AE28" s="12"/>
      <c r="AH28" s="2"/>
      <c r="AI28" s="12"/>
      <c r="AJ28"/>
    </row>
    <row r="29" spans="1:38" x14ac:dyDescent="0.25">
      <c r="A29" s="13"/>
      <c r="B29" s="13"/>
      <c r="C29" s="14"/>
      <c r="D29" s="13"/>
      <c r="E29" s="68"/>
      <c r="F29" s="68"/>
      <c r="G29" s="68"/>
      <c r="H29" s="68"/>
      <c r="I29" s="68"/>
      <c r="J29" s="68"/>
      <c r="K29" s="68"/>
      <c r="L29" s="68"/>
      <c r="M29" s="13"/>
      <c r="Q29" s="1"/>
      <c r="R29" s="2"/>
      <c r="S29" s="2"/>
      <c r="T29" s="2"/>
      <c r="U29" s="2"/>
      <c r="V29" s="2"/>
      <c r="W29" s="12"/>
      <c r="X29" s="36"/>
      <c r="Y29" s="1"/>
      <c r="Z29" s="2"/>
      <c r="AA29" s="2"/>
      <c r="AB29" s="2"/>
      <c r="AC29" s="2"/>
      <c r="AD29" s="2"/>
      <c r="AE29" s="12"/>
      <c r="AF29" s="36"/>
      <c r="AG29" s="36"/>
      <c r="AH29" s="2"/>
      <c r="AI29" s="12"/>
      <c r="AJ29"/>
    </row>
    <row r="30" spans="1:38" x14ac:dyDescent="0.25">
      <c r="A30" s="13"/>
      <c r="B30" s="13"/>
      <c r="C30" s="13"/>
      <c r="D30" s="13"/>
      <c r="E30" s="16"/>
      <c r="F30" s="16"/>
      <c r="G30" s="16"/>
      <c r="H30" s="16"/>
      <c r="I30" s="16"/>
      <c r="J30" s="16"/>
      <c r="K30" s="13"/>
      <c r="L30" s="13"/>
      <c r="M30" s="13"/>
      <c r="Q30" s="1"/>
      <c r="R30" s="2"/>
      <c r="S30" s="2"/>
      <c r="T30" s="2"/>
      <c r="U30" s="2"/>
      <c r="V30" s="2"/>
      <c r="W30" s="12"/>
      <c r="X30" s="36"/>
      <c r="Y30" s="1"/>
      <c r="Z30" s="2"/>
      <c r="AA30" s="2"/>
      <c r="AB30" s="2"/>
      <c r="AC30" s="2"/>
      <c r="AD30" s="2"/>
      <c r="AE30" s="12"/>
      <c r="AF30" s="36"/>
      <c r="AG30" s="36"/>
      <c r="AH30" s="2"/>
      <c r="AI30" s="12"/>
      <c r="AJ30"/>
    </row>
    <row r="31" spans="1:38" x14ac:dyDescent="0.25">
      <c r="A31" s="15"/>
      <c r="B31" s="23"/>
      <c r="C31" s="24"/>
      <c r="D31" s="25"/>
      <c r="E31" s="26"/>
      <c r="F31" s="26"/>
      <c r="G31" s="27"/>
      <c r="H31" s="26"/>
      <c r="I31" s="26"/>
      <c r="J31" s="27"/>
      <c r="K31" s="28"/>
      <c r="L31" s="29"/>
      <c r="M31" s="13"/>
      <c r="Q31" s="1"/>
      <c r="R31" s="2"/>
      <c r="S31" s="2"/>
      <c r="T31" s="2"/>
      <c r="U31" s="2"/>
      <c r="V31" s="2"/>
      <c r="W31" s="12"/>
      <c r="Y31" s="1"/>
      <c r="Z31" s="2"/>
      <c r="AA31" s="2"/>
      <c r="AB31" s="2"/>
      <c r="AC31" s="2"/>
      <c r="AD31" s="2"/>
      <c r="AE31" s="12"/>
      <c r="AH31" s="2"/>
      <c r="AI31" s="12"/>
      <c r="AJ31"/>
    </row>
    <row r="32" spans="1:38" x14ac:dyDescent="0.25">
      <c r="A32" s="13"/>
      <c r="B32" s="14"/>
      <c r="C32" s="13"/>
      <c r="D32" s="17"/>
      <c r="E32" s="18"/>
      <c r="F32" s="18"/>
      <c r="G32" s="19"/>
      <c r="H32" s="18"/>
      <c r="I32" s="18"/>
      <c r="J32" s="19"/>
      <c r="K32" s="3"/>
      <c r="L32" s="4"/>
      <c r="M32" s="13"/>
      <c r="Q32" s="1"/>
      <c r="R32" s="2"/>
      <c r="S32" s="2"/>
      <c r="T32" s="2"/>
      <c r="U32" s="2"/>
      <c r="V32" s="2"/>
      <c r="W32" s="12"/>
      <c r="X32" s="36"/>
      <c r="Y32" s="1"/>
      <c r="Z32" s="2"/>
      <c r="AA32" s="2"/>
      <c r="AB32" s="2"/>
      <c r="AC32" s="2"/>
      <c r="AD32" s="2"/>
      <c r="AE32" s="12"/>
      <c r="AF32" s="36"/>
      <c r="AG32" s="36"/>
      <c r="AH32" s="2"/>
      <c r="AI32" s="12"/>
      <c r="AJ32"/>
    </row>
    <row r="33" spans="1:38" x14ac:dyDescent="0.25">
      <c r="A33" s="13"/>
      <c r="B33" s="14"/>
      <c r="C33" s="13"/>
      <c r="D33" s="17"/>
      <c r="E33" s="18"/>
      <c r="F33" s="18"/>
      <c r="G33" s="19"/>
      <c r="H33" s="18"/>
      <c r="I33" s="18"/>
      <c r="J33" s="19"/>
      <c r="K33" s="3"/>
      <c r="L33" s="4"/>
      <c r="M33" s="13"/>
      <c r="Q33" s="1"/>
      <c r="R33" s="2"/>
      <c r="S33" s="2"/>
      <c r="T33" s="2"/>
      <c r="U33" s="2"/>
      <c r="V33" s="2"/>
      <c r="W33" s="12"/>
      <c r="X33" s="36"/>
      <c r="Y33" s="1"/>
      <c r="Z33" s="2"/>
      <c r="AA33" s="2"/>
      <c r="AB33" s="2"/>
      <c r="AC33" s="2"/>
      <c r="AD33" s="2"/>
      <c r="AE33" s="12"/>
      <c r="AH33" s="2"/>
      <c r="AI33" s="12"/>
      <c r="AJ33"/>
    </row>
    <row r="34" spans="1:38" x14ac:dyDescent="0.25">
      <c r="A34" s="13"/>
      <c r="B34" s="14"/>
      <c r="C34" s="13"/>
      <c r="D34" s="17"/>
      <c r="E34" s="18"/>
      <c r="F34" s="18"/>
      <c r="G34" s="27"/>
      <c r="H34" s="18"/>
      <c r="I34" s="18"/>
      <c r="J34" s="19"/>
      <c r="K34" s="3"/>
      <c r="L34" s="4"/>
      <c r="M34" s="13"/>
      <c r="Q34" s="1"/>
      <c r="R34" s="2"/>
      <c r="S34" s="2"/>
      <c r="T34" s="2"/>
      <c r="U34" s="2"/>
      <c r="V34" s="2"/>
      <c r="W34" s="12"/>
      <c r="Y34" s="1"/>
      <c r="Z34" s="2"/>
      <c r="AA34" s="2"/>
      <c r="AB34" s="2"/>
      <c r="AC34" s="2"/>
      <c r="AD34" s="2"/>
      <c r="AE34" s="12"/>
      <c r="AF34" s="36"/>
      <c r="AG34" s="36"/>
      <c r="AH34" s="2"/>
      <c r="AI34" s="12"/>
      <c r="AJ34"/>
    </row>
    <row r="35" spans="1:38" x14ac:dyDescent="0.25">
      <c r="A35" s="13"/>
      <c r="B35" s="14"/>
      <c r="C35" s="13"/>
      <c r="D35" s="17"/>
      <c r="E35" s="18"/>
      <c r="F35" s="18"/>
      <c r="G35" s="19"/>
      <c r="H35" s="18"/>
      <c r="I35" s="18"/>
      <c r="J35" s="19"/>
      <c r="K35" s="3"/>
      <c r="L35" s="4"/>
      <c r="M35" s="13"/>
      <c r="Q35" s="1"/>
      <c r="R35" s="2"/>
      <c r="S35" s="2"/>
      <c r="T35" s="2"/>
      <c r="U35" s="2"/>
      <c r="V35" s="2"/>
      <c r="W35" s="12"/>
      <c r="X35" s="36"/>
      <c r="Y35" s="1"/>
      <c r="Z35" s="2"/>
      <c r="AA35" s="2"/>
      <c r="AB35" s="2"/>
      <c r="AC35" s="2"/>
      <c r="AD35" s="2"/>
      <c r="AE35" s="12"/>
      <c r="AH35" s="2"/>
      <c r="AI35" s="12"/>
      <c r="AJ35"/>
    </row>
    <row r="36" spans="1:38" x14ac:dyDescent="0.25">
      <c r="A36" s="13"/>
      <c r="B36" s="14"/>
      <c r="C36" s="13"/>
      <c r="D36" s="17"/>
      <c r="E36" s="18"/>
      <c r="F36" s="18"/>
      <c r="G36" s="19"/>
      <c r="H36" s="18"/>
      <c r="I36" s="18"/>
      <c r="J36" s="19"/>
      <c r="K36" s="3"/>
      <c r="L36" s="4"/>
      <c r="M36" s="13"/>
      <c r="Q36" s="1"/>
      <c r="R36" s="2"/>
      <c r="S36" s="2"/>
      <c r="T36" s="2"/>
      <c r="U36" s="2"/>
      <c r="V36" s="2"/>
      <c r="W36" s="12"/>
      <c r="X36" s="36"/>
      <c r="Y36" s="1"/>
      <c r="Z36" s="2"/>
      <c r="AA36" s="2"/>
      <c r="AB36" s="2"/>
      <c r="AC36" s="2"/>
      <c r="AD36" s="2"/>
      <c r="AE36" s="12"/>
      <c r="AF36" s="36"/>
      <c r="AG36" s="36"/>
      <c r="AH36" s="2"/>
      <c r="AI36" s="12"/>
      <c r="AJ36"/>
    </row>
    <row r="37" spans="1:38" x14ac:dyDescent="0.25">
      <c r="A37" s="13"/>
      <c r="B37" s="14"/>
      <c r="C37" s="13"/>
      <c r="D37" s="17"/>
      <c r="E37" s="18"/>
      <c r="F37" s="18"/>
      <c r="G37" s="19"/>
      <c r="H37" s="18"/>
      <c r="I37" s="18"/>
      <c r="J37" s="19"/>
      <c r="K37" s="3"/>
      <c r="L37" s="4"/>
      <c r="M37" s="13"/>
      <c r="Q37" s="1"/>
      <c r="R37" s="2"/>
      <c r="S37" s="2"/>
      <c r="T37" s="2"/>
      <c r="U37" s="2"/>
      <c r="V37" s="2"/>
      <c r="W37" s="12"/>
      <c r="Y37" s="1"/>
      <c r="Z37" s="2"/>
      <c r="AA37" s="2"/>
      <c r="AB37" s="2"/>
      <c r="AC37" s="2"/>
      <c r="AD37" s="2"/>
      <c r="AE37" s="12"/>
      <c r="AH37" s="2"/>
      <c r="AI37" s="12"/>
      <c r="AJ37"/>
    </row>
    <row r="38" spans="1:38" x14ac:dyDescent="0.25">
      <c r="A38" s="13"/>
      <c r="B38" s="14"/>
      <c r="C38" s="13"/>
      <c r="D38" s="17"/>
      <c r="E38" s="18"/>
      <c r="F38" s="18"/>
      <c r="G38" s="27"/>
      <c r="H38" s="18"/>
      <c r="I38" s="18"/>
      <c r="J38" s="19"/>
      <c r="K38" s="3"/>
      <c r="L38" s="4"/>
      <c r="M38" s="13"/>
      <c r="Q38" s="1"/>
      <c r="R38" s="2"/>
      <c r="S38" s="2"/>
      <c r="T38" s="2"/>
      <c r="U38" s="2"/>
      <c r="V38" s="2"/>
      <c r="W38" s="12"/>
      <c r="X38" s="36"/>
      <c r="Y38" s="1"/>
      <c r="Z38" s="2"/>
      <c r="AA38" s="2"/>
      <c r="AB38" s="2"/>
      <c r="AC38" s="2"/>
      <c r="AD38" s="2"/>
      <c r="AE38" s="12"/>
      <c r="AF38" s="36"/>
      <c r="AG38" s="36"/>
      <c r="AH38" s="2"/>
      <c r="AI38" s="12"/>
      <c r="AJ38"/>
    </row>
    <row r="39" spans="1:38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Q39" s="1"/>
      <c r="R39" s="2"/>
      <c r="S39" s="2"/>
      <c r="T39" s="2"/>
      <c r="U39" s="2"/>
      <c r="V39" s="2"/>
      <c r="W39" s="12"/>
      <c r="X39" s="36"/>
      <c r="Y39" s="1"/>
      <c r="Z39" s="2"/>
      <c r="AA39" s="2"/>
      <c r="AB39" s="2"/>
      <c r="AC39" s="2"/>
      <c r="AD39" s="2"/>
      <c r="AE39" s="12"/>
      <c r="AF39" s="36"/>
      <c r="AG39" s="36"/>
      <c r="AH39" s="2"/>
      <c r="AI39" s="12"/>
      <c r="AJ39"/>
    </row>
    <row r="40" spans="1:38" x14ac:dyDescent="0.25">
      <c r="A40" s="13"/>
      <c r="M40" s="13"/>
      <c r="Q40" s="1"/>
      <c r="R40" s="2"/>
      <c r="S40" s="2"/>
      <c r="T40" s="2"/>
      <c r="U40" s="2"/>
      <c r="V40" s="2"/>
      <c r="W40" s="12"/>
      <c r="Y40" s="1"/>
      <c r="Z40" s="2"/>
      <c r="AA40" s="2"/>
      <c r="AB40" s="2"/>
      <c r="AC40" s="2"/>
      <c r="AD40" s="2"/>
      <c r="AE40" s="12"/>
      <c r="AH40" s="2"/>
      <c r="AI40" s="12"/>
      <c r="AJ40"/>
    </row>
    <row r="41" spans="1:38" x14ac:dyDescent="0.25">
      <c r="Q41" s="1"/>
      <c r="R41" s="2"/>
      <c r="S41" s="2"/>
      <c r="T41" s="2"/>
      <c r="U41" s="2"/>
      <c r="V41" s="2"/>
      <c r="W41" s="12"/>
      <c r="X41" s="36"/>
      <c r="Y41" s="1"/>
      <c r="Z41" s="2"/>
      <c r="AA41" s="2"/>
      <c r="AB41" s="2"/>
      <c r="AC41" s="2"/>
      <c r="AD41" s="2"/>
      <c r="AE41" s="12"/>
      <c r="AF41" s="36"/>
      <c r="AG41" s="36"/>
      <c r="AH41" s="2"/>
      <c r="AI41" s="12"/>
      <c r="AJ41"/>
      <c r="AK41"/>
    </row>
    <row r="42" spans="1:38" x14ac:dyDescent="0.25">
      <c r="Q42" s="1"/>
      <c r="R42" s="2"/>
      <c r="S42" s="2"/>
      <c r="T42" s="2"/>
      <c r="U42" s="2"/>
      <c r="V42" s="2"/>
      <c r="W42" s="12"/>
      <c r="X42" s="36"/>
      <c r="Y42" s="1"/>
      <c r="Z42" s="2"/>
      <c r="AA42" s="2"/>
      <c r="AB42" s="2"/>
      <c r="AC42" s="2"/>
      <c r="AD42" s="2"/>
      <c r="AE42" s="12"/>
      <c r="AF42" s="36"/>
      <c r="AG42" s="36"/>
      <c r="AH42" s="2"/>
      <c r="AI42" s="12"/>
      <c r="AJ42"/>
    </row>
    <row r="43" spans="1:38" x14ac:dyDescent="0.25">
      <c r="Q43" s="1"/>
      <c r="R43" s="2"/>
      <c r="S43" s="2"/>
      <c r="T43" s="2"/>
      <c r="U43" s="2"/>
      <c r="V43" s="2"/>
      <c r="W43" s="12"/>
      <c r="Y43" s="1"/>
      <c r="Z43" s="2"/>
      <c r="AA43" s="2"/>
      <c r="AB43" s="2"/>
      <c r="AC43" s="2"/>
      <c r="AD43" s="2"/>
      <c r="AE43" s="12"/>
      <c r="AH43" s="2"/>
      <c r="AI43" s="12"/>
      <c r="AJ43"/>
    </row>
    <row r="44" spans="1:38" s="5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 s="11"/>
      <c r="O44" s="11"/>
      <c r="P44" s="11"/>
      <c r="Q44" s="1"/>
      <c r="R44" s="2"/>
      <c r="S44" s="2"/>
      <c r="T44" s="2"/>
      <c r="U44" s="2"/>
      <c r="V44" s="2"/>
      <c r="W44" s="12"/>
      <c r="X44" s="36"/>
      <c r="Y44" s="1"/>
      <c r="Z44" s="2"/>
      <c r="AA44" s="2"/>
      <c r="AB44" s="2"/>
      <c r="AC44" s="2"/>
      <c r="AD44" s="2"/>
      <c r="AE44" s="12"/>
      <c r="AF44" s="36"/>
      <c r="AG44" s="36"/>
      <c r="AH44" s="2"/>
      <c r="AI44" s="12"/>
      <c r="AJ44"/>
      <c r="AL44"/>
    </row>
    <row r="45" spans="1:38" s="5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 s="11"/>
      <c r="O45" s="11"/>
      <c r="P45" s="11"/>
      <c r="Q45" s="1"/>
      <c r="R45" s="2"/>
      <c r="S45" s="2"/>
      <c r="T45" s="2"/>
      <c r="U45" s="2"/>
      <c r="V45" s="2"/>
      <c r="W45" s="12"/>
      <c r="X45" s="36"/>
      <c r="Y45" s="1"/>
      <c r="Z45" s="2"/>
      <c r="AA45" s="2"/>
      <c r="AB45" s="2"/>
      <c r="AC45" s="2"/>
      <c r="AD45" s="2"/>
      <c r="AE45" s="12"/>
      <c r="AF45" s="36"/>
      <c r="AG45" s="36"/>
      <c r="AH45" s="2"/>
      <c r="AI45" s="12"/>
      <c r="AJ45"/>
      <c r="AL45"/>
    </row>
    <row r="46" spans="1:38" s="5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 s="11"/>
      <c r="O46" s="11"/>
      <c r="P46" s="11"/>
      <c r="Q46" s="1"/>
      <c r="R46" s="2"/>
      <c r="S46" s="2"/>
      <c r="T46" s="2"/>
      <c r="U46" s="2"/>
      <c r="V46" s="2"/>
      <c r="W46" s="12"/>
      <c r="X46" s="11"/>
      <c r="Y46" s="1"/>
      <c r="Z46" s="2"/>
      <c r="AA46" s="2"/>
      <c r="AB46" s="2"/>
      <c r="AC46" s="2"/>
      <c r="AD46" s="2"/>
      <c r="AE46" s="12"/>
      <c r="AF46" s="11"/>
      <c r="AG46" s="11"/>
      <c r="AH46" s="2"/>
      <c r="AI46" s="12"/>
      <c r="AJ46"/>
      <c r="AL46"/>
    </row>
    <row r="47" spans="1:38" s="5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 s="11"/>
      <c r="O47" s="11"/>
      <c r="P47" s="11"/>
      <c r="Q47" s="1"/>
      <c r="R47" s="2"/>
      <c r="S47" s="2"/>
      <c r="T47" s="2"/>
      <c r="U47" s="2"/>
      <c r="V47" s="2"/>
      <c r="W47" s="12"/>
      <c r="X47" s="36"/>
      <c r="Y47" s="1"/>
      <c r="Z47" s="2"/>
      <c r="AA47" s="2"/>
      <c r="AB47" s="2"/>
      <c r="AC47" s="2"/>
      <c r="AD47" s="2"/>
      <c r="AE47" s="12"/>
      <c r="AF47" s="36"/>
      <c r="AG47" s="36"/>
      <c r="AH47" s="2"/>
      <c r="AI47" s="12"/>
      <c r="AJ47"/>
      <c r="AL47"/>
    </row>
    <row r="48" spans="1:38" s="5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 s="11"/>
      <c r="O48" s="11"/>
      <c r="P48" s="11"/>
      <c r="Q48" s="1"/>
      <c r="R48" s="2"/>
      <c r="S48" s="2"/>
      <c r="T48" s="2"/>
      <c r="U48" s="2"/>
      <c r="V48" s="2"/>
      <c r="W48" s="12"/>
      <c r="X48" s="36"/>
      <c r="Y48" s="1"/>
      <c r="Z48" s="2"/>
      <c r="AA48" s="2"/>
      <c r="AB48" s="2"/>
      <c r="AC48" s="2"/>
      <c r="AD48" s="2"/>
      <c r="AE48" s="12"/>
      <c r="AF48" s="11"/>
      <c r="AG48" s="11"/>
      <c r="AH48" s="2"/>
      <c r="AI48" s="12"/>
      <c r="AJ48"/>
      <c r="AL48"/>
    </row>
    <row r="49" spans="1:38" s="5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 s="11"/>
      <c r="O49" s="11"/>
      <c r="P49" s="11"/>
      <c r="Q49" s="1"/>
      <c r="R49" s="2"/>
      <c r="S49" s="2"/>
      <c r="T49" s="2"/>
      <c r="U49" s="2"/>
      <c r="V49" s="2"/>
      <c r="W49" s="12"/>
      <c r="X49" s="11"/>
      <c r="Y49" s="1"/>
      <c r="Z49" s="2"/>
      <c r="AA49" s="2"/>
      <c r="AB49" s="2"/>
      <c r="AC49" s="2"/>
      <c r="AD49" s="2"/>
      <c r="AE49" s="12"/>
      <c r="AF49" s="36"/>
      <c r="AG49" s="36"/>
      <c r="AH49" s="2"/>
      <c r="AI49" s="12"/>
      <c r="AJ49"/>
      <c r="AL49"/>
    </row>
    <row r="50" spans="1:38" s="5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 s="11"/>
      <c r="O50" s="11"/>
      <c r="P50" s="11"/>
      <c r="Q50" s="1"/>
      <c r="R50" s="2"/>
      <c r="S50" s="2"/>
      <c r="T50" s="2"/>
      <c r="U50" s="2"/>
      <c r="V50" s="2"/>
      <c r="W50" s="12"/>
      <c r="X50" s="36"/>
      <c r="Y50" s="1"/>
      <c r="Z50" s="2"/>
      <c r="AA50" s="2"/>
      <c r="AB50" s="2"/>
      <c r="AC50" s="2"/>
      <c r="AD50" s="2"/>
      <c r="AE50" s="12"/>
      <c r="AF50" s="11"/>
      <c r="AG50" s="11"/>
      <c r="AH50" s="2"/>
      <c r="AI50" s="12"/>
      <c r="AJ50"/>
      <c r="AL50"/>
    </row>
    <row r="51" spans="1:38" s="5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 s="11"/>
      <c r="O51" s="11"/>
      <c r="P51" s="11"/>
      <c r="Q51" s="1"/>
      <c r="R51" s="2"/>
      <c r="S51" s="2"/>
      <c r="T51" s="2"/>
      <c r="U51" s="2"/>
      <c r="V51" s="2"/>
      <c r="W51" s="12"/>
      <c r="X51" s="36"/>
      <c r="Y51" s="1"/>
      <c r="Z51" s="2"/>
      <c r="AA51" s="2"/>
      <c r="AB51" s="2"/>
      <c r="AC51" s="2"/>
      <c r="AD51" s="2"/>
      <c r="AE51" s="12"/>
      <c r="AF51" s="36"/>
      <c r="AG51" s="36"/>
      <c r="AH51" s="2"/>
      <c r="AI51" s="12"/>
      <c r="AJ51"/>
      <c r="AL51"/>
    </row>
    <row r="52" spans="1:38" s="5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 s="11"/>
      <c r="O52" s="11"/>
      <c r="P52" s="11"/>
      <c r="Q52" s="1"/>
      <c r="R52" s="2"/>
      <c r="S52" s="2"/>
      <c r="T52" s="2"/>
      <c r="U52" s="2"/>
      <c r="V52" s="2"/>
      <c r="W52" s="12"/>
      <c r="X52" s="11"/>
      <c r="Y52" s="48"/>
      <c r="Z52"/>
      <c r="AA52"/>
      <c r="AB52"/>
      <c r="AC52"/>
      <c r="AD52"/>
      <c r="AE52"/>
      <c r="AH52"/>
      <c r="AI52"/>
      <c r="AJ52"/>
      <c r="AL52"/>
    </row>
    <row r="53" spans="1:38" s="5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 s="11"/>
      <c r="O53" s="11"/>
      <c r="P53" s="11"/>
      <c r="Q53" s="1"/>
      <c r="R53" s="2"/>
      <c r="S53" s="2"/>
      <c r="T53" s="2"/>
      <c r="U53" s="2"/>
      <c r="V53" s="2"/>
      <c r="W53" s="12"/>
      <c r="X53" s="36"/>
      <c r="Y53" s="1"/>
      <c r="Z53" s="2"/>
      <c r="AA53" s="2"/>
      <c r="AB53" s="2"/>
      <c r="AC53" s="2"/>
      <c r="AD53" s="2"/>
      <c r="AE53" s="12"/>
      <c r="AF53" s="36"/>
      <c r="AG53" s="36"/>
      <c r="AH53" s="2"/>
      <c r="AI53" s="12"/>
      <c r="AJ53"/>
      <c r="AL53"/>
    </row>
    <row r="54" spans="1:38" s="5" customFormat="1" ht="15.7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 s="11"/>
      <c r="O54" s="11"/>
      <c r="P54" s="11"/>
      <c r="Q54" s="1"/>
      <c r="R54" s="2"/>
      <c r="S54" s="2"/>
      <c r="T54" s="2"/>
      <c r="U54" s="2"/>
      <c r="V54" s="2"/>
      <c r="W54" s="12"/>
      <c r="X54" s="36"/>
      <c r="Y54" s="32"/>
      <c r="Z54"/>
      <c r="AA54"/>
      <c r="AB54"/>
      <c r="AC54"/>
      <c r="AD54"/>
      <c r="AE54"/>
      <c r="AH54"/>
      <c r="AI54"/>
      <c r="AJ54"/>
      <c r="AL54"/>
    </row>
    <row r="55" spans="1:38" s="5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 s="11"/>
      <c r="O55" s="11"/>
      <c r="P55" s="11"/>
      <c r="Q55" s="1"/>
      <c r="R55" s="2"/>
      <c r="S55" s="2"/>
      <c r="T55" s="2"/>
      <c r="U55" s="2"/>
      <c r="V55" s="2"/>
      <c r="W55" s="12"/>
      <c r="X55" s="11"/>
      <c r="Y55" s="6"/>
      <c r="Z55" s="7"/>
      <c r="AA55" s="7"/>
      <c r="AB55" s="7"/>
      <c r="AC55" s="7"/>
      <c r="AD55" s="7"/>
      <c r="AE55" s="36"/>
      <c r="AF55" s="36"/>
      <c r="AG55" s="36"/>
      <c r="AH55" s="7"/>
      <c r="AI55" s="36"/>
      <c r="AL55"/>
    </row>
    <row r="56" spans="1:38" s="5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 s="11"/>
      <c r="O56" s="11"/>
      <c r="P56" s="11"/>
      <c r="Q56" s="1"/>
      <c r="R56" s="2"/>
      <c r="S56" s="2"/>
      <c r="T56" s="2"/>
      <c r="U56" s="2"/>
      <c r="V56" s="2"/>
      <c r="W56" s="12"/>
      <c r="X56" s="36"/>
      <c r="Y56" s="6"/>
      <c r="Z56" s="7"/>
      <c r="AA56" s="7"/>
      <c r="AB56" s="7"/>
      <c r="AC56" s="7"/>
      <c r="AD56" s="7"/>
      <c r="AE56" s="36"/>
      <c r="AF56" s="36"/>
      <c r="AG56" s="36"/>
      <c r="AH56" s="7"/>
      <c r="AI56" s="36"/>
      <c r="AL56"/>
    </row>
    <row r="57" spans="1:38" s="5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 s="11"/>
      <c r="O57" s="11"/>
      <c r="P57" s="11"/>
      <c r="Q57" s="1"/>
      <c r="R57" s="2"/>
      <c r="S57" s="2"/>
      <c r="T57" s="2"/>
      <c r="U57" s="2"/>
      <c r="V57" s="2"/>
      <c r="W57" s="12"/>
      <c r="X57" s="36"/>
      <c r="Y57" s="6"/>
      <c r="Z57" s="7"/>
      <c r="AA57" s="7"/>
      <c r="AB57" s="7"/>
      <c r="AC57" s="7"/>
      <c r="AD57" s="7"/>
      <c r="AE57" s="36"/>
      <c r="AF57" s="11"/>
      <c r="AG57" s="11"/>
      <c r="AH57" s="7"/>
      <c r="AI57" s="36"/>
      <c r="AL57"/>
    </row>
    <row r="58" spans="1:38" s="5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 s="11"/>
      <c r="O58" s="11"/>
      <c r="P58" s="11"/>
      <c r="Q58" s="1"/>
      <c r="R58" s="2"/>
      <c r="S58" s="2"/>
      <c r="T58" s="2"/>
      <c r="U58" s="2"/>
      <c r="V58" s="2"/>
      <c r="W58" s="12"/>
      <c r="X58" s="11"/>
      <c r="Y58" s="6"/>
      <c r="Z58" s="7"/>
      <c r="AA58" s="7"/>
      <c r="AB58" s="7"/>
      <c r="AC58" s="7"/>
      <c r="AD58" s="7"/>
      <c r="AE58" s="36"/>
      <c r="AF58" s="36"/>
      <c r="AG58" s="36"/>
      <c r="AH58" s="7"/>
      <c r="AI58" s="36"/>
      <c r="AL58"/>
    </row>
    <row r="59" spans="1:38" s="5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 s="11"/>
      <c r="O59" s="11"/>
      <c r="P59" s="11"/>
      <c r="Q59" s="1"/>
      <c r="R59" s="2"/>
      <c r="S59" s="2"/>
      <c r="T59" s="2"/>
      <c r="U59" s="2"/>
      <c r="V59" s="2"/>
      <c r="W59" s="12"/>
      <c r="X59" s="36"/>
      <c r="Y59" s="6"/>
      <c r="Z59" s="7"/>
      <c r="AA59" s="7"/>
      <c r="AB59" s="7"/>
      <c r="AC59" s="7"/>
      <c r="AD59" s="7"/>
      <c r="AE59" s="36"/>
      <c r="AF59" s="11"/>
      <c r="AG59" s="11"/>
      <c r="AH59" s="7"/>
      <c r="AI59" s="36"/>
      <c r="AL59"/>
    </row>
    <row r="60" spans="1:38" s="5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11"/>
      <c r="O60" s="11"/>
      <c r="P60" s="11"/>
      <c r="Q60" s="1"/>
      <c r="R60" s="2"/>
      <c r="S60" s="2"/>
      <c r="T60" s="2"/>
      <c r="U60" s="2"/>
      <c r="V60" s="2"/>
      <c r="W60" s="12"/>
      <c r="X60" s="36"/>
      <c r="Y60" s="6"/>
      <c r="Z60" s="7"/>
      <c r="AA60" s="7"/>
      <c r="AB60" s="7"/>
      <c r="AC60" s="7"/>
      <c r="AD60" s="7"/>
      <c r="AE60" s="36"/>
      <c r="AF60" s="36"/>
      <c r="AG60" s="36"/>
      <c r="AH60" s="7"/>
      <c r="AI60" s="36"/>
      <c r="AL60"/>
    </row>
    <row r="61" spans="1:38" s="5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 s="11"/>
      <c r="O61" s="11"/>
      <c r="P61" s="11"/>
      <c r="Q61" s="1"/>
      <c r="R61" s="2"/>
      <c r="S61" s="2"/>
      <c r="T61" s="2"/>
      <c r="U61" s="2"/>
      <c r="V61" s="2"/>
      <c r="W61" s="12"/>
      <c r="X61" s="11"/>
      <c r="Y61" s="6"/>
      <c r="Z61" s="7"/>
      <c r="AA61" s="7"/>
      <c r="AB61" s="7"/>
      <c r="AC61" s="7"/>
      <c r="AD61" s="7"/>
      <c r="AE61" s="36"/>
      <c r="AF61" s="36"/>
      <c r="AG61" s="36"/>
      <c r="AH61" s="7"/>
      <c r="AI61" s="36"/>
      <c r="AL61"/>
    </row>
    <row r="62" spans="1:38" s="5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 s="11"/>
      <c r="O62" s="11"/>
      <c r="P62" s="11"/>
      <c r="Q62" s="1"/>
      <c r="R62" s="2"/>
      <c r="S62" s="2"/>
      <c r="T62" s="2"/>
      <c r="U62" s="2"/>
      <c r="V62" s="2"/>
      <c r="W62" s="12"/>
      <c r="X62" s="36"/>
      <c r="Y62" s="6"/>
      <c r="Z62" s="7"/>
      <c r="AA62" s="7"/>
      <c r="AB62" s="7"/>
      <c r="AC62" s="7"/>
      <c r="AD62" s="7"/>
      <c r="AE62" s="36"/>
      <c r="AF62" s="11"/>
      <c r="AG62" s="11"/>
      <c r="AH62" s="7"/>
      <c r="AI62" s="36"/>
      <c r="AL62"/>
    </row>
    <row r="63" spans="1:38" s="5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 s="11"/>
      <c r="O63" s="11"/>
      <c r="P63" s="11"/>
      <c r="Q63" s="1"/>
      <c r="R63" s="2"/>
      <c r="S63" s="2"/>
      <c r="T63" s="2"/>
      <c r="U63" s="2"/>
      <c r="V63" s="2"/>
      <c r="W63" s="12"/>
      <c r="X63" s="36"/>
      <c r="Y63" s="6"/>
      <c r="Z63" s="7"/>
      <c r="AA63" s="7"/>
      <c r="AB63" s="7"/>
      <c r="AC63" s="7"/>
      <c r="AD63" s="7"/>
      <c r="AE63" s="36"/>
      <c r="AF63" s="36"/>
      <c r="AG63" s="36"/>
      <c r="AH63" s="7"/>
      <c r="AI63" s="36"/>
      <c r="AL63"/>
    </row>
    <row r="64" spans="1:38" s="5" customFormat="1" ht="15.75" x14ac:dyDescent="0.25">
      <c r="A6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5"/>
      <c r="O64" s="51"/>
      <c r="P64" s="51"/>
      <c r="Q64" s="55"/>
      <c r="R64" s="51"/>
      <c r="S64" s="51"/>
      <c r="T64" s="51"/>
      <c r="U64" s="51"/>
      <c r="V64" s="51"/>
      <c r="W64" s="51"/>
      <c r="X64" s="51"/>
      <c r="Y64" s="6"/>
      <c r="Z64" s="7"/>
      <c r="AA64" s="7"/>
      <c r="AB64" s="7"/>
      <c r="AC64" s="7"/>
      <c r="AD64" s="7"/>
      <c r="AE64" s="36"/>
      <c r="AF64" s="11"/>
      <c r="AG64" s="11"/>
      <c r="AH64" s="7"/>
      <c r="AI64" s="36"/>
      <c r="AL64"/>
    </row>
    <row r="65" spans="1:38" s="5" customFormat="1" x14ac:dyDescent="0.25">
      <c r="A65"/>
      <c r="B65" s="51"/>
      <c r="C65" s="54"/>
      <c r="D65" s="56"/>
      <c r="E65" s="57"/>
      <c r="F65" s="57"/>
      <c r="G65" s="58"/>
      <c r="H65" s="58"/>
      <c r="I65" s="49"/>
      <c r="J65" s="57"/>
      <c r="K65" s="57"/>
      <c r="L65" s="58"/>
      <c r="M65" s="58"/>
      <c r="N65" s="49"/>
      <c r="O65" s="57"/>
      <c r="P65" s="57"/>
      <c r="Q65" s="59"/>
      <c r="R65" s="59"/>
      <c r="S65" s="50"/>
      <c r="T65" s="52"/>
      <c r="U65" s="60"/>
      <c r="V65" s="58"/>
      <c r="W65" s="52"/>
      <c r="X65" s="53"/>
      <c r="Y65" s="6"/>
      <c r="Z65" s="7"/>
      <c r="AA65" s="7"/>
      <c r="AB65" s="7"/>
      <c r="AC65" s="7"/>
      <c r="AD65" s="7"/>
      <c r="AE65" s="36"/>
      <c r="AF65" s="36"/>
      <c r="AG65" s="36"/>
      <c r="AH65" s="7"/>
      <c r="AI65" s="36"/>
      <c r="AL65"/>
    </row>
    <row r="66" spans="1:38" s="5" customFormat="1" x14ac:dyDescent="0.25">
      <c r="A66"/>
      <c r="B66" s="51"/>
      <c r="C66" s="54"/>
      <c r="D66" s="56"/>
      <c r="E66" s="57"/>
      <c r="F66" s="57"/>
      <c r="G66" s="58"/>
      <c r="H66" s="58"/>
      <c r="I66" s="49"/>
      <c r="J66" s="57"/>
      <c r="K66" s="57"/>
      <c r="L66" s="58"/>
      <c r="M66" s="58"/>
      <c r="N66" s="49"/>
      <c r="O66" s="57"/>
      <c r="P66" s="57"/>
      <c r="Q66" s="59"/>
      <c r="R66" s="59"/>
      <c r="S66" s="50"/>
      <c r="T66" s="52"/>
      <c r="U66" s="60"/>
      <c r="V66" s="58"/>
      <c r="W66" s="52"/>
      <c r="X66" s="53"/>
      <c r="Y66" s="6"/>
      <c r="Z66" s="7"/>
      <c r="AA66" s="7"/>
      <c r="AB66" s="7"/>
      <c r="AC66" s="7"/>
      <c r="AD66" s="7"/>
      <c r="AE66" s="36"/>
      <c r="AF66" s="36"/>
      <c r="AG66" s="36"/>
      <c r="AH66" s="7"/>
      <c r="AI66" s="36"/>
      <c r="AL66"/>
    </row>
    <row r="67" spans="1:38" s="5" customFormat="1" x14ac:dyDescent="0.25">
      <c r="A67"/>
      <c r="B67" s="51"/>
      <c r="C67" s="54"/>
      <c r="D67" s="56"/>
      <c r="E67" s="57"/>
      <c r="F67" s="57"/>
      <c r="G67" s="58"/>
      <c r="H67" s="58"/>
      <c r="I67" s="49"/>
      <c r="J67" s="57"/>
      <c r="K67" s="57"/>
      <c r="L67" s="58"/>
      <c r="M67" s="58"/>
      <c r="N67" s="49"/>
      <c r="O67" s="57"/>
      <c r="P67" s="57"/>
      <c r="Q67" s="59"/>
      <c r="R67" s="59"/>
      <c r="S67" s="50"/>
      <c r="T67" s="52"/>
      <c r="U67" s="60"/>
      <c r="V67" s="58"/>
      <c r="W67" s="52"/>
      <c r="X67" s="53"/>
      <c r="Y67" s="6"/>
      <c r="Z67" s="7"/>
      <c r="AA67" s="7"/>
      <c r="AB67" s="7"/>
      <c r="AC67" s="7"/>
      <c r="AD67" s="7"/>
      <c r="AE67" s="36"/>
      <c r="AF67" s="11"/>
      <c r="AG67" s="11"/>
      <c r="AH67" s="7"/>
      <c r="AI67" s="36"/>
      <c r="AL67"/>
    </row>
    <row r="68" spans="1:38" s="5" customFormat="1" x14ac:dyDescent="0.25">
      <c r="A68"/>
      <c r="B68" s="51"/>
      <c r="C68" s="54"/>
      <c r="D68" s="56"/>
      <c r="E68" s="57"/>
      <c r="F68" s="57"/>
      <c r="G68" s="58"/>
      <c r="H68" s="58"/>
      <c r="I68" s="49"/>
      <c r="J68" s="57"/>
      <c r="K68" s="57"/>
      <c r="L68" s="58"/>
      <c r="M68" s="58"/>
      <c r="N68" s="49"/>
      <c r="O68" s="57"/>
      <c r="P68" s="57"/>
      <c r="Q68" s="59"/>
      <c r="R68" s="59"/>
      <c r="S68" s="50"/>
      <c r="T68" s="52"/>
      <c r="U68" s="60"/>
      <c r="V68" s="58"/>
      <c r="W68" s="52"/>
      <c r="X68" s="53"/>
      <c r="Y68" s="6"/>
      <c r="Z68" s="7"/>
      <c r="AA68" s="7"/>
      <c r="AB68" s="7"/>
      <c r="AC68" s="7"/>
      <c r="AD68" s="7"/>
      <c r="AE68" s="36"/>
      <c r="AF68" s="36"/>
      <c r="AG68" s="36"/>
      <c r="AH68" s="7"/>
      <c r="AI68" s="36"/>
      <c r="AL68"/>
    </row>
    <row r="69" spans="1:38" s="5" customFormat="1" x14ac:dyDescent="0.25">
      <c r="A69"/>
      <c r="B69" s="51"/>
      <c r="C69" s="54"/>
      <c r="D69" s="56"/>
      <c r="E69" s="57"/>
      <c r="F69" s="57"/>
      <c r="G69" s="58"/>
      <c r="H69" s="58"/>
      <c r="I69" s="49"/>
      <c r="J69" s="57"/>
      <c r="K69" s="57"/>
      <c r="L69" s="58"/>
      <c r="M69" s="58"/>
      <c r="N69" s="49"/>
      <c r="O69" s="57"/>
      <c r="P69" s="57"/>
      <c r="Q69" s="59"/>
      <c r="R69" s="59"/>
      <c r="S69" s="50"/>
      <c r="T69" s="52"/>
      <c r="U69" s="60"/>
      <c r="V69" s="58"/>
      <c r="W69" s="52"/>
      <c r="X69" s="53"/>
      <c r="Y69" s="6"/>
      <c r="Z69" s="7"/>
      <c r="AA69" s="7"/>
      <c r="AB69" s="7"/>
      <c r="AC69" s="7"/>
      <c r="AD69" s="7"/>
      <c r="AE69" s="36"/>
      <c r="AF69" s="11"/>
      <c r="AG69" s="11"/>
      <c r="AH69" s="7"/>
      <c r="AI69" s="36"/>
      <c r="AL69"/>
    </row>
    <row r="70" spans="1:38" s="5" customFormat="1" x14ac:dyDescent="0.25">
      <c r="A7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3"/>
      <c r="Y70" s="6"/>
      <c r="Z70" s="7"/>
      <c r="AA70" s="7"/>
      <c r="AB70" s="7"/>
      <c r="AC70" s="7"/>
      <c r="AD70" s="7"/>
      <c r="AE70" s="36"/>
      <c r="AF70" s="36"/>
      <c r="AG70" s="36"/>
      <c r="AH70" s="7"/>
      <c r="AI70" s="36"/>
      <c r="AL70"/>
    </row>
    <row r="71" spans="1:38" s="5" customFormat="1" x14ac:dyDescent="0.25">
      <c r="A71"/>
      <c r="B71" s="51"/>
      <c r="C71" s="54"/>
      <c r="D71" s="56"/>
      <c r="E71" s="57"/>
      <c r="F71" s="57"/>
      <c r="G71" s="58"/>
      <c r="H71" s="58"/>
      <c r="I71" s="49"/>
      <c r="J71" s="57"/>
      <c r="K71" s="57"/>
      <c r="L71" s="58"/>
      <c r="M71" s="58"/>
      <c r="N71" s="49"/>
      <c r="O71" s="57"/>
      <c r="P71" s="57"/>
      <c r="Q71" s="59"/>
      <c r="R71" s="59"/>
      <c r="S71" s="50"/>
      <c r="T71" s="52"/>
      <c r="U71" s="60"/>
      <c r="V71" s="58"/>
      <c r="W71" s="52"/>
      <c r="X71" s="51"/>
      <c r="Y71" s="6"/>
      <c r="Z71" s="7"/>
      <c r="AA71" s="7"/>
      <c r="AB71" s="7"/>
      <c r="AC71" s="7"/>
      <c r="AD71" s="7"/>
      <c r="AE71" s="36"/>
      <c r="AF71" s="11"/>
      <c r="AG71" s="11"/>
      <c r="AH71" s="7"/>
      <c r="AI71" s="36"/>
      <c r="AL71"/>
    </row>
    <row r="72" spans="1:38" s="5" customFormat="1" x14ac:dyDescent="0.25">
      <c r="A72"/>
      <c r="B72" s="51"/>
      <c r="C72" s="54"/>
      <c r="D72" s="56"/>
      <c r="E72" s="57"/>
      <c r="F72" s="57"/>
      <c r="G72" s="58"/>
      <c r="H72" s="58"/>
      <c r="I72" s="49"/>
      <c r="J72" s="57"/>
      <c r="K72" s="57"/>
      <c r="L72" s="58"/>
      <c r="M72" s="58"/>
      <c r="N72" s="49"/>
      <c r="O72" s="57"/>
      <c r="P72" s="57"/>
      <c r="Q72" s="59"/>
      <c r="R72" s="59"/>
      <c r="S72" s="50"/>
      <c r="T72" s="52"/>
      <c r="U72" s="60"/>
      <c r="V72" s="58"/>
      <c r="W72" s="52"/>
      <c r="X72" s="51"/>
      <c r="Y72" s="6"/>
      <c r="Z72" s="7"/>
      <c r="AA72" s="7"/>
      <c r="AB72" s="7"/>
      <c r="AC72" s="7"/>
      <c r="AD72" s="7"/>
      <c r="AE72" s="36"/>
      <c r="AF72" s="36"/>
      <c r="AG72" s="36"/>
      <c r="AH72" s="7"/>
      <c r="AI72" s="36"/>
      <c r="AL72"/>
    </row>
    <row r="73" spans="1:38" s="5" customFormat="1" x14ac:dyDescent="0.25">
      <c r="A73"/>
      <c r="B73" s="51"/>
      <c r="C73" s="54"/>
      <c r="D73" s="56"/>
      <c r="E73" s="57"/>
      <c r="F73" s="57"/>
      <c r="G73" s="58"/>
      <c r="H73" s="58"/>
      <c r="I73" s="49"/>
      <c r="J73" s="57"/>
      <c r="K73" s="57"/>
      <c r="L73" s="58"/>
      <c r="M73" s="58"/>
      <c r="N73" s="49"/>
      <c r="O73" s="57"/>
      <c r="P73" s="57"/>
      <c r="Q73" s="59"/>
      <c r="R73" s="59"/>
      <c r="S73" s="50"/>
      <c r="T73" s="52"/>
      <c r="U73" s="60"/>
      <c r="V73" s="58"/>
      <c r="W73" s="52"/>
      <c r="X73" s="51"/>
      <c r="Y73" s="6"/>
      <c r="Z73" s="7"/>
      <c r="AA73" s="7"/>
      <c r="AB73" s="7"/>
      <c r="AC73" s="7"/>
      <c r="AD73" s="7"/>
      <c r="AE73" s="36"/>
      <c r="AF73" s="11"/>
      <c r="AG73" s="11"/>
      <c r="AH73" s="7"/>
      <c r="AI73" s="36"/>
      <c r="AL73"/>
    </row>
    <row r="74" spans="1:38" s="5" customFormat="1" x14ac:dyDescent="0.25">
      <c r="A74"/>
      <c r="B74" s="51"/>
      <c r="C74" s="54"/>
      <c r="D74" s="56"/>
      <c r="E74" s="57"/>
      <c r="F74" s="57"/>
      <c r="G74" s="58"/>
      <c r="H74" s="58"/>
      <c r="I74" s="49"/>
      <c r="J74" s="57"/>
      <c r="K74" s="57"/>
      <c r="L74" s="58"/>
      <c r="M74" s="58"/>
      <c r="N74" s="49"/>
      <c r="O74" s="57"/>
      <c r="P74" s="57"/>
      <c r="Q74" s="59"/>
      <c r="R74" s="59"/>
      <c r="S74" s="50"/>
      <c r="T74" s="52"/>
      <c r="U74" s="60"/>
      <c r="V74" s="58"/>
      <c r="W74" s="52"/>
      <c r="X74" s="51"/>
      <c r="Y74" s="6"/>
      <c r="Z74" s="7"/>
      <c r="AA74" s="7"/>
      <c r="AB74" s="7"/>
      <c r="AC74" s="7"/>
      <c r="AD74" s="7"/>
      <c r="AE74" s="36"/>
      <c r="AF74" s="36"/>
      <c r="AG74" s="36"/>
      <c r="AH74" s="7"/>
      <c r="AI74" s="36"/>
      <c r="AL74"/>
    </row>
    <row r="75" spans="1:38" s="5" customFormat="1" x14ac:dyDescent="0.25">
      <c r="A75"/>
      <c r="B75" s="51"/>
      <c r="C75" s="54"/>
      <c r="D75" s="56"/>
      <c r="E75" s="57"/>
      <c r="F75" s="57"/>
      <c r="G75" s="58"/>
      <c r="H75" s="58"/>
      <c r="I75" s="49"/>
      <c r="J75" s="57"/>
      <c r="K75" s="57"/>
      <c r="L75" s="58"/>
      <c r="M75" s="58"/>
      <c r="N75" s="49"/>
      <c r="O75" s="57"/>
      <c r="P75" s="57"/>
      <c r="Q75" s="59"/>
      <c r="R75" s="59"/>
      <c r="S75" s="50"/>
      <c r="T75" s="52"/>
      <c r="U75" s="60"/>
      <c r="V75" s="58"/>
      <c r="W75" s="52"/>
      <c r="X75" s="51"/>
      <c r="Y75" s="6"/>
      <c r="Z75" s="7"/>
      <c r="AA75" s="7"/>
      <c r="AB75" s="7"/>
      <c r="AC75" s="7"/>
      <c r="AD75" s="7"/>
      <c r="AE75" s="36"/>
      <c r="AF75" s="11"/>
      <c r="AG75" s="11"/>
      <c r="AH75" s="7"/>
      <c r="AI75" s="36"/>
      <c r="AL75"/>
    </row>
    <row r="76" spans="1:38" s="5" customFormat="1" x14ac:dyDescent="0.25">
      <c r="A76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6"/>
      <c r="Z76" s="7"/>
      <c r="AA76" s="7"/>
      <c r="AB76" s="7"/>
      <c r="AC76" s="7"/>
      <c r="AD76" s="7"/>
      <c r="AE76" s="36"/>
      <c r="AF76" s="36"/>
      <c r="AG76" s="36"/>
      <c r="AH76" s="7"/>
      <c r="AI76" s="36"/>
      <c r="AL76"/>
    </row>
    <row r="77" spans="1:38" s="5" customFormat="1" x14ac:dyDescent="0.25">
      <c r="A77"/>
      <c r="B77" s="51"/>
      <c r="C77" s="54"/>
      <c r="D77" s="56"/>
      <c r="E77" s="57"/>
      <c r="F77" s="57"/>
      <c r="G77" s="58"/>
      <c r="H77" s="58"/>
      <c r="I77" s="49"/>
      <c r="J77" s="57"/>
      <c r="K77" s="57"/>
      <c r="L77" s="58"/>
      <c r="M77" s="58"/>
      <c r="N77" s="49"/>
      <c r="O77" s="57"/>
      <c r="P77" s="57"/>
      <c r="Q77" s="59"/>
      <c r="R77" s="59"/>
      <c r="S77" s="50"/>
      <c r="T77" s="52"/>
      <c r="U77" s="60"/>
      <c r="V77" s="58"/>
      <c r="W77" s="52"/>
      <c r="X77" s="51"/>
      <c r="Y77" s="47"/>
      <c r="AL77"/>
    </row>
    <row r="78" spans="1:38" s="5" customFormat="1" x14ac:dyDescent="0.25">
      <c r="A78"/>
      <c r="B78" s="51"/>
      <c r="C78" s="54"/>
      <c r="D78" s="56"/>
      <c r="E78" s="57"/>
      <c r="F78" s="57"/>
      <c r="G78" s="58"/>
      <c r="H78" s="58"/>
      <c r="I78" s="49"/>
      <c r="J78" s="57"/>
      <c r="K78" s="57"/>
      <c r="L78" s="58"/>
      <c r="M78" s="58"/>
      <c r="N78" s="49"/>
      <c r="O78" s="57"/>
      <c r="P78" s="57"/>
      <c r="Q78" s="59"/>
      <c r="R78" s="59"/>
      <c r="S78" s="50"/>
      <c r="T78" s="52"/>
      <c r="U78" s="60"/>
      <c r="V78" s="58"/>
      <c r="W78" s="52"/>
      <c r="X78" s="53"/>
      <c r="Y78" s="7"/>
      <c r="Z78" s="7"/>
      <c r="AA78" s="7"/>
      <c r="AB78" s="7"/>
      <c r="AC78" s="7"/>
      <c r="AD78" s="36"/>
      <c r="AE78" s="36"/>
      <c r="AF78" s="36"/>
      <c r="AG78" s="7"/>
      <c r="AH78" s="36"/>
      <c r="AJ78" s="11"/>
      <c r="AL78"/>
    </row>
    <row r="79" spans="1:38" s="5" customFormat="1" x14ac:dyDescent="0.25">
      <c r="A79"/>
      <c r="B79" s="51"/>
      <c r="C79" s="54"/>
      <c r="D79" s="56"/>
      <c r="E79" s="57"/>
      <c r="F79" s="57"/>
      <c r="G79" s="58"/>
      <c r="H79" s="58"/>
      <c r="I79" s="49"/>
      <c r="J79" s="57"/>
      <c r="K79" s="57"/>
      <c r="L79" s="58"/>
      <c r="M79" s="58"/>
      <c r="N79" s="49"/>
      <c r="O79" s="57"/>
      <c r="P79" s="57"/>
      <c r="Q79" s="59"/>
      <c r="R79" s="59"/>
      <c r="S79" s="50"/>
      <c r="T79" s="52"/>
      <c r="U79" s="60"/>
      <c r="V79" s="58"/>
      <c r="W79" s="52"/>
      <c r="X79" s="53"/>
      <c r="Y79" s="7"/>
      <c r="Z79" s="7"/>
      <c r="AA79" s="7"/>
      <c r="AB79" s="7"/>
      <c r="AC79" s="7"/>
      <c r="AD79" s="36"/>
      <c r="AE79" s="36"/>
      <c r="AF79" s="36"/>
      <c r="AG79" s="7"/>
      <c r="AH79" s="36"/>
      <c r="AJ79" s="11"/>
      <c r="AL79"/>
    </row>
    <row r="80" spans="1:38" s="5" customFormat="1" x14ac:dyDescent="0.25">
      <c r="A80"/>
      <c r="B80" s="51"/>
      <c r="C80" s="54"/>
      <c r="D80" s="56"/>
      <c r="E80" s="57"/>
      <c r="F80" s="57"/>
      <c r="G80" s="58"/>
      <c r="H80" s="58"/>
      <c r="I80" s="49"/>
      <c r="J80" s="57"/>
      <c r="K80" s="57"/>
      <c r="L80" s="58"/>
      <c r="M80" s="58"/>
      <c r="N80" s="49"/>
      <c r="O80" s="57"/>
      <c r="P80" s="57"/>
      <c r="Q80" s="59"/>
      <c r="R80" s="59"/>
      <c r="S80" s="50"/>
      <c r="T80" s="52"/>
      <c r="U80" s="60"/>
      <c r="V80" s="58"/>
      <c r="W80" s="52"/>
      <c r="X80" s="53"/>
      <c r="Y80" s="7"/>
      <c r="Z80" s="7"/>
      <c r="AA80" s="7"/>
      <c r="AB80" s="7"/>
      <c r="AC80" s="7"/>
      <c r="AD80" s="36"/>
      <c r="AE80" s="36"/>
      <c r="AF80" s="36"/>
      <c r="AG80" s="7"/>
      <c r="AH80" s="36"/>
      <c r="AJ80" s="11"/>
      <c r="AL80"/>
    </row>
    <row r="81" spans="1:38" s="5" customFormat="1" x14ac:dyDescent="0.25">
      <c r="A81"/>
      <c r="B81" s="51"/>
      <c r="C81" s="54"/>
      <c r="D81" s="56"/>
      <c r="E81" s="57"/>
      <c r="F81" s="57"/>
      <c r="G81" s="58"/>
      <c r="H81" s="58"/>
      <c r="I81" s="49"/>
      <c r="J81" s="57"/>
      <c r="K81" s="57"/>
      <c r="L81" s="58"/>
      <c r="M81" s="58"/>
      <c r="N81" s="49"/>
      <c r="O81" s="57"/>
      <c r="P81" s="57"/>
      <c r="Q81" s="59"/>
      <c r="R81" s="59"/>
      <c r="S81" s="50"/>
      <c r="T81" s="52"/>
      <c r="U81" s="60"/>
      <c r="V81" s="58"/>
      <c r="W81" s="52"/>
      <c r="X81" s="53"/>
      <c r="Y81" s="7"/>
      <c r="Z81" s="7"/>
      <c r="AA81" s="7"/>
      <c r="AB81" s="7"/>
      <c r="AC81" s="7"/>
      <c r="AD81" s="36"/>
      <c r="AE81" s="36"/>
      <c r="AF81" s="36"/>
      <c r="AG81" s="7"/>
      <c r="AH81" s="36"/>
      <c r="AJ81" s="11"/>
      <c r="AL81"/>
    </row>
    <row r="82" spans="1:38" s="5" customFormat="1" x14ac:dyDescent="0.25">
      <c r="A82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3"/>
      <c r="Y82" s="7"/>
      <c r="Z82" s="7"/>
      <c r="AA82" s="7"/>
      <c r="AB82" s="7"/>
      <c r="AC82" s="7"/>
      <c r="AD82" s="36"/>
      <c r="AE82" s="36"/>
      <c r="AF82" s="36"/>
      <c r="AG82" s="7"/>
      <c r="AH82" s="36"/>
      <c r="AJ82" s="11"/>
      <c r="AL82"/>
    </row>
    <row r="83" spans="1:38" s="5" customFormat="1" x14ac:dyDescent="0.25">
      <c r="A83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3"/>
      <c r="Y83" s="7"/>
      <c r="Z83" s="7"/>
      <c r="AA83" s="7"/>
      <c r="AB83" s="7"/>
      <c r="AC83" s="7"/>
      <c r="AD83" s="36"/>
      <c r="AE83" s="36"/>
      <c r="AF83" s="36"/>
      <c r="AG83" s="7"/>
      <c r="AH83" s="36"/>
      <c r="AJ83" s="11"/>
      <c r="AL83"/>
    </row>
    <row r="84" spans="1:38" s="5" customFormat="1" x14ac:dyDescent="0.25">
      <c r="A84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7"/>
      <c r="Z84" s="7"/>
      <c r="AA84" s="7"/>
      <c r="AB84" s="7"/>
      <c r="AC84" s="7"/>
      <c r="AD84" s="36"/>
      <c r="AE84" s="36"/>
      <c r="AF84" s="36"/>
      <c r="AG84" s="7"/>
      <c r="AH84" s="36"/>
      <c r="AJ84" s="11"/>
      <c r="AL84"/>
    </row>
    <row r="85" spans="1:38" s="5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7"/>
      <c r="Z85" s="7"/>
      <c r="AA85" s="7"/>
      <c r="AB85" s="7"/>
      <c r="AC85" s="7"/>
      <c r="AD85" s="36"/>
      <c r="AE85" s="36"/>
      <c r="AF85" s="36"/>
      <c r="AG85" s="7"/>
      <c r="AH85" s="36"/>
      <c r="AJ85" s="11"/>
      <c r="AL85"/>
    </row>
    <row r="86" spans="1:38" s="5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7"/>
      <c r="Z86" s="7"/>
      <c r="AA86" s="7"/>
      <c r="AB86" s="7"/>
      <c r="AC86" s="7"/>
      <c r="AD86" s="36"/>
      <c r="AE86" s="36"/>
      <c r="AF86" s="36"/>
      <c r="AG86" s="7"/>
      <c r="AH86" s="36"/>
      <c r="AJ86" s="11"/>
      <c r="AL86"/>
    </row>
    <row r="87" spans="1:38" s="5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7"/>
      <c r="Z87" s="7"/>
      <c r="AA87" s="7"/>
      <c r="AB87" s="7"/>
      <c r="AC87" s="7"/>
      <c r="AD87" s="36"/>
      <c r="AE87" s="36"/>
      <c r="AF87" s="36"/>
      <c r="AG87" s="7"/>
      <c r="AH87" s="36"/>
      <c r="AJ87" s="11"/>
      <c r="AL87"/>
    </row>
    <row r="88" spans="1:38" s="5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7"/>
      <c r="Z88" s="7"/>
      <c r="AA88" s="7"/>
      <c r="AB88" s="7"/>
      <c r="AC88" s="7"/>
      <c r="AD88" s="36"/>
      <c r="AE88" s="36"/>
      <c r="AF88" s="36"/>
      <c r="AG88" s="7"/>
      <c r="AH88" s="36"/>
      <c r="AJ88" s="11"/>
      <c r="AL88"/>
    </row>
    <row r="89" spans="1:38" s="5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AJ89" s="11"/>
      <c r="AL89"/>
    </row>
  </sheetData>
  <mergeCells count="8">
    <mergeCell ref="V5:W5"/>
    <mergeCell ref="E29:G29"/>
    <mergeCell ref="H29:J29"/>
    <mergeCell ref="K29:L29"/>
    <mergeCell ref="E5:I5"/>
    <mergeCell ref="J5:N5"/>
    <mergeCell ref="O5:S5"/>
    <mergeCell ref="T5:U5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deletions vs p11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</cp:lastModifiedBy>
  <cp:lastPrinted>2021-03-12T09:48:45Z</cp:lastPrinted>
  <dcterms:created xsi:type="dcterms:W3CDTF">2015-06-05T18:19:34Z</dcterms:created>
  <dcterms:modified xsi:type="dcterms:W3CDTF">2023-04-06T11:35:45Z</dcterms:modified>
</cp:coreProperties>
</file>