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pOVs vs Tr2 GFP DHFR together" sheetId="1" r:id="rId1"/>
  </sheets>
  <definedNames>
    <definedName name="OLE_LINK1" localSheetId="0">'pOVs vs Tr2 GFP DHFR together'!#REF!</definedName>
  </definedNames>
  <calcPr calcId="145621"/>
</workbook>
</file>

<file path=xl/calcChain.xml><?xml version="1.0" encoding="utf-8"?>
<calcChain xmlns="http://schemas.openxmlformats.org/spreadsheetml/2006/main">
  <c r="L8" i="1" l="1"/>
  <c r="M8" i="1"/>
  <c r="N8" i="1"/>
  <c r="L9" i="1"/>
  <c r="M9" i="1"/>
  <c r="N9" i="1"/>
  <c r="L11" i="1"/>
  <c r="M11" i="1"/>
  <c r="N11" i="1"/>
  <c r="L12" i="1"/>
  <c r="M12" i="1"/>
  <c r="N12" i="1"/>
  <c r="L13" i="1"/>
  <c r="M13" i="1"/>
  <c r="N13" i="1"/>
  <c r="L15" i="1"/>
  <c r="M15" i="1"/>
  <c r="N15" i="1"/>
  <c r="L16" i="1"/>
  <c r="M16" i="1"/>
  <c r="N16" i="1"/>
  <c r="L17" i="1"/>
  <c r="M17" i="1"/>
  <c r="N17" i="1"/>
  <c r="L7" i="1"/>
  <c r="M7" i="1"/>
  <c r="N7" i="1"/>
  <c r="G8" i="1"/>
  <c r="H8" i="1"/>
  <c r="I8" i="1"/>
  <c r="G9" i="1"/>
  <c r="H9" i="1"/>
  <c r="I9" i="1"/>
  <c r="G11" i="1"/>
  <c r="H11" i="1"/>
  <c r="I11" i="1"/>
  <c r="G12" i="1"/>
  <c r="H12" i="1"/>
  <c r="I12" i="1"/>
  <c r="G13" i="1"/>
  <c r="H13" i="1"/>
  <c r="I13" i="1"/>
  <c r="G15" i="1"/>
  <c r="H15" i="1"/>
  <c r="I15" i="1"/>
  <c r="G16" i="1"/>
  <c r="H16" i="1"/>
  <c r="I16" i="1"/>
  <c r="G17" i="1"/>
  <c r="H17" i="1"/>
  <c r="I17" i="1"/>
  <c r="G7" i="1"/>
  <c r="H7" i="1"/>
  <c r="I7" i="1"/>
  <c r="Q8" i="1" l="1"/>
  <c r="R8" i="1"/>
  <c r="S8" i="1"/>
  <c r="Q9" i="1"/>
  <c r="R9" i="1"/>
  <c r="S9" i="1"/>
  <c r="Q11" i="1"/>
  <c r="R11" i="1"/>
  <c r="S11" i="1"/>
  <c r="Q12" i="1"/>
  <c r="R12" i="1"/>
  <c r="S12" i="1"/>
  <c r="Q13" i="1"/>
  <c r="R13" i="1"/>
  <c r="S13" i="1"/>
  <c r="Q15" i="1"/>
  <c r="R15" i="1"/>
  <c r="S15" i="1"/>
  <c r="Q16" i="1"/>
  <c r="R16" i="1"/>
  <c r="S16" i="1"/>
  <c r="Q17" i="1"/>
  <c r="R17" i="1"/>
  <c r="S17" i="1"/>
  <c r="Q7" i="1"/>
  <c r="R7" i="1"/>
  <c r="S7" i="1"/>
  <c r="V7" i="1" l="1"/>
  <c r="V17" i="1" l="1"/>
  <c r="V16" i="1"/>
  <c r="V15" i="1"/>
  <c r="V13" i="1"/>
  <c r="V12" i="1"/>
  <c r="V11" i="1"/>
  <c r="V9" i="1"/>
  <c r="V8" i="1"/>
  <c r="T8" i="1"/>
  <c r="T9" i="1"/>
  <c r="T11" i="1"/>
  <c r="T12" i="1"/>
  <c r="T13" i="1"/>
  <c r="T15" i="1"/>
  <c r="T16" i="1"/>
  <c r="T17" i="1"/>
  <c r="T7" i="1"/>
  <c r="U7" i="1" s="1"/>
  <c r="U11" i="1" l="1"/>
  <c r="U12" i="1"/>
  <c r="U13" i="1"/>
  <c r="U15" i="1"/>
  <c r="U16" i="1"/>
  <c r="U17" i="1"/>
  <c r="U8" i="1"/>
  <c r="U9" i="1"/>
  <c r="W8" i="1"/>
  <c r="W9" i="1"/>
  <c r="W11" i="1"/>
  <c r="W12" i="1"/>
  <c r="W13" i="1"/>
  <c r="W15" i="1"/>
  <c r="W16" i="1"/>
  <c r="W17" i="1"/>
  <c r="W7" i="1"/>
</calcChain>
</file>

<file path=xl/sharedStrings.xml><?xml version="1.0" encoding="utf-8"?>
<sst xmlns="http://schemas.openxmlformats.org/spreadsheetml/2006/main" count="36" uniqueCount="17">
  <si>
    <t>Rab</t>
  </si>
  <si>
    <t>SD</t>
  </si>
  <si>
    <t>%RSD</t>
  </si>
  <si>
    <t>Ratio</t>
  </si>
  <si>
    <t>SQ, copies in 5 mkl</t>
  </si>
  <si>
    <t>SD together</t>
  </si>
  <si>
    <t>eGFP</t>
  </si>
  <si>
    <t>DHFR</t>
  </si>
  <si>
    <t>eGFP/Rab</t>
  </si>
  <si>
    <t>DHFR/Rab</t>
  </si>
  <si>
    <t>SQ, copies/genome</t>
  </si>
  <si>
    <t>pOV</t>
  </si>
  <si>
    <t>pOV(+)EBV</t>
  </si>
  <si>
    <t>p1.1-Tr2</t>
  </si>
  <si>
    <t>MTX conc, nM</t>
  </si>
  <si>
    <t>Plasmid ID</t>
  </si>
  <si>
    <t>y=((SQ, copies in 5 mkl)*1 genome)/1667 genomes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</si>
</sst>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%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  <charset val="204"/>
    </font>
    <font>
      <sz val="11"/>
      <name val="Calibri"/>
      <family val="2"/>
      <scheme val="minor"/>
    </font>
    <font>
      <sz val="12"/>
      <color theme="1"/>
      <name val="MS Sans Serif"/>
      <family val="2"/>
      <charset val="204"/>
    </font>
    <font>
      <b/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0" fillId="0" borderId="0" xfId="0" applyNumberFormat="1" applyFill="1" applyBorder="1"/>
    <xf numFmtId="166" fontId="0" fillId="0" borderId="0" xfId="1" applyNumberFormat="1" applyFont="1" applyFill="1" applyBorder="1"/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/>
    <xf numFmtId="0" fontId="0" fillId="0" borderId="1" xfId="0" applyBorder="1"/>
    <xf numFmtId="14" fontId="0" fillId="0" borderId="1" xfId="0" applyNumberFormat="1" applyBorder="1"/>
    <xf numFmtId="2" fontId="3" fillId="0" borderId="0" xfId="0" applyNumberFormat="1" applyFont="1" applyFill="1" applyAlignment="1">
      <alignment vertical="center"/>
    </xf>
    <xf numFmtId="2" fontId="0" fillId="0" borderId="0" xfId="0" applyNumberFormat="1" applyFill="1"/>
    <xf numFmtId="11" fontId="3" fillId="0" borderId="0" xfId="0" applyNumberFormat="1" applyFont="1" applyAlignment="1">
      <alignment vertical="center"/>
    </xf>
    <xf numFmtId="0" fontId="0" fillId="0" borderId="0" xfId="0" applyFill="1" applyBorder="1"/>
    <xf numFmtId="14" fontId="0" fillId="0" borderId="0" xfId="0" applyNumberFormat="1" applyFill="1" applyBorder="1"/>
    <xf numFmtId="0" fontId="5" fillId="0" borderId="0" xfId="0" applyFont="1" applyFill="1" applyBorder="1"/>
    <xf numFmtId="0" fontId="0" fillId="0" borderId="0" xfId="0" applyFill="1" applyBorder="1" applyAlignment="1">
      <alignment horizontal="left"/>
    </xf>
    <xf numFmtId="0" fontId="4" fillId="0" borderId="0" xfId="0" applyFont="1" applyFill="1" applyBorder="1"/>
    <xf numFmtId="11" fontId="3" fillId="0" borderId="0" xfId="0" applyNumberFormat="1" applyFont="1" applyFill="1" applyBorder="1" applyAlignment="1">
      <alignment vertical="center"/>
    </xf>
    <xf numFmtId="165" fontId="3" fillId="0" borderId="0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4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11" fontId="7" fillId="0" borderId="0" xfId="0" applyNumberFormat="1" applyFont="1" applyFill="1" applyBorder="1" applyAlignment="1">
      <alignment vertical="center"/>
    </xf>
    <xf numFmtId="165" fontId="7" fillId="0" borderId="0" xfId="2" applyNumberFormat="1" applyFont="1" applyFill="1" applyBorder="1" applyAlignment="1">
      <alignment vertical="center"/>
    </xf>
    <xf numFmtId="2" fontId="6" fillId="0" borderId="0" xfId="0" applyNumberFormat="1" applyFont="1" applyFill="1" applyBorder="1"/>
    <xf numFmtId="166" fontId="6" fillId="0" borderId="0" xfId="1" applyNumberFormat="1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9" fillId="0" borderId="0" xfId="0" applyFont="1" applyAlignment="1">
      <alignment vertical="center"/>
    </xf>
    <xf numFmtId="0" fontId="8" fillId="0" borderId="1" xfId="0" applyFont="1" applyFill="1" applyBorder="1" applyAlignment="1">
      <alignment horizontal="left"/>
    </xf>
    <xf numFmtId="11" fontId="3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top"/>
    </xf>
    <xf numFmtId="11" fontId="3" fillId="0" borderId="0" xfId="0" applyNumberFormat="1" applyFont="1" applyFill="1" applyAlignment="1">
      <alignment vertical="center"/>
    </xf>
    <xf numFmtId="11" fontId="3" fillId="3" borderId="1" xfId="0" applyNumberFormat="1" applyFont="1" applyFill="1" applyBorder="1" applyAlignment="1">
      <alignment vertical="center"/>
    </xf>
    <xf numFmtId="165" fontId="4" fillId="0" borderId="0" xfId="2" applyNumberFormat="1" applyFont="1" applyFill="1" applyBorder="1" applyAlignment="1">
      <alignment vertical="center"/>
    </xf>
    <xf numFmtId="14" fontId="8" fillId="0" borderId="0" xfId="0" applyNumberFormat="1" applyFont="1" applyFill="1" applyBorder="1"/>
    <xf numFmtId="0" fontId="0" fillId="0" borderId="0" xfId="0" applyFill="1" applyBorder="1" applyAlignment="1">
      <alignment horizontal="left" vertical="top"/>
    </xf>
    <xf numFmtId="11" fontId="4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/>
    <xf numFmtId="166" fontId="8" fillId="0" borderId="0" xfId="1" applyNumberFormat="1" applyFont="1" applyFill="1" applyBorder="1"/>
    <xf numFmtId="9" fontId="4" fillId="0" borderId="1" xfId="2" applyFont="1" applyFill="1" applyBorder="1" applyAlignment="1">
      <alignment vertical="center"/>
    </xf>
    <xf numFmtId="0" fontId="0" fillId="2" borderId="1" xfId="0" applyFill="1" applyBorder="1"/>
    <xf numFmtId="0" fontId="7" fillId="0" borderId="0" xfId="0" applyFont="1" applyAlignment="1">
      <alignment vertical="center"/>
    </xf>
    <xf numFmtId="166" fontId="3" fillId="3" borderId="1" xfId="0" applyNumberFormat="1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vertical="center"/>
    </xf>
    <xf numFmtId="11" fontId="3" fillId="4" borderId="1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vertical="center"/>
    </xf>
    <xf numFmtId="11" fontId="4" fillId="4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/>
    <xf numFmtId="14" fontId="0" fillId="0" borderId="0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166" fontId="3" fillId="3" borderId="1" xfId="0" applyNumberFormat="1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vertical="center"/>
    </xf>
    <xf numFmtId="9" fontId="4" fillId="0" borderId="1" xfId="2" applyNumberFormat="1" applyFont="1" applyFill="1" applyBorder="1" applyAlignment="1">
      <alignment vertical="center"/>
    </xf>
    <xf numFmtId="0" fontId="0" fillId="0" borderId="2" xfId="0" applyFill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EEB0B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102122386634"/>
          <c:y val="3.0085869486546127E-2"/>
          <c:w val="0.85735709710859764"/>
          <c:h val="0.6477425622771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'pOVs vs Tr2 GFP DHFR together'!$T$5:$U$5</c:f>
              <c:strCache>
                <c:ptCount val="1"/>
                <c:pt idx="0">
                  <c:v>eGFP/Rab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'pOVs vs Tr2 GFP DHFR together'!$U$7:$U$17</c:f>
                <c:numCache>
                  <c:formatCode>General</c:formatCode>
                  <c:ptCount val="11"/>
                  <c:pt idx="0">
                    <c:v>4.237588835748956</c:v>
                  </c:pt>
                  <c:pt idx="1">
                    <c:v>1.5979725700253</c:v>
                  </c:pt>
                  <c:pt idx="2">
                    <c:v>1.531466119539947</c:v>
                  </c:pt>
                  <c:pt idx="4">
                    <c:v>18.793123448211375</c:v>
                  </c:pt>
                  <c:pt idx="5">
                    <c:v>2.4150491450823481</c:v>
                  </c:pt>
                  <c:pt idx="6">
                    <c:v>4.9849909498950487</c:v>
                  </c:pt>
                  <c:pt idx="8">
                    <c:v>9.377571853762543</c:v>
                  </c:pt>
                  <c:pt idx="9">
                    <c:v>3.8549884101338447</c:v>
                  </c:pt>
                  <c:pt idx="10">
                    <c:v>1.0508883473942718</c:v>
                  </c:pt>
                </c:numCache>
              </c:numRef>
            </c:plus>
            <c:minus>
              <c:numRef>
                <c:f>'pOVs vs Tr2 GFP DHFR together'!$U$7:$U$18</c:f>
                <c:numCache>
                  <c:formatCode>General</c:formatCode>
                  <c:ptCount val="12"/>
                  <c:pt idx="0">
                    <c:v>4.237588835748956</c:v>
                  </c:pt>
                  <c:pt idx="1">
                    <c:v>1.5979725700253</c:v>
                  </c:pt>
                  <c:pt idx="2">
                    <c:v>1.531466119539947</c:v>
                  </c:pt>
                  <c:pt idx="4">
                    <c:v>18.793123448211375</c:v>
                  </c:pt>
                  <c:pt idx="5">
                    <c:v>2.4150491450823481</c:v>
                  </c:pt>
                  <c:pt idx="6">
                    <c:v>4.9849909498950487</c:v>
                  </c:pt>
                  <c:pt idx="8">
                    <c:v>9.377571853762543</c:v>
                  </c:pt>
                  <c:pt idx="9">
                    <c:v>3.8549884101338447</c:v>
                  </c:pt>
                  <c:pt idx="10">
                    <c:v>1.0508883473942718</c:v>
                  </c:pt>
                </c:numCache>
              </c:numRef>
            </c:minus>
          </c:errBars>
          <c:cat>
            <c:strRef>
              <c:f>'pOVs vs Tr2 GFP DHFR together'!$D$7:$D$17</c:f>
              <c:strCache>
                <c:ptCount val="11"/>
                <c:pt idx="0">
                  <c:v>pOV</c:v>
                </c:pt>
                <c:pt idx="1">
                  <c:v>pOV(+)EBV</c:v>
                </c:pt>
                <c:pt idx="2">
                  <c:v>p1.1-Tr2</c:v>
                </c:pt>
                <c:pt idx="4">
                  <c:v>pOV</c:v>
                </c:pt>
                <c:pt idx="5">
                  <c:v>pOV(+)EBV</c:v>
                </c:pt>
                <c:pt idx="6">
                  <c:v>p1.1-Tr2</c:v>
                </c:pt>
                <c:pt idx="8">
                  <c:v>pOV</c:v>
                </c:pt>
                <c:pt idx="9">
                  <c:v>pOV(+)EBV</c:v>
                </c:pt>
                <c:pt idx="10">
                  <c:v>p1.1-Tr2</c:v>
                </c:pt>
              </c:strCache>
            </c:strRef>
          </c:cat>
          <c:val>
            <c:numRef>
              <c:f>'pOVs vs Tr2 GFP DHFR together'!$T$7:$T$17</c:f>
              <c:numCache>
                <c:formatCode>0.0</c:formatCode>
                <c:ptCount val="11"/>
                <c:pt idx="0">
                  <c:v>20.46153846153846</c:v>
                </c:pt>
                <c:pt idx="1">
                  <c:v>16.107382550335572</c:v>
                </c:pt>
                <c:pt idx="2">
                  <c:v>6.8835616438356162</c:v>
                </c:pt>
                <c:pt idx="4">
                  <c:v>76.029055690072639</c:v>
                </c:pt>
                <c:pt idx="5">
                  <c:v>32.643678160919542</c:v>
                </c:pt>
                <c:pt idx="6">
                  <c:v>21.387283236994218</c:v>
                </c:pt>
                <c:pt idx="8">
                  <c:v>41.891891891891888</c:v>
                </c:pt>
                <c:pt idx="9">
                  <c:v>16.718749999999996</c:v>
                </c:pt>
                <c:pt idx="10">
                  <c:v>4.4905660377358494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2A-4400-836A-A543AA43307C}"/>
            </c:ext>
          </c:extLst>
        </c:ser>
        <c:ser>
          <c:idx val="1"/>
          <c:order val="1"/>
          <c:tx>
            <c:strRef>
              <c:f>'pOVs vs Tr2 GFP DHFR together'!$V$5:$W$5</c:f>
              <c:strCache>
                <c:ptCount val="1"/>
                <c:pt idx="0">
                  <c:v>DHFR/Rab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'pOVs vs Tr2 GFP DHFR together'!$W$7:$W$17</c:f>
                <c:numCache>
                  <c:formatCode>General</c:formatCode>
                  <c:ptCount val="11"/>
                  <c:pt idx="0">
                    <c:v>3.5744582344622624</c:v>
                  </c:pt>
                  <c:pt idx="1">
                    <c:v>0.83130899831933924</c:v>
                  </c:pt>
                  <c:pt idx="2">
                    <c:v>0.78490608381380444</c:v>
                  </c:pt>
                  <c:pt idx="4">
                    <c:v>4.0035579419216649</c:v>
                  </c:pt>
                  <c:pt idx="5">
                    <c:v>1.3097282931140954</c:v>
                  </c:pt>
                  <c:pt idx="6">
                    <c:v>2.4862585606557444</c:v>
                  </c:pt>
                  <c:pt idx="8">
                    <c:v>7.6278770226820001</c:v>
                  </c:pt>
                  <c:pt idx="9">
                    <c:v>1.8415799358749771</c:v>
                  </c:pt>
                  <c:pt idx="10">
                    <c:v>1.7756433183223708</c:v>
                  </c:pt>
                </c:numCache>
              </c:numRef>
            </c:plus>
            <c:minus>
              <c:numRef>
                <c:f>'pOVs vs Tr2 GFP DHFR together'!$W$7:$W$17</c:f>
                <c:numCache>
                  <c:formatCode>General</c:formatCode>
                  <c:ptCount val="11"/>
                  <c:pt idx="0">
                    <c:v>3.5744582344622624</c:v>
                  </c:pt>
                  <c:pt idx="1">
                    <c:v>0.83130899831933924</c:v>
                  </c:pt>
                  <c:pt idx="2">
                    <c:v>0.78490608381380444</c:v>
                  </c:pt>
                  <c:pt idx="4">
                    <c:v>4.0035579419216649</c:v>
                  </c:pt>
                  <c:pt idx="5">
                    <c:v>1.3097282931140954</c:v>
                  </c:pt>
                  <c:pt idx="6">
                    <c:v>2.4862585606557444</c:v>
                  </c:pt>
                  <c:pt idx="8">
                    <c:v>7.6278770226820001</c:v>
                  </c:pt>
                  <c:pt idx="9">
                    <c:v>1.8415799358749771</c:v>
                  </c:pt>
                  <c:pt idx="10">
                    <c:v>1.7756433183223708</c:v>
                  </c:pt>
                </c:numCache>
              </c:numRef>
            </c:minus>
          </c:errBars>
          <c:val>
            <c:numRef>
              <c:f>'pOVs vs Tr2 GFP DHFR together'!$V$7:$V$17</c:f>
              <c:numCache>
                <c:formatCode>0.0</c:formatCode>
                <c:ptCount val="11"/>
                <c:pt idx="0">
                  <c:v>13.076923076923077</c:v>
                </c:pt>
                <c:pt idx="1">
                  <c:v>7.1812080536912752</c:v>
                </c:pt>
                <c:pt idx="2">
                  <c:v>4.1438356164383565</c:v>
                </c:pt>
                <c:pt idx="4">
                  <c:v>34.866828087167065</c:v>
                </c:pt>
                <c:pt idx="5">
                  <c:v>15.42528735632184</c:v>
                </c:pt>
                <c:pt idx="6">
                  <c:v>20.423892100192678</c:v>
                </c:pt>
                <c:pt idx="8">
                  <c:v>28.153153153153152</c:v>
                </c:pt>
                <c:pt idx="9">
                  <c:v>9.25</c:v>
                </c:pt>
                <c:pt idx="10">
                  <c:v>6.1886792452830184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61-4B95-90C2-043F311BB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72096"/>
        <c:axId val="98323264"/>
      </c:barChart>
      <c:catAx>
        <c:axId val="11757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ru-RU"/>
          </a:p>
        </c:txPr>
        <c:crossAx val="98323264"/>
        <c:crosses val="autoZero"/>
        <c:auto val="1"/>
        <c:lblAlgn val="ctr"/>
        <c:lblOffset val="100"/>
        <c:noMultiLvlLbl val="0"/>
      </c:catAx>
      <c:valAx>
        <c:axId val="9832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800" b="0">
                    <a:latin typeface="Arial Narrow" panose="020B0606020202030204" pitchFamily="34" charset="0"/>
                  </a:defRPr>
                </a:pPr>
                <a:r>
                  <a:rPr lang="en-US" sz="800" b="0">
                    <a:latin typeface="Arial Narrow" panose="020B0606020202030204" pitchFamily="34" charset="0"/>
                  </a:rPr>
                  <a:t>copies/genome</a:t>
                </a:r>
                <a:endParaRPr lang="ru-RU" sz="800" b="0"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2.620243998529758E-3"/>
              <c:y val="0.244714117893775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ru-RU"/>
          </a:p>
        </c:txPr>
        <c:crossAx val="1175720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7096679410230503"/>
          <c:y val="0.15620192227391755"/>
          <c:w val="0.19172324297164939"/>
          <c:h val="0.16035390599669219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800" b="1">
              <a:latin typeface="Arial Narrow" panose="020B0606020202030204" pitchFamily="34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40339</xdr:colOff>
      <xdr:row>19</xdr:row>
      <xdr:rowOff>163605</xdr:rowOff>
    </xdr:from>
    <xdr:to>
      <xdr:col>14</xdr:col>
      <xdr:colOff>278573</xdr:colOff>
      <xdr:row>31</xdr:row>
      <xdr:rowOff>37605</xdr:rowOff>
    </xdr:to>
    <xdr:grpSp>
      <xdr:nvGrpSpPr>
        <xdr:cNvPr id="16" name="Группа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4728756" y="3804272"/>
          <a:ext cx="3656650" cy="2160000"/>
          <a:chOff x="18824489" y="11866410"/>
          <a:chExt cx="3634775" cy="2155364"/>
        </a:xfrm>
      </xdr:grpSpPr>
      <xdr:grpSp>
        <xdr:nvGrpSpPr>
          <xdr:cNvPr id="65" name="Группа 64">
            <a:extLst>
              <a:ext uri="{FF2B5EF4-FFF2-40B4-BE49-F238E27FC236}">
                <a16:creationId xmlns="" xmlns:a16="http://schemas.microsoft.com/office/drawing/2014/main" id="{00000000-0008-0000-0000-000041000000}"/>
              </a:ext>
            </a:extLst>
          </xdr:cNvPr>
          <xdr:cNvGrpSpPr/>
        </xdr:nvGrpSpPr>
        <xdr:grpSpPr>
          <a:xfrm>
            <a:off x="18824489" y="11866410"/>
            <a:ext cx="3634775" cy="2155364"/>
            <a:chOff x="18512115" y="7765675"/>
            <a:chExt cx="3599999" cy="2160000"/>
          </a:xfrm>
        </xdr:grpSpPr>
        <xdr:graphicFrame macro="">
          <xdr:nvGraphicFramePr>
            <xdr:cNvPr id="66" name="Диаграмма 65">
              <a:extLst>
                <a:ext uri="{FF2B5EF4-FFF2-40B4-BE49-F238E27FC236}">
                  <a16:creationId xmlns="" xmlns:a16="http://schemas.microsoft.com/office/drawing/2014/main" id="{00000000-0008-0000-0000-000042000000}"/>
                </a:ext>
              </a:extLst>
            </xdr:cNvPr>
            <xdr:cNvGraphicFramePr>
              <a:graphicFrameLocks/>
            </xdr:cNvGraphicFramePr>
          </xdr:nvGraphicFramePr>
          <xdr:xfrm>
            <a:off x="18512115" y="7765675"/>
            <a:ext cx="3599999" cy="21600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pSp>
          <xdr:nvGrpSpPr>
            <xdr:cNvPr id="68" name="Группа 67">
              <a:extLst>
                <a:ext uri="{FF2B5EF4-FFF2-40B4-BE49-F238E27FC236}">
                  <a16:creationId xmlns="" xmlns:a16="http://schemas.microsoft.com/office/drawing/2014/main" id="{00000000-0008-0000-0000-000044000000}"/>
                </a:ext>
              </a:extLst>
            </xdr:cNvPr>
            <xdr:cNvGrpSpPr/>
          </xdr:nvGrpSpPr>
          <xdr:grpSpPr>
            <a:xfrm>
              <a:off x="18866008" y="9688730"/>
              <a:ext cx="963706" cy="218944"/>
              <a:chOff x="4915843" y="5066723"/>
              <a:chExt cx="1367116" cy="336175"/>
            </a:xfrm>
          </xdr:grpSpPr>
          <xdr:sp macro="" textlink="">
            <xdr:nvSpPr>
              <xdr:cNvPr id="72" name="TextBox 71">
                <a:extLst>
                  <a:ext uri="{FF2B5EF4-FFF2-40B4-BE49-F238E27FC236}">
                    <a16:creationId xmlns="" xmlns:a16="http://schemas.microsoft.com/office/drawing/2014/main" id="{00000000-0008-0000-0000-000048000000}"/>
                  </a:ext>
                </a:extLst>
              </xdr:cNvPr>
              <xdr:cNvSpPr txBox="1"/>
            </xdr:nvSpPr>
            <xdr:spPr>
              <a:xfrm>
                <a:off x="5004038" y="5066723"/>
                <a:ext cx="1157217" cy="33617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800" b="0">
                    <a:latin typeface="Arial Narrow" panose="020B0606020202030204" pitchFamily="34" charset="0"/>
                  </a:rPr>
                  <a:t>200 nM MTX</a:t>
                </a:r>
                <a:endParaRPr lang="ru-RU" sz="800" b="0">
                  <a:latin typeface="Arial Narrow" panose="020B0606020202030204" pitchFamily="34" charset="0"/>
                </a:endParaRPr>
              </a:p>
            </xdr:txBody>
          </xdr:sp>
          <xdr:cxnSp macro="">
            <xdr:nvCxnSpPr>
              <xdr:cNvPr id="73" name="Прямая соединительная линия 72">
                <a:extLst>
                  <a:ext uri="{FF2B5EF4-FFF2-40B4-BE49-F238E27FC236}">
                    <a16:creationId xmlns="" xmlns:a16="http://schemas.microsoft.com/office/drawing/2014/main" id="{00000000-0008-0000-0000-000049000000}"/>
                  </a:ext>
                </a:extLst>
              </xdr:cNvPr>
              <xdr:cNvCxnSpPr/>
            </xdr:nvCxnSpPr>
            <xdr:spPr>
              <a:xfrm>
                <a:off x="4915843" y="5068046"/>
                <a:ext cx="1367116" cy="0"/>
              </a:xfrm>
              <a:prstGeom prst="line">
                <a:avLst/>
              </a:prstGeom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76" name="TextBox 75">
            <a:extLst>
              <a:ext uri="{FF2B5EF4-FFF2-40B4-BE49-F238E27FC236}">
                <a16:creationId xmlns="" xmlns:a16="http://schemas.microsoft.com/office/drawing/2014/main" id="{00000000-0008-0000-0000-00004C000000}"/>
              </a:ext>
            </a:extLst>
          </xdr:cNvPr>
          <xdr:cNvSpPr txBox="1"/>
        </xdr:nvSpPr>
        <xdr:spPr>
          <a:xfrm>
            <a:off x="20371849" y="13783689"/>
            <a:ext cx="823624" cy="2184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800" b="0">
                <a:latin typeface="Arial Narrow" panose="020B0606020202030204" pitchFamily="34" charset="0"/>
              </a:rPr>
              <a:t>2000 nM MTX</a:t>
            </a:r>
            <a:endParaRPr lang="ru-RU" sz="800" b="0">
              <a:latin typeface="Arial Narrow" panose="020B0606020202030204" pitchFamily="34" charset="0"/>
            </a:endParaRPr>
          </a:p>
        </xdr:txBody>
      </xdr:sp>
      <xdr:cxnSp macro="">
        <xdr:nvCxnSpPr>
          <xdr:cNvPr id="77" name="Прямая соединительная линия 76">
            <a:extLst>
              <a:ext uri="{FF2B5EF4-FFF2-40B4-BE49-F238E27FC236}">
                <a16:creationId xmlns="" xmlns:a16="http://schemas.microsoft.com/office/drawing/2014/main" id="{00000000-0008-0000-0000-00004D000000}"/>
              </a:ext>
            </a:extLst>
          </xdr:cNvPr>
          <xdr:cNvCxnSpPr/>
        </xdr:nvCxnSpPr>
        <xdr:spPr>
          <a:xfrm>
            <a:off x="20302509" y="13784549"/>
            <a:ext cx="97301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8" name="TextBox 77">
            <a:extLst>
              <a:ext uri="{FF2B5EF4-FFF2-40B4-BE49-F238E27FC236}">
                <a16:creationId xmlns="" xmlns:a16="http://schemas.microsoft.com/office/drawing/2014/main" id="{00000000-0008-0000-0000-00004E000000}"/>
              </a:ext>
            </a:extLst>
          </xdr:cNvPr>
          <xdr:cNvSpPr txBox="1"/>
        </xdr:nvSpPr>
        <xdr:spPr>
          <a:xfrm>
            <a:off x="21463611" y="13778433"/>
            <a:ext cx="823624" cy="2184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800" b="0">
                <a:latin typeface="Arial Narrow" panose="020B0606020202030204" pitchFamily="34" charset="0"/>
              </a:rPr>
              <a:t>68 d </a:t>
            </a:r>
            <a:r>
              <a:rPr lang="en-US" sz="800" b="0" baseline="0">
                <a:latin typeface="Arial Narrow" panose="020B0606020202030204" pitchFamily="34" charset="0"/>
              </a:rPr>
              <a:t>w/o</a:t>
            </a:r>
            <a:r>
              <a:rPr lang="en-US" sz="800" b="0">
                <a:latin typeface="Arial Narrow" panose="020B0606020202030204" pitchFamily="34" charset="0"/>
              </a:rPr>
              <a:t> MTX</a:t>
            </a:r>
            <a:endParaRPr lang="ru-RU" sz="800" b="0">
              <a:latin typeface="Arial Narrow" panose="020B0606020202030204" pitchFamily="34" charset="0"/>
            </a:endParaRPr>
          </a:p>
        </xdr:txBody>
      </xdr:sp>
      <xdr:cxnSp macro="">
        <xdr:nvCxnSpPr>
          <xdr:cNvPr id="79" name="Прямая соединительная линия 78">
            <a:extLst>
              <a:ext uri="{FF2B5EF4-FFF2-40B4-BE49-F238E27FC236}">
                <a16:creationId xmlns="" xmlns:a16="http://schemas.microsoft.com/office/drawing/2014/main" id="{00000000-0008-0000-0000-00004F000000}"/>
              </a:ext>
            </a:extLst>
          </xdr:cNvPr>
          <xdr:cNvCxnSpPr/>
        </xdr:nvCxnSpPr>
        <xdr:spPr>
          <a:xfrm>
            <a:off x="21400840" y="13779293"/>
            <a:ext cx="97301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6"/>
  <sheetViews>
    <sheetView tabSelected="1" zoomScale="90" zoomScaleNormal="90" workbookViewId="0">
      <selection activeCell="F37" sqref="F37"/>
    </sheetView>
  </sheetViews>
  <sheetFormatPr defaultRowHeight="15" x14ac:dyDescent="0.25"/>
  <cols>
    <col min="1" max="1" width="12.140625" customWidth="1"/>
    <col min="2" max="2" width="4.140625" customWidth="1"/>
    <col min="3" max="3" width="14.85546875" customWidth="1"/>
    <col min="4" max="4" width="12.5703125" customWidth="1"/>
    <col min="5" max="5" width="9.7109375" customWidth="1"/>
    <col min="6" max="6" width="10.140625" customWidth="1"/>
    <col min="7" max="7" width="6.7109375" customWidth="1"/>
    <col min="8" max="8" width="6.5703125" customWidth="1"/>
    <col min="9" max="9" width="6.28515625" customWidth="1"/>
    <col min="10" max="10" width="9.7109375" customWidth="1"/>
    <col min="11" max="11" width="10.140625" customWidth="1"/>
    <col min="12" max="12" width="6.7109375" customWidth="1"/>
    <col min="13" max="13" width="5.7109375" customWidth="1"/>
    <col min="14" max="14" width="6.140625" style="12" customWidth="1"/>
    <col min="15" max="15" width="10.42578125" style="12" customWidth="1"/>
    <col min="16" max="16" width="9.42578125" style="12" customWidth="1"/>
    <col min="17" max="17" width="5.5703125" style="12" customWidth="1"/>
    <col min="18" max="18" width="6" style="12" customWidth="1"/>
    <col min="19" max="19" width="7.42578125" style="12" customWidth="1"/>
    <col min="20" max="23" width="6.28515625" style="12" customWidth="1"/>
    <col min="24" max="24" width="9.28515625" style="12" customWidth="1"/>
    <col min="25" max="25" width="10" style="12" customWidth="1"/>
    <col min="26" max="26" width="10.85546875" style="12" customWidth="1"/>
    <col min="27" max="27" width="10.140625" style="12" customWidth="1"/>
    <col min="28" max="28" width="10.7109375" style="12" customWidth="1"/>
    <col min="29" max="29" width="7.85546875" style="12" customWidth="1"/>
    <col min="30" max="30" width="8.5703125" style="12" customWidth="1"/>
    <col min="31" max="37" width="9.140625" style="12"/>
    <col min="38" max="38" width="9.140625" style="5"/>
  </cols>
  <sheetData>
    <row r="1" spans="1:45" ht="15.75" thickBot="1" x14ac:dyDescent="0.3">
      <c r="L1" s="5"/>
      <c r="M1" s="5"/>
      <c r="Q1" s="6"/>
      <c r="R1" s="6"/>
      <c r="S1" s="6"/>
      <c r="T1" s="6"/>
      <c r="U1" s="6"/>
      <c r="V1" s="6"/>
      <c r="W1" s="6"/>
      <c r="X1" s="6"/>
      <c r="Y1" s="6"/>
      <c r="Z1" s="2"/>
      <c r="AA1" s="2"/>
      <c r="AB1" s="2"/>
      <c r="AC1" s="2"/>
      <c r="AD1" s="2"/>
      <c r="AE1" s="13"/>
      <c r="AF1" s="37"/>
      <c r="AG1" s="37"/>
      <c r="AH1" s="2"/>
      <c r="AI1" s="13"/>
      <c r="AJ1"/>
      <c r="AK1" s="2"/>
      <c r="AL1" s="2"/>
      <c r="AM1" s="13"/>
      <c r="AN1" s="37"/>
      <c r="AO1" s="37"/>
      <c r="AP1" s="7"/>
      <c r="AQ1" s="13"/>
      <c r="AR1" s="5"/>
    </row>
    <row r="2" spans="1:45" ht="15.75" thickBot="1" x14ac:dyDescent="0.3">
      <c r="K2">
        <v>1667</v>
      </c>
      <c r="L2" s="5"/>
      <c r="M2" s="67" t="s">
        <v>16</v>
      </c>
      <c r="Q2" s="5"/>
      <c r="R2" s="5"/>
      <c r="S2" s="5"/>
      <c r="T2" s="5"/>
      <c r="U2" s="5"/>
      <c r="V2" s="5"/>
      <c r="W2" s="6"/>
      <c r="X2" s="6"/>
      <c r="Y2" s="6"/>
      <c r="Z2" s="2"/>
      <c r="AA2" s="2"/>
      <c r="AB2" s="2"/>
      <c r="AC2" s="2"/>
      <c r="AD2" s="2"/>
      <c r="AE2" s="13"/>
      <c r="AF2" s="37"/>
      <c r="AG2" s="37"/>
      <c r="AH2" s="2"/>
      <c r="AI2" s="13"/>
      <c r="AJ2"/>
      <c r="AK2" s="2"/>
      <c r="AL2" s="2"/>
      <c r="AM2" s="13"/>
      <c r="AN2" s="37"/>
      <c r="AO2" s="37"/>
      <c r="AP2" s="7"/>
      <c r="AQ2" s="13"/>
      <c r="AR2" s="5"/>
    </row>
    <row r="3" spans="1:45" s="5" customFormat="1" x14ac:dyDescent="0.25">
      <c r="A3"/>
      <c r="B3" s="55"/>
      <c r="C3"/>
      <c r="D3"/>
      <c r="E3"/>
      <c r="F3"/>
      <c r="G3"/>
      <c r="H3"/>
      <c r="I3"/>
      <c r="J3"/>
      <c r="K3"/>
      <c r="L3"/>
      <c r="M3"/>
      <c r="N3" s="12"/>
      <c r="O3" s="12"/>
      <c r="P3" s="12"/>
      <c r="Q3" s="1"/>
      <c r="R3" s="2"/>
      <c r="S3" s="2"/>
      <c r="T3" s="2"/>
      <c r="U3" s="2"/>
      <c r="V3" s="2"/>
      <c r="W3" s="2"/>
      <c r="X3" s="6"/>
      <c r="Y3" s="1"/>
      <c r="Z3" s="2"/>
      <c r="AA3" s="2"/>
      <c r="AB3" s="2"/>
      <c r="AC3" s="2"/>
      <c r="AD3" s="2"/>
      <c r="AE3" s="13"/>
      <c r="AF3" s="37"/>
      <c r="AG3" s="37"/>
      <c r="AH3" s="2"/>
      <c r="AI3" s="13"/>
      <c r="AJ3"/>
      <c r="AK3" s="2"/>
      <c r="AL3" s="2"/>
      <c r="AM3" s="13"/>
      <c r="AN3" s="37"/>
      <c r="AO3" s="37"/>
      <c r="AP3" s="7"/>
      <c r="AQ3" s="13"/>
      <c r="AS3"/>
    </row>
    <row r="4" spans="1:45" x14ac:dyDescent="0.25">
      <c r="B4" s="55"/>
      <c r="E4" s="58"/>
      <c r="F4" s="58"/>
      <c r="G4" s="58"/>
      <c r="H4" s="58"/>
      <c r="I4" s="58"/>
      <c r="Q4" s="1"/>
      <c r="R4" s="2"/>
      <c r="S4" s="2"/>
      <c r="T4" s="2"/>
      <c r="U4" s="2"/>
      <c r="V4" s="2"/>
      <c r="W4" s="2"/>
      <c r="X4" s="6"/>
      <c r="Y4" s="1"/>
      <c r="Z4" s="2"/>
      <c r="AA4" s="2"/>
      <c r="AB4" s="2"/>
      <c r="AC4" s="2"/>
      <c r="AD4" s="2"/>
      <c r="AE4" s="13"/>
      <c r="AF4" s="37"/>
      <c r="AG4" s="37"/>
      <c r="AH4" s="2"/>
      <c r="AI4" s="13"/>
      <c r="AJ4"/>
      <c r="AK4" s="2"/>
      <c r="AL4" s="2"/>
      <c r="AM4" s="13"/>
      <c r="AN4" s="37"/>
      <c r="AO4" s="37"/>
      <c r="AP4" s="7"/>
      <c r="AQ4" s="13"/>
      <c r="AR4" s="5"/>
    </row>
    <row r="5" spans="1:45" x14ac:dyDescent="0.25">
      <c r="B5" s="55"/>
      <c r="C5" s="62" t="s">
        <v>14</v>
      </c>
      <c r="D5" s="63" t="s">
        <v>15</v>
      </c>
      <c r="E5" s="59" t="s">
        <v>6</v>
      </c>
      <c r="F5" s="59"/>
      <c r="G5" s="59"/>
      <c r="H5" s="59"/>
      <c r="I5" s="59"/>
      <c r="J5" s="60" t="s">
        <v>7</v>
      </c>
      <c r="K5" s="60"/>
      <c r="L5" s="60"/>
      <c r="M5" s="60"/>
      <c r="N5" s="60"/>
      <c r="O5" s="61" t="s">
        <v>0</v>
      </c>
      <c r="P5" s="61"/>
      <c r="Q5" s="61"/>
      <c r="R5" s="61"/>
      <c r="S5" s="61"/>
      <c r="T5" s="59" t="s">
        <v>8</v>
      </c>
      <c r="U5" s="59"/>
      <c r="V5" s="60" t="s">
        <v>9</v>
      </c>
      <c r="W5" s="60"/>
      <c r="X5" s="6"/>
      <c r="Y5" s="1"/>
      <c r="Z5" s="2"/>
      <c r="AA5" s="2"/>
      <c r="AB5" s="2"/>
      <c r="AC5" s="2"/>
      <c r="AD5" s="2"/>
      <c r="AE5" s="13"/>
      <c r="AH5" s="2"/>
      <c r="AI5" s="13"/>
      <c r="AJ5"/>
      <c r="AK5" s="2"/>
      <c r="AL5" s="2"/>
      <c r="AM5" s="13"/>
      <c r="AN5" s="12"/>
      <c r="AO5" s="12"/>
      <c r="AP5" s="7"/>
      <c r="AQ5" s="13"/>
      <c r="AR5" s="5"/>
    </row>
    <row r="6" spans="1:45" x14ac:dyDescent="0.25">
      <c r="A6" s="8"/>
      <c r="B6" s="55"/>
      <c r="C6" s="10"/>
      <c r="D6" s="31"/>
      <c r="E6" s="32" t="s">
        <v>4</v>
      </c>
      <c r="F6" s="32" t="s">
        <v>1</v>
      </c>
      <c r="G6" s="32" t="s">
        <v>10</v>
      </c>
      <c r="H6" s="32" t="s">
        <v>1</v>
      </c>
      <c r="I6" s="34" t="s">
        <v>2</v>
      </c>
      <c r="J6" s="32" t="s">
        <v>4</v>
      </c>
      <c r="K6" s="32" t="s">
        <v>1</v>
      </c>
      <c r="L6" s="32" t="s">
        <v>10</v>
      </c>
      <c r="M6" s="32" t="s">
        <v>1</v>
      </c>
      <c r="N6" s="34" t="s">
        <v>2</v>
      </c>
      <c r="O6" s="34" t="s">
        <v>4</v>
      </c>
      <c r="P6" s="34" t="s">
        <v>1</v>
      </c>
      <c r="Q6" s="32" t="s">
        <v>10</v>
      </c>
      <c r="R6" s="32" t="s">
        <v>1</v>
      </c>
      <c r="S6" s="34" t="s">
        <v>2</v>
      </c>
      <c r="T6" s="31" t="s">
        <v>3</v>
      </c>
      <c r="U6" s="31" t="s">
        <v>5</v>
      </c>
      <c r="V6" s="31" t="s">
        <v>3</v>
      </c>
      <c r="W6" s="31" t="s">
        <v>5</v>
      </c>
      <c r="X6" s="6"/>
      <c r="Y6" s="1"/>
      <c r="Z6" s="2"/>
      <c r="AA6" s="2"/>
      <c r="AB6" s="2"/>
      <c r="AC6" s="2"/>
      <c r="AD6" s="2"/>
      <c r="AE6" s="13"/>
      <c r="AF6" s="37"/>
      <c r="AG6" s="37"/>
      <c r="AH6" s="2"/>
      <c r="AI6" s="13"/>
      <c r="AJ6"/>
      <c r="AK6" s="2"/>
      <c r="AL6" s="2"/>
      <c r="AM6" s="13"/>
      <c r="AN6" s="37"/>
      <c r="AO6" s="37"/>
      <c r="AP6" s="7"/>
      <c r="AQ6" s="13"/>
      <c r="AR6" s="5"/>
    </row>
    <row r="7" spans="1:45" x14ac:dyDescent="0.25">
      <c r="B7" s="56"/>
      <c r="C7" s="36">
        <v>200</v>
      </c>
      <c r="D7" s="10" t="s">
        <v>11</v>
      </c>
      <c r="E7" s="38">
        <v>39900</v>
      </c>
      <c r="F7" s="38">
        <v>1720</v>
      </c>
      <c r="G7" s="48">
        <f t="shared" ref="G7" si="0">E7/$K$2</f>
        <v>23.935212957408517</v>
      </c>
      <c r="H7" s="48">
        <f t="shared" ref="H7" si="1">F7/$K$2</f>
        <v>1.0317936412717457</v>
      </c>
      <c r="I7" s="45">
        <f>F7/E7</f>
        <v>4.31077694235589E-2</v>
      </c>
      <c r="J7" s="35">
        <v>25500</v>
      </c>
      <c r="K7" s="35">
        <v>4680</v>
      </c>
      <c r="L7" s="49">
        <f t="shared" ref="L7" si="2">J7/$K$2</f>
        <v>15.296940611877625</v>
      </c>
      <c r="M7" s="49">
        <f t="shared" ref="M7" si="3">K7/$K$2</f>
        <v>2.8074385122975407</v>
      </c>
      <c r="N7" s="45">
        <f>K7/J7</f>
        <v>0.18352941176470589</v>
      </c>
      <c r="O7" s="50">
        <v>1950</v>
      </c>
      <c r="P7" s="50">
        <v>395</v>
      </c>
      <c r="Q7" s="51">
        <f t="shared" ref="Q7" si="4">O7/$K$2</f>
        <v>1.1697660467906419</v>
      </c>
      <c r="R7" s="51">
        <f t="shared" ref="R7" si="5">P7/$K$2</f>
        <v>0.23695260947810437</v>
      </c>
      <c r="S7" s="66">
        <f t="shared" ref="S7" si="6">P7/O7</f>
        <v>0.20256410256410257</v>
      </c>
      <c r="T7" s="64">
        <f t="shared" ref="T7" si="7">G7/Q7</f>
        <v>20.46153846153846</v>
      </c>
      <c r="U7" s="64">
        <f>T7*((I7^2+S7^2)^0.5)</f>
        <v>4.237588835748956</v>
      </c>
      <c r="V7" s="65">
        <f t="shared" ref="V7" si="8">L7/Q7</f>
        <v>13.076923076923077</v>
      </c>
      <c r="W7" s="65">
        <f t="shared" ref="W7" si="9">V7*((N7^2+S7^2)^0.5)</f>
        <v>3.5744582344622624</v>
      </c>
      <c r="X7" s="6"/>
      <c r="Y7" s="1"/>
      <c r="Z7" s="2"/>
      <c r="AA7" s="2"/>
      <c r="AB7" s="2"/>
      <c r="AC7" s="2"/>
      <c r="AD7" s="2"/>
      <c r="AE7" s="13"/>
      <c r="AF7" s="37"/>
      <c r="AG7" s="37"/>
      <c r="AH7" s="2"/>
      <c r="AI7" s="13"/>
      <c r="AJ7"/>
      <c r="AK7" s="2"/>
      <c r="AL7" s="2"/>
      <c r="AM7" s="13"/>
      <c r="AN7" s="37"/>
      <c r="AO7" s="37"/>
      <c r="AP7" s="7"/>
      <c r="AQ7" s="13"/>
      <c r="AR7" s="5"/>
    </row>
    <row r="8" spans="1:45" x14ac:dyDescent="0.25">
      <c r="B8" s="56"/>
      <c r="C8" s="36">
        <v>200</v>
      </c>
      <c r="D8" s="10" t="s">
        <v>12</v>
      </c>
      <c r="E8" s="38">
        <v>24000</v>
      </c>
      <c r="F8" s="38">
        <v>1870</v>
      </c>
      <c r="G8" s="48">
        <f t="shared" ref="G8:G17" si="10">E8/$K$2</f>
        <v>14.397120575884824</v>
      </c>
      <c r="H8" s="48">
        <f t="shared" ref="H8:H17" si="11">F8/$K$2</f>
        <v>1.1217756448710259</v>
      </c>
      <c r="I8" s="45">
        <f t="shared" ref="I8:I17" si="12">F8/E8</f>
        <v>7.7916666666666662E-2</v>
      </c>
      <c r="J8" s="35">
        <v>10700</v>
      </c>
      <c r="K8" s="35">
        <v>1050</v>
      </c>
      <c r="L8" s="49">
        <f t="shared" ref="L8:L17" si="13">J8/$K$2</f>
        <v>6.4187162567486507</v>
      </c>
      <c r="M8" s="49">
        <f t="shared" ref="M8:M17" si="14">K8/$K$2</f>
        <v>0.62987402519496105</v>
      </c>
      <c r="N8" s="45">
        <f t="shared" ref="N8:N17" si="15">K8/J8</f>
        <v>9.8130841121495324E-2</v>
      </c>
      <c r="O8" s="50">
        <v>1490</v>
      </c>
      <c r="P8" s="50">
        <v>91.5</v>
      </c>
      <c r="Q8" s="51">
        <f t="shared" ref="Q8:Q17" si="16">O8/$K$2</f>
        <v>0.89382123575284944</v>
      </c>
      <c r="R8" s="51">
        <f t="shared" ref="R8:R17" si="17">P8/$K$2</f>
        <v>5.488902219556089E-2</v>
      </c>
      <c r="S8" s="66">
        <f t="shared" ref="S8:S17" si="18">P8/O8</f>
        <v>6.1409395973154361E-2</v>
      </c>
      <c r="T8" s="64">
        <f t="shared" ref="T8:T17" si="19">G8/Q8</f>
        <v>16.107382550335572</v>
      </c>
      <c r="U8" s="64">
        <f t="shared" ref="U8:U17" si="20">T8*((I8^2+S8^2)^0.5)</f>
        <v>1.5979725700253</v>
      </c>
      <c r="V8" s="65">
        <f t="shared" ref="V8:V17" si="21">L8/Q8</f>
        <v>7.1812080536912752</v>
      </c>
      <c r="W8" s="65">
        <f t="shared" ref="W8:W17" si="22">V8*((N8^2+S8^2)^0.5)</f>
        <v>0.83130899831933924</v>
      </c>
      <c r="X8" s="6"/>
      <c r="Y8" s="1"/>
      <c r="Z8" s="2"/>
      <c r="AA8" s="2"/>
      <c r="AB8" s="2"/>
      <c r="AC8" s="2"/>
      <c r="AD8" s="2"/>
      <c r="AE8" s="13"/>
      <c r="AF8" s="37"/>
      <c r="AG8" s="37"/>
      <c r="AH8" s="2"/>
      <c r="AI8" s="13"/>
      <c r="AJ8"/>
      <c r="AK8" s="2"/>
      <c r="AL8" s="2"/>
      <c r="AM8" s="13"/>
      <c r="AN8" s="37"/>
      <c r="AO8" s="37"/>
      <c r="AP8" s="7"/>
      <c r="AQ8" s="13"/>
      <c r="AR8" s="5"/>
    </row>
    <row r="9" spans="1:45" x14ac:dyDescent="0.25">
      <c r="A9" s="5"/>
      <c r="B9" s="56"/>
      <c r="C9" s="36">
        <v>200</v>
      </c>
      <c r="D9" s="10" t="s">
        <v>13</v>
      </c>
      <c r="E9" s="38">
        <v>20100</v>
      </c>
      <c r="F9" s="38">
        <v>4190</v>
      </c>
      <c r="G9" s="48">
        <f t="shared" si="10"/>
        <v>12.057588482303538</v>
      </c>
      <c r="H9" s="48">
        <f t="shared" si="11"/>
        <v>2.5134973005398922</v>
      </c>
      <c r="I9" s="45">
        <f t="shared" si="12"/>
        <v>0.20845771144278608</v>
      </c>
      <c r="J9" s="35">
        <v>12100</v>
      </c>
      <c r="K9" s="35">
        <v>2090</v>
      </c>
      <c r="L9" s="49">
        <f t="shared" si="13"/>
        <v>7.2585482903419321</v>
      </c>
      <c r="M9" s="49">
        <f t="shared" si="14"/>
        <v>1.2537492501499701</v>
      </c>
      <c r="N9" s="45">
        <f t="shared" si="15"/>
        <v>0.17272727272727273</v>
      </c>
      <c r="O9" s="50">
        <v>2920</v>
      </c>
      <c r="P9" s="50">
        <v>227</v>
      </c>
      <c r="Q9" s="51">
        <f t="shared" si="16"/>
        <v>1.7516496700659867</v>
      </c>
      <c r="R9" s="51">
        <f t="shared" si="17"/>
        <v>0.13617276544691062</v>
      </c>
      <c r="S9" s="66">
        <f t="shared" si="18"/>
        <v>7.773972602739726E-2</v>
      </c>
      <c r="T9" s="64">
        <f t="shared" si="19"/>
        <v>6.8835616438356162</v>
      </c>
      <c r="U9" s="64">
        <f t="shared" si="20"/>
        <v>1.531466119539947</v>
      </c>
      <c r="V9" s="65">
        <f t="shared" si="21"/>
        <v>4.1438356164383565</v>
      </c>
      <c r="W9" s="65">
        <f t="shared" si="22"/>
        <v>0.78490608381380444</v>
      </c>
      <c r="X9" s="6"/>
      <c r="Y9" s="1"/>
      <c r="Z9" s="2"/>
      <c r="AA9" s="2"/>
      <c r="AB9" s="2"/>
      <c r="AC9" s="2"/>
      <c r="AD9" s="2"/>
      <c r="AE9" s="13"/>
      <c r="AH9" s="2"/>
      <c r="AI9" s="13"/>
      <c r="AJ9"/>
      <c r="AK9" s="2"/>
      <c r="AL9" s="2"/>
      <c r="AM9" s="13"/>
      <c r="AN9" s="37"/>
      <c r="AO9" s="37"/>
      <c r="AP9" s="7"/>
      <c r="AQ9" s="13"/>
      <c r="AR9" s="5"/>
    </row>
    <row r="10" spans="1:45" x14ac:dyDescent="0.25">
      <c r="B10" s="56"/>
      <c r="C10" s="36"/>
      <c r="D10" s="10"/>
      <c r="E10" s="38"/>
      <c r="F10" s="38"/>
      <c r="G10" s="48"/>
      <c r="H10" s="48"/>
      <c r="I10" s="45"/>
      <c r="J10" s="35"/>
      <c r="K10" s="35"/>
      <c r="L10" s="49"/>
      <c r="M10" s="49"/>
      <c r="N10" s="45"/>
      <c r="O10" s="52"/>
      <c r="P10" s="52"/>
      <c r="Q10" s="51"/>
      <c r="R10" s="51"/>
      <c r="S10" s="66"/>
      <c r="T10" s="64"/>
      <c r="U10" s="64"/>
      <c r="V10" s="65"/>
      <c r="W10" s="65"/>
      <c r="X10" s="6"/>
      <c r="Y10" s="1"/>
      <c r="Z10" s="2"/>
      <c r="AA10" s="2"/>
      <c r="AB10" s="2"/>
      <c r="AC10" s="2"/>
      <c r="AD10" s="2"/>
      <c r="AE10" s="13"/>
      <c r="AF10" s="37"/>
      <c r="AG10" s="37"/>
      <c r="AH10" s="2"/>
      <c r="AI10" s="13"/>
      <c r="AJ10"/>
      <c r="AK10" s="2"/>
      <c r="AL10" s="2"/>
      <c r="AM10" s="13"/>
      <c r="AN10" s="37"/>
      <c r="AO10" s="37"/>
      <c r="AP10" s="7"/>
      <c r="AQ10" s="13"/>
      <c r="AR10" s="5"/>
    </row>
    <row r="11" spans="1:45" x14ac:dyDescent="0.25">
      <c r="B11" s="56"/>
      <c r="C11" s="36">
        <v>2000</v>
      </c>
      <c r="D11" s="10" t="s">
        <v>11</v>
      </c>
      <c r="E11" s="38">
        <v>314000</v>
      </c>
      <c r="F11" s="38">
        <v>70000</v>
      </c>
      <c r="G11" s="48">
        <f t="shared" si="10"/>
        <v>188.36232753449309</v>
      </c>
      <c r="H11" s="48">
        <f t="shared" si="11"/>
        <v>41.991601679664065</v>
      </c>
      <c r="I11" s="45">
        <f t="shared" si="12"/>
        <v>0.22292993630573249</v>
      </c>
      <c r="J11" s="35">
        <v>144000</v>
      </c>
      <c r="K11" s="35">
        <v>6080</v>
      </c>
      <c r="L11" s="49">
        <f t="shared" si="13"/>
        <v>86.382723455308934</v>
      </c>
      <c r="M11" s="49">
        <f t="shared" si="14"/>
        <v>3.6472705458908217</v>
      </c>
      <c r="N11" s="45">
        <f t="shared" si="15"/>
        <v>4.2222222222222223E-2</v>
      </c>
      <c r="O11" s="50">
        <v>4130</v>
      </c>
      <c r="P11" s="50">
        <v>441</v>
      </c>
      <c r="Q11" s="51">
        <f t="shared" si="16"/>
        <v>2.47750449910018</v>
      </c>
      <c r="R11" s="51">
        <f t="shared" si="17"/>
        <v>0.26454709058188364</v>
      </c>
      <c r="S11" s="66">
        <f t="shared" si="18"/>
        <v>0.10677966101694915</v>
      </c>
      <c r="T11" s="64">
        <f t="shared" si="19"/>
        <v>76.029055690072639</v>
      </c>
      <c r="U11" s="64">
        <f t="shared" si="20"/>
        <v>18.793123448211375</v>
      </c>
      <c r="V11" s="65">
        <f t="shared" si="21"/>
        <v>34.866828087167065</v>
      </c>
      <c r="W11" s="65">
        <f t="shared" si="22"/>
        <v>4.0035579419216649</v>
      </c>
      <c r="X11" s="6"/>
      <c r="Y11" s="1"/>
      <c r="Z11" s="2"/>
      <c r="AA11" s="2"/>
      <c r="AB11" s="2"/>
      <c r="AC11" s="2"/>
      <c r="AD11" s="2"/>
      <c r="AE11" s="13"/>
      <c r="AF11" s="37"/>
      <c r="AG11" s="37"/>
      <c r="AH11" s="2"/>
      <c r="AI11" s="13"/>
      <c r="AJ11"/>
      <c r="AK11" s="2"/>
      <c r="AL11" s="2"/>
      <c r="AM11" s="13"/>
      <c r="AN11" s="12"/>
      <c r="AO11" s="12"/>
      <c r="AP11" s="7"/>
      <c r="AQ11" s="13"/>
      <c r="AR11" s="5"/>
    </row>
    <row r="12" spans="1:45" x14ac:dyDescent="0.25">
      <c r="B12" s="56"/>
      <c r="C12" s="36">
        <v>2000</v>
      </c>
      <c r="D12" s="10" t="s">
        <v>12</v>
      </c>
      <c r="E12" s="38">
        <v>142000</v>
      </c>
      <c r="F12" s="38">
        <v>3630</v>
      </c>
      <c r="G12" s="48">
        <f t="shared" si="10"/>
        <v>85.182963407318539</v>
      </c>
      <c r="H12" s="48">
        <f t="shared" si="11"/>
        <v>2.1775644871025794</v>
      </c>
      <c r="I12" s="45">
        <f t="shared" si="12"/>
        <v>2.556338028169014E-2</v>
      </c>
      <c r="J12" s="35">
        <v>67100</v>
      </c>
      <c r="K12" s="35">
        <v>3280</v>
      </c>
      <c r="L12" s="49">
        <f t="shared" si="13"/>
        <v>40.251949610077986</v>
      </c>
      <c r="M12" s="49">
        <f t="shared" si="14"/>
        <v>1.9676064787042591</v>
      </c>
      <c r="N12" s="45">
        <f t="shared" si="15"/>
        <v>4.8882265275707902E-2</v>
      </c>
      <c r="O12" s="50">
        <v>4350</v>
      </c>
      <c r="P12" s="50">
        <v>302</v>
      </c>
      <c r="Q12" s="51">
        <f t="shared" si="16"/>
        <v>2.6094781043791242</v>
      </c>
      <c r="R12" s="51">
        <f t="shared" si="17"/>
        <v>0.1811637672465507</v>
      </c>
      <c r="S12" s="66">
        <f t="shared" si="18"/>
        <v>6.9425287356321835E-2</v>
      </c>
      <c r="T12" s="64">
        <f t="shared" si="19"/>
        <v>32.643678160919542</v>
      </c>
      <c r="U12" s="64">
        <f t="shared" si="20"/>
        <v>2.4150491450823481</v>
      </c>
      <c r="V12" s="65">
        <f t="shared" si="21"/>
        <v>15.42528735632184</v>
      </c>
      <c r="W12" s="65">
        <f t="shared" si="22"/>
        <v>1.3097282931140954</v>
      </c>
      <c r="X12" s="6"/>
      <c r="Y12" s="1"/>
      <c r="Z12" s="2"/>
      <c r="AA12" s="2"/>
      <c r="AB12" s="2"/>
      <c r="AC12" s="2"/>
      <c r="AD12" s="2"/>
      <c r="AE12" s="13"/>
      <c r="AH12" s="2"/>
      <c r="AI12" s="13"/>
      <c r="AJ12"/>
      <c r="AK12" s="37"/>
      <c r="AL12" s="7"/>
      <c r="AM12" s="13"/>
      <c r="AN12" s="5"/>
    </row>
    <row r="13" spans="1:45" x14ac:dyDescent="0.25">
      <c r="B13" s="56"/>
      <c r="C13" s="36">
        <v>2000</v>
      </c>
      <c r="D13" s="10" t="s">
        <v>13</v>
      </c>
      <c r="E13" s="38">
        <v>111000</v>
      </c>
      <c r="F13" s="38">
        <v>24100</v>
      </c>
      <c r="G13" s="48">
        <f t="shared" si="10"/>
        <v>66.5866826634673</v>
      </c>
      <c r="H13" s="48">
        <f t="shared" si="11"/>
        <v>14.457108578284343</v>
      </c>
      <c r="I13" s="45">
        <f t="shared" si="12"/>
        <v>0.21711711711711712</v>
      </c>
      <c r="J13" s="35">
        <v>106000</v>
      </c>
      <c r="K13" s="35">
        <v>9260</v>
      </c>
      <c r="L13" s="49">
        <f t="shared" si="13"/>
        <v>63.587282543491298</v>
      </c>
      <c r="M13" s="49">
        <f t="shared" si="14"/>
        <v>5.5548890221955611</v>
      </c>
      <c r="N13" s="45">
        <f t="shared" si="15"/>
        <v>8.7358490566037741E-2</v>
      </c>
      <c r="O13" s="50">
        <v>5190</v>
      </c>
      <c r="P13" s="50">
        <v>440</v>
      </c>
      <c r="Q13" s="51">
        <f t="shared" si="16"/>
        <v>3.1133773245350929</v>
      </c>
      <c r="R13" s="51">
        <f t="shared" si="17"/>
        <v>0.26394721055788845</v>
      </c>
      <c r="S13" s="66">
        <f t="shared" si="18"/>
        <v>8.477842003853564E-2</v>
      </c>
      <c r="T13" s="64">
        <f t="shared" si="19"/>
        <v>21.387283236994218</v>
      </c>
      <c r="U13" s="64">
        <f t="shared" si="20"/>
        <v>4.9849909498950487</v>
      </c>
      <c r="V13" s="65">
        <f t="shared" si="21"/>
        <v>20.423892100192678</v>
      </c>
      <c r="W13" s="65">
        <f t="shared" si="22"/>
        <v>2.4862585606557444</v>
      </c>
      <c r="X13" s="6"/>
      <c r="Y13" s="1"/>
      <c r="Z13" s="2"/>
      <c r="AA13" s="2"/>
      <c r="AB13" s="2"/>
      <c r="AC13" s="2"/>
      <c r="AD13" s="2"/>
      <c r="AE13" s="13"/>
      <c r="AF13" s="37"/>
      <c r="AG13" s="37"/>
      <c r="AH13" s="2"/>
      <c r="AI13" s="13"/>
      <c r="AJ13"/>
      <c r="AK13" s="13"/>
    </row>
    <row r="14" spans="1:45" x14ac:dyDescent="0.25">
      <c r="B14" s="14"/>
      <c r="C14" s="9"/>
      <c r="D14" s="9"/>
      <c r="E14" s="38"/>
      <c r="F14" s="38"/>
      <c r="G14" s="48"/>
      <c r="H14" s="48"/>
      <c r="I14" s="45"/>
      <c r="J14" s="46"/>
      <c r="K14" s="46"/>
      <c r="L14" s="49"/>
      <c r="M14" s="49"/>
      <c r="N14" s="45"/>
      <c r="O14" s="52"/>
      <c r="P14" s="52"/>
      <c r="Q14" s="51"/>
      <c r="R14" s="51"/>
      <c r="S14" s="66"/>
      <c r="T14" s="64"/>
      <c r="U14" s="64"/>
      <c r="V14" s="65"/>
      <c r="W14" s="65"/>
      <c r="X14" s="6"/>
      <c r="Y14" s="1"/>
      <c r="Z14" s="2"/>
      <c r="AA14" s="2"/>
      <c r="AB14" s="2"/>
      <c r="AC14" s="2"/>
      <c r="AD14" s="2"/>
      <c r="AE14" s="13"/>
      <c r="AF14" s="37"/>
      <c r="AG14" s="37"/>
      <c r="AH14" s="2"/>
      <c r="AI14" s="13"/>
      <c r="AJ14"/>
      <c r="AK14" s="13"/>
    </row>
    <row r="15" spans="1:45" x14ac:dyDescent="0.25">
      <c r="B15" s="14"/>
      <c r="C15" s="36">
        <v>0</v>
      </c>
      <c r="D15" s="31" t="s">
        <v>11</v>
      </c>
      <c r="E15" s="38">
        <v>186000</v>
      </c>
      <c r="F15" s="38">
        <v>32100</v>
      </c>
      <c r="G15" s="48">
        <f t="shared" si="10"/>
        <v>111.57768446310737</v>
      </c>
      <c r="H15" s="48">
        <f t="shared" si="11"/>
        <v>19.25614877024595</v>
      </c>
      <c r="I15" s="45">
        <f t="shared" si="12"/>
        <v>0.17258064516129032</v>
      </c>
      <c r="J15" s="35">
        <v>125000</v>
      </c>
      <c r="K15" s="35">
        <v>28800</v>
      </c>
      <c r="L15" s="49">
        <f t="shared" si="13"/>
        <v>74.985002999400123</v>
      </c>
      <c r="M15" s="49">
        <f t="shared" si="14"/>
        <v>17.276544691061787</v>
      </c>
      <c r="N15" s="45">
        <f t="shared" si="15"/>
        <v>0.23039999999999999</v>
      </c>
      <c r="O15" s="50">
        <v>4440</v>
      </c>
      <c r="P15" s="50">
        <v>633</v>
      </c>
      <c r="Q15" s="51">
        <f t="shared" si="16"/>
        <v>2.6634673065386925</v>
      </c>
      <c r="R15" s="51">
        <f t="shared" si="17"/>
        <v>0.37972405518896218</v>
      </c>
      <c r="S15" s="66">
        <f t="shared" si="18"/>
        <v>0.14256756756756755</v>
      </c>
      <c r="T15" s="64">
        <f t="shared" si="19"/>
        <v>41.891891891891888</v>
      </c>
      <c r="U15" s="64">
        <f t="shared" si="20"/>
        <v>9.377571853762543</v>
      </c>
      <c r="V15" s="65">
        <f t="shared" si="21"/>
        <v>28.153153153153152</v>
      </c>
      <c r="W15" s="65">
        <f t="shared" si="22"/>
        <v>7.6278770226820001</v>
      </c>
      <c r="X15" s="6"/>
      <c r="Y15" s="1"/>
      <c r="Z15" s="2"/>
      <c r="AA15" s="2"/>
      <c r="AB15" s="2"/>
      <c r="AC15" s="2"/>
      <c r="AD15" s="2"/>
      <c r="AE15" s="13"/>
      <c r="AF15" s="37"/>
      <c r="AG15" s="37"/>
      <c r="AH15" s="2"/>
      <c r="AI15" s="13"/>
      <c r="AJ15"/>
      <c r="AK15" s="2"/>
    </row>
    <row r="16" spans="1:45" x14ac:dyDescent="0.25">
      <c r="B16" s="14"/>
      <c r="C16" s="36">
        <v>0</v>
      </c>
      <c r="D16" s="31" t="s">
        <v>12</v>
      </c>
      <c r="E16" s="38">
        <v>53500</v>
      </c>
      <c r="F16" s="38">
        <v>12300</v>
      </c>
      <c r="G16" s="48">
        <f t="shared" si="10"/>
        <v>32.093581283743248</v>
      </c>
      <c r="H16" s="48">
        <f t="shared" si="11"/>
        <v>7.3785242951409717</v>
      </c>
      <c r="I16" s="45">
        <f t="shared" si="12"/>
        <v>0.22990654205607478</v>
      </c>
      <c r="J16" s="35">
        <v>29600</v>
      </c>
      <c r="K16" s="35">
        <v>5870</v>
      </c>
      <c r="L16" s="49">
        <f t="shared" si="13"/>
        <v>17.756448710257949</v>
      </c>
      <c r="M16" s="49">
        <f t="shared" si="14"/>
        <v>3.5212957408518295</v>
      </c>
      <c r="N16" s="45">
        <f t="shared" si="15"/>
        <v>0.19831081081081081</v>
      </c>
      <c r="O16" s="50">
        <v>3200</v>
      </c>
      <c r="P16" s="50">
        <v>56.3</v>
      </c>
      <c r="Q16" s="51">
        <f t="shared" si="16"/>
        <v>1.9196160767846431</v>
      </c>
      <c r="R16" s="51">
        <f t="shared" si="17"/>
        <v>3.3773245350929813E-2</v>
      </c>
      <c r="S16" s="66">
        <f t="shared" si="18"/>
        <v>1.7593749999999998E-2</v>
      </c>
      <c r="T16" s="64">
        <f t="shared" si="19"/>
        <v>16.718749999999996</v>
      </c>
      <c r="U16" s="64">
        <f t="shared" si="20"/>
        <v>3.8549884101338447</v>
      </c>
      <c r="V16" s="65">
        <f t="shared" si="21"/>
        <v>9.25</v>
      </c>
      <c r="W16" s="65">
        <f t="shared" si="22"/>
        <v>1.8415799358749771</v>
      </c>
      <c r="X16" s="6"/>
      <c r="Y16" s="1"/>
      <c r="Z16" s="2"/>
      <c r="AA16" s="2"/>
      <c r="AB16" s="2"/>
      <c r="AC16" s="2"/>
      <c r="AD16" s="2"/>
      <c r="AE16" s="13"/>
      <c r="AH16" s="2"/>
      <c r="AI16" s="13"/>
      <c r="AJ16"/>
      <c r="AK16" s="13"/>
    </row>
    <row r="17" spans="1:37" x14ac:dyDescent="0.25">
      <c r="B17" s="14"/>
      <c r="C17" s="36">
        <v>0</v>
      </c>
      <c r="D17" s="10" t="s">
        <v>13</v>
      </c>
      <c r="E17" s="38">
        <v>11900</v>
      </c>
      <c r="F17" s="38">
        <v>2780</v>
      </c>
      <c r="G17" s="48">
        <f t="shared" si="10"/>
        <v>7.1385722855428915</v>
      </c>
      <c r="H17" s="48">
        <f t="shared" si="11"/>
        <v>1.6676664667066587</v>
      </c>
      <c r="I17" s="45">
        <f t="shared" si="12"/>
        <v>0.23361344537815126</v>
      </c>
      <c r="J17" s="35">
        <v>16400</v>
      </c>
      <c r="K17" s="35">
        <v>4700</v>
      </c>
      <c r="L17" s="49">
        <f t="shared" si="13"/>
        <v>9.8380323935212957</v>
      </c>
      <c r="M17" s="49">
        <f t="shared" si="14"/>
        <v>2.8194361127774443</v>
      </c>
      <c r="N17" s="45">
        <f t="shared" si="15"/>
        <v>0.28658536585365851</v>
      </c>
      <c r="O17" s="50">
        <v>2650</v>
      </c>
      <c r="P17" s="50">
        <v>36.6</v>
      </c>
      <c r="Q17" s="51">
        <f t="shared" si="16"/>
        <v>1.5896820635872826</v>
      </c>
      <c r="R17" s="51">
        <f t="shared" si="17"/>
        <v>2.1955608878224356E-2</v>
      </c>
      <c r="S17" s="66">
        <f t="shared" si="18"/>
        <v>1.3811320754716982E-2</v>
      </c>
      <c r="T17" s="64">
        <f t="shared" si="19"/>
        <v>4.4905660377358494</v>
      </c>
      <c r="U17" s="64">
        <f t="shared" si="20"/>
        <v>1.0508883473942718</v>
      </c>
      <c r="V17" s="65">
        <f t="shared" si="21"/>
        <v>6.1886792452830184</v>
      </c>
      <c r="W17" s="65">
        <f t="shared" si="22"/>
        <v>1.7756433183223708</v>
      </c>
      <c r="X17" s="6"/>
      <c r="Y17" s="1"/>
      <c r="Z17" s="2"/>
      <c r="AA17" s="2"/>
      <c r="AB17" s="2"/>
      <c r="AC17" s="2"/>
      <c r="AD17" s="2"/>
      <c r="AE17" s="13"/>
      <c r="AF17" s="37"/>
      <c r="AG17" s="37"/>
      <c r="AH17" s="2"/>
      <c r="AI17" s="13"/>
      <c r="AJ17"/>
      <c r="AK17" s="13"/>
    </row>
    <row r="18" spans="1:37" x14ac:dyDescent="0.25">
      <c r="A18" s="14"/>
      <c r="B18" s="14"/>
      <c r="C18" s="41"/>
      <c r="D18" s="14"/>
      <c r="E18" s="19"/>
      <c r="F18" s="19"/>
      <c r="G18" s="39"/>
      <c r="H18" s="19"/>
      <c r="I18" s="19"/>
      <c r="J18" s="39"/>
      <c r="K18" s="42"/>
      <c r="L18" s="42"/>
      <c r="M18" s="42"/>
      <c r="N18" s="42"/>
      <c r="O18" s="28"/>
      <c r="P18" s="43"/>
      <c r="Q18" s="44"/>
      <c r="R18" s="3"/>
      <c r="S18" s="1"/>
      <c r="T18" s="2"/>
      <c r="U18" s="2"/>
      <c r="V18" s="2"/>
      <c r="W18" s="2"/>
      <c r="X18" s="6"/>
      <c r="Y18" s="1"/>
      <c r="Z18" s="2"/>
      <c r="AA18" s="2"/>
      <c r="AB18" s="2"/>
      <c r="AC18" s="2"/>
      <c r="AD18" s="2"/>
      <c r="AE18" s="13"/>
      <c r="AF18" s="37"/>
      <c r="AG18" s="37"/>
      <c r="AH18" s="2"/>
      <c r="AI18" s="13"/>
      <c r="AJ18"/>
      <c r="AK18" s="13"/>
    </row>
    <row r="19" spans="1:37" x14ac:dyDescent="0.25">
      <c r="A19" s="14"/>
      <c r="B19" s="14"/>
      <c r="C19" s="41"/>
      <c r="D19" s="14"/>
      <c r="E19" s="19"/>
      <c r="F19" s="19"/>
      <c r="G19" s="39"/>
      <c r="H19" s="19"/>
      <c r="I19" s="19"/>
      <c r="J19" s="39"/>
      <c r="K19" s="42"/>
      <c r="L19" s="42"/>
      <c r="M19" s="28"/>
      <c r="N19" s="43"/>
      <c r="O19" s="44"/>
      <c r="P19" s="3"/>
      <c r="Q19" s="1"/>
      <c r="R19" s="2"/>
      <c r="S19" s="2"/>
      <c r="T19" s="2"/>
      <c r="U19" s="2"/>
      <c r="V19" s="2"/>
      <c r="W19" s="2"/>
      <c r="X19" s="6"/>
      <c r="Y19" s="1"/>
      <c r="Z19" s="2"/>
      <c r="AA19" s="2"/>
      <c r="AB19" s="2"/>
      <c r="AC19" s="2"/>
      <c r="AD19" s="2"/>
      <c r="AE19" s="13"/>
      <c r="AF19" s="37"/>
      <c r="AG19" s="37"/>
      <c r="AH19" s="2"/>
      <c r="AI19" s="13"/>
      <c r="AJ19"/>
      <c r="AK19" s="13"/>
    </row>
    <row r="20" spans="1:37" x14ac:dyDescent="0.25">
      <c r="A20" s="16"/>
      <c r="B20" s="40"/>
      <c r="C20" s="41"/>
      <c r="D20" s="40"/>
      <c r="E20" s="19"/>
      <c r="F20" s="19"/>
      <c r="G20" s="39"/>
      <c r="H20" s="19"/>
      <c r="I20" s="19"/>
      <c r="J20" s="39"/>
      <c r="K20" s="42"/>
      <c r="L20" s="42"/>
      <c r="M20" s="28"/>
      <c r="N20" s="43"/>
      <c r="O20" s="44"/>
      <c r="P20" s="3"/>
      <c r="Q20" s="1"/>
      <c r="R20" s="2"/>
      <c r="S20" s="2"/>
      <c r="T20" s="2"/>
      <c r="U20" s="2"/>
      <c r="V20" s="2"/>
      <c r="W20" s="2"/>
      <c r="X20" s="6"/>
      <c r="Y20" s="1"/>
      <c r="Z20" s="2"/>
      <c r="AA20" s="2"/>
      <c r="AB20" s="2"/>
      <c r="AC20" s="2"/>
      <c r="AD20" s="2"/>
      <c r="AE20" s="13"/>
      <c r="AH20" s="2"/>
      <c r="AI20" s="13"/>
      <c r="AJ20"/>
      <c r="AK20" s="13"/>
    </row>
    <row r="21" spans="1:37" x14ac:dyDescent="0.25">
      <c r="A21" s="14"/>
      <c r="B21" s="15"/>
      <c r="C21" s="14"/>
      <c r="D21" s="18"/>
      <c r="E21" s="19"/>
      <c r="F21" s="19"/>
      <c r="G21" s="20"/>
      <c r="H21" s="19"/>
      <c r="I21" s="19"/>
      <c r="J21" s="20"/>
      <c r="K21" s="3"/>
      <c r="L21" s="4"/>
      <c r="M21" s="14"/>
      <c r="N21" s="3"/>
      <c r="O21" s="3"/>
      <c r="P21" s="3"/>
      <c r="Q21" s="1"/>
      <c r="R21" s="2"/>
      <c r="S21" s="2"/>
      <c r="T21" s="2"/>
      <c r="U21" s="2"/>
      <c r="V21" s="2"/>
      <c r="W21" s="2"/>
      <c r="X21" s="6"/>
      <c r="Y21" s="1"/>
      <c r="Z21" s="2"/>
      <c r="AA21" s="2"/>
      <c r="AB21" s="2"/>
      <c r="AC21" s="2"/>
      <c r="AD21" s="2"/>
      <c r="AE21" s="13"/>
      <c r="AF21" s="37"/>
      <c r="AG21" s="37"/>
      <c r="AH21" s="2"/>
      <c r="AI21" s="13"/>
      <c r="AJ21"/>
      <c r="AK21" s="13"/>
    </row>
    <row r="22" spans="1:37" x14ac:dyDescent="0.25">
      <c r="A22" s="14"/>
      <c r="B22" s="14"/>
      <c r="C22" s="14"/>
      <c r="D22" s="14"/>
      <c r="E22" s="14"/>
      <c r="F22" s="21"/>
      <c r="G22" s="21"/>
      <c r="H22" s="14"/>
      <c r="I22" s="14"/>
      <c r="J22" s="21"/>
      <c r="K22" s="21"/>
      <c r="L22" s="14"/>
      <c r="M22" s="14"/>
      <c r="N22" s="3"/>
      <c r="O22" s="3"/>
      <c r="P22" s="3"/>
      <c r="Q22" s="1"/>
      <c r="R22" s="2"/>
      <c r="S22" s="2"/>
      <c r="T22" s="2"/>
      <c r="U22" s="2"/>
      <c r="V22" s="2"/>
      <c r="W22" s="2"/>
      <c r="X22" s="6"/>
      <c r="Y22" s="1"/>
      <c r="Z22" s="2"/>
      <c r="AA22" s="2"/>
      <c r="AB22" s="2"/>
      <c r="AC22" s="2"/>
      <c r="AD22" s="2"/>
      <c r="AE22" s="13"/>
      <c r="AF22" s="37"/>
      <c r="AG22" s="37"/>
      <c r="AH22" s="2"/>
      <c r="AI22" s="13"/>
      <c r="AJ22"/>
      <c r="AK22" s="13"/>
    </row>
    <row r="23" spans="1:37" x14ac:dyDescent="0.25">
      <c r="A23" s="14"/>
      <c r="B23" s="14"/>
      <c r="C23" s="14"/>
      <c r="D23" s="14"/>
      <c r="E23" s="14"/>
      <c r="F23" s="22"/>
      <c r="G23" s="20"/>
      <c r="H23" s="23"/>
      <c r="I23" s="22"/>
      <c r="J23" s="20"/>
      <c r="K23" s="3"/>
      <c r="L23" s="4"/>
      <c r="M23" s="14"/>
      <c r="Q23" s="1"/>
      <c r="R23" s="2"/>
      <c r="S23" s="2"/>
      <c r="T23" s="2"/>
      <c r="U23" s="2"/>
      <c r="V23" s="2"/>
      <c r="W23" s="2"/>
      <c r="X23" s="6"/>
      <c r="Y23" s="1"/>
      <c r="Z23" s="2"/>
      <c r="AA23" s="2"/>
      <c r="AB23" s="2"/>
      <c r="AC23" s="2"/>
      <c r="AD23" s="2"/>
      <c r="AE23" s="13"/>
      <c r="AF23" s="37"/>
      <c r="AG23" s="37"/>
      <c r="AH23" s="2"/>
      <c r="AI23" s="13"/>
      <c r="AJ23"/>
      <c r="AK23" s="13"/>
    </row>
    <row r="24" spans="1:37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Q24" s="1"/>
      <c r="R24" s="2"/>
      <c r="S24" s="2"/>
      <c r="T24" s="2"/>
      <c r="U24" s="2"/>
      <c r="V24" s="2"/>
      <c r="W24" s="2"/>
      <c r="X24" s="6"/>
      <c r="Y24" s="1"/>
      <c r="Z24" s="2"/>
      <c r="AA24" s="2"/>
      <c r="AB24" s="2"/>
      <c r="AC24" s="2"/>
      <c r="AD24" s="2"/>
      <c r="AE24" s="13"/>
      <c r="AH24" s="2"/>
      <c r="AI24" s="13"/>
      <c r="AJ24"/>
      <c r="AK24" s="13"/>
    </row>
    <row r="25" spans="1:37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Q25" s="1"/>
      <c r="R25" s="2"/>
      <c r="S25" s="2"/>
      <c r="T25" s="2"/>
      <c r="U25" s="2"/>
      <c r="V25" s="2"/>
      <c r="W25" s="2"/>
      <c r="X25" s="6"/>
      <c r="Y25" s="1"/>
      <c r="Z25" s="2"/>
      <c r="AA25" s="2"/>
      <c r="AB25" s="2"/>
      <c r="AC25" s="2"/>
      <c r="AD25" s="2"/>
      <c r="AE25" s="13"/>
      <c r="AF25" s="37"/>
      <c r="AG25" s="37"/>
      <c r="AH25" s="2"/>
      <c r="AI25" s="13"/>
      <c r="AJ25"/>
      <c r="AK25" s="13"/>
    </row>
    <row r="26" spans="1:37" x14ac:dyDescent="0.25">
      <c r="A26" s="14"/>
      <c r="B26" s="14"/>
      <c r="C26" s="15"/>
      <c r="D26" s="14"/>
      <c r="E26" s="57"/>
      <c r="F26" s="57"/>
      <c r="G26" s="57"/>
      <c r="H26" s="57"/>
      <c r="I26" s="57"/>
      <c r="J26" s="57"/>
      <c r="K26" s="57"/>
      <c r="L26" s="57"/>
      <c r="M26" s="14"/>
      <c r="Q26" s="1"/>
      <c r="R26" s="2"/>
      <c r="S26" s="2"/>
      <c r="T26" s="2"/>
      <c r="U26" s="2"/>
      <c r="V26" s="2"/>
      <c r="W26" s="2"/>
      <c r="X26" s="6"/>
      <c r="Y26" s="1"/>
      <c r="Z26" s="2"/>
      <c r="AA26" s="2"/>
      <c r="AB26" s="2"/>
      <c r="AC26" s="2"/>
      <c r="AD26" s="2"/>
      <c r="AE26" s="13"/>
      <c r="AF26" s="37"/>
      <c r="AG26" s="37"/>
      <c r="AH26" s="2"/>
      <c r="AI26" s="13"/>
      <c r="AJ26"/>
      <c r="AK26" s="13"/>
    </row>
    <row r="27" spans="1:37" x14ac:dyDescent="0.25">
      <c r="A27" s="14"/>
      <c r="B27" s="14"/>
      <c r="C27" s="14"/>
      <c r="D27" s="14"/>
      <c r="E27" s="17"/>
      <c r="F27" s="17"/>
      <c r="G27" s="17"/>
      <c r="H27" s="17"/>
      <c r="I27" s="17"/>
      <c r="J27" s="17"/>
      <c r="K27" s="14"/>
      <c r="L27" s="14"/>
      <c r="M27" s="14"/>
      <c r="Q27" s="1"/>
      <c r="R27" s="2"/>
      <c r="S27" s="2"/>
      <c r="T27" s="2"/>
      <c r="U27" s="2"/>
      <c r="V27" s="2"/>
      <c r="W27" s="2"/>
      <c r="X27" s="6"/>
      <c r="Y27" s="1"/>
      <c r="Z27" s="2"/>
      <c r="AA27" s="2"/>
      <c r="AB27" s="2"/>
      <c r="AC27" s="2"/>
      <c r="AD27" s="2"/>
      <c r="AE27" s="13"/>
      <c r="AH27" s="2"/>
      <c r="AI27" s="13"/>
      <c r="AJ27"/>
      <c r="AK27" s="13"/>
    </row>
    <row r="28" spans="1:37" x14ac:dyDescent="0.25">
      <c r="A28" s="16"/>
      <c r="B28" s="24"/>
      <c r="C28" s="25"/>
      <c r="D28" s="26"/>
      <c r="E28" s="27"/>
      <c r="F28" s="27"/>
      <c r="G28" s="28"/>
      <c r="H28" s="27"/>
      <c r="I28" s="27"/>
      <c r="J28" s="28"/>
      <c r="K28" s="29"/>
      <c r="L28" s="30"/>
      <c r="M28" s="14"/>
      <c r="Q28" s="1"/>
      <c r="R28" s="2"/>
      <c r="S28" s="2"/>
      <c r="T28" s="2"/>
      <c r="U28" s="2"/>
      <c r="V28" s="2"/>
      <c r="W28" s="2"/>
      <c r="X28" s="6"/>
      <c r="Y28" s="1"/>
      <c r="Z28" s="2"/>
      <c r="AA28" s="2"/>
      <c r="AB28" s="2"/>
      <c r="AC28" s="2"/>
      <c r="AD28" s="2"/>
      <c r="AE28" s="13"/>
      <c r="AF28" s="37"/>
      <c r="AG28" s="37"/>
      <c r="AH28" s="2"/>
      <c r="AI28" s="13"/>
      <c r="AJ28"/>
      <c r="AK28" s="13"/>
    </row>
    <row r="29" spans="1:37" x14ac:dyDescent="0.25">
      <c r="A29" s="14"/>
      <c r="B29" s="15"/>
      <c r="C29" s="14"/>
      <c r="D29" s="18"/>
      <c r="E29" s="19"/>
      <c r="F29" s="19"/>
      <c r="G29" s="20"/>
      <c r="H29" s="19"/>
      <c r="I29" s="19"/>
      <c r="J29" s="20"/>
      <c r="K29" s="3"/>
      <c r="L29" s="4"/>
      <c r="M29" s="14"/>
      <c r="Q29" s="1"/>
      <c r="R29" s="2"/>
      <c r="S29" s="2"/>
      <c r="T29" s="2"/>
      <c r="U29" s="2"/>
      <c r="V29" s="2"/>
      <c r="W29" s="2"/>
      <c r="X29" s="6"/>
      <c r="Y29" s="1"/>
      <c r="Z29" s="2"/>
      <c r="AA29" s="2"/>
      <c r="AB29" s="2"/>
      <c r="AC29" s="2"/>
      <c r="AD29" s="2"/>
      <c r="AE29" s="13"/>
      <c r="AF29" s="37"/>
      <c r="AG29" s="37"/>
      <c r="AH29" s="2"/>
      <c r="AI29" s="13"/>
      <c r="AJ29"/>
      <c r="AK29" s="13"/>
    </row>
    <row r="30" spans="1:37" x14ac:dyDescent="0.25">
      <c r="A30" s="14"/>
      <c r="B30" s="15"/>
      <c r="C30" s="14"/>
      <c r="D30" s="18"/>
      <c r="E30" s="19"/>
      <c r="F30" s="19"/>
      <c r="G30" s="20"/>
      <c r="H30" s="19"/>
      <c r="I30" s="19"/>
      <c r="J30" s="20"/>
      <c r="K30" s="3"/>
      <c r="L30" s="4"/>
      <c r="M30" s="14"/>
      <c r="Q30" s="1"/>
      <c r="R30" s="2"/>
      <c r="S30" s="2"/>
      <c r="T30" s="2"/>
      <c r="U30" s="2"/>
      <c r="V30" s="2"/>
      <c r="W30" s="2"/>
      <c r="X30" s="6"/>
      <c r="Y30" s="1"/>
      <c r="Z30" s="2"/>
      <c r="AA30" s="2"/>
      <c r="AB30" s="2"/>
      <c r="AC30" s="2"/>
      <c r="AD30" s="2"/>
      <c r="AE30" s="13"/>
      <c r="AF30" s="37"/>
      <c r="AG30" s="37"/>
      <c r="AH30" s="2"/>
      <c r="AI30" s="13"/>
      <c r="AJ30"/>
      <c r="AK30" s="13"/>
    </row>
    <row r="31" spans="1:37" x14ac:dyDescent="0.25">
      <c r="A31" s="14"/>
      <c r="B31" s="15"/>
      <c r="C31" s="14"/>
      <c r="D31" s="18"/>
      <c r="E31" s="19"/>
      <c r="F31" s="19"/>
      <c r="G31" s="28"/>
      <c r="H31" s="19"/>
      <c r="I31" s="19"/>
      <c r="J31" s="20"/>
      <c r="K31" s="3"/>
      <c r="L31" s="4"/>
      <c r="M31" s="14"/>
      <c r="Q31" s="1"/>
      <c r="R31" s="2"/>
      <c r="S31" s="2"/>
      <c r="T31" s="2"/>
      <c r="U31" s="2"/>
      <c r="V31" s="2"/>
      <c r="W31" s="2"/>
      <c r="X31" s="6"/>
      <c r="Y31" s="1"/>
      <c r="Z31" s="2"/>
      <c r="AA31" s="2"/>
      <c r="AB31" s="2"/>
      <c r="AC31" s="2"/>
      <c r="AD31" s="2"/>
      <c r="AE31" s="13"/>
      <c r="AH31" s="2"/>
      <c r="AI31" s="13"/>
      <c r="AJ31"/>
      <c r="AK31" s="13"/>
    </row>
    <row r="32" spans="1:37" x14ac:dyDescent="0.25">
      <c r="A32" s="14"/>
      <c r="B32" s="15"/>
      <c r="C32" s="14"/>
      <c r="D32" s="18"/>
      <c r="E32" s="19"/>
      <c r="F32" s="19"/>
      <c r="G32" s="20"/>
      <c r="H32" s="19"/>
      <c r="I32" s="19"/>
      <c r="J32" s="20"/>
      <c r="K32" s="3"/>
      <c r="L32" s="4"/>
      <c r="M32" s="14"/>
      <c r="Q32" s="1"/>
      <c r="R32" s="2"/>
      <c r="S32" s="2"/>
      <c r="T32" s="2"/>
      <c r="U32" s="2"/>
      <c r="V32" s="2"/>
      <c r="W32" s="2"/>
      <c r="X32" s="6"/>
      <c r="Y32" s="1"/>
      <c r="Z32" s="2"/>
      <c r="AA32" s="2"/>
      <c r="AB32" s="2"/>
      <c r="AC32" s="2"/>
      <c r="AD32" s="2"/>
      <c r="AE32" s="13"/>
      <c r="AF32" s="37"/>
      <c r="AG32" s="37"/>
      <c r="AH32" s="2"/>
      <c r="AI32" s="13"/>
      <c r="AJ32"/>
      <c r="AK32" s="13"/>
    </row>
    <row r="33" spans="1:38" x14ac:dyDescent="0.25">
      <c r="A33" s="14"/>
      <c r="B33" s="15"/>
      <c r="C33" s="14"/>
      <c r="D33" s="18"/>
      <c r="E33" s="19"/>
      <c r="F33" s="19"/>
      <c r="G33" s="20"/>
      <c r="H33" s="19"/>
      <c r="I33" s="19"/>
      <c r="J33" s="20"/>
      <c r="K33" s="3"/>
      <c r="L33" s="4"/>
      <c r="M33" s="14"/>
      <c r="Q33" s="1"/>
      <c r="R33" s="2"/>
      <c r="S33" s="2"/>
      <c r="T33" s="2"/>
      <c r="U33" s="2"/>
      <c r="V33" s="2"/>
      <c r="W33" s="2"/>
      <c r="X33" s="6"/>
      <c r="Y33" s="1"/>
      <c r="Z33" s="2"/>
      <c r="AA33" s="2"/>
      <c r="AB33" s="2"/>
      <c r="AC33" s="2"/>
      <c r="AD33" s="2"/>
      <c r="AE33" s="13"/>
      <c r="AF33" s="37"/>
      <c r="AG33" s="37"/>
      <c r="AH33" s="2"/>
      <c r="AI33" s="13"/>
      <c r="AJ33"/>
      <c r="AK33" s="13"/>
    </row>
    <row r="34" spans="1:38" x14ac:dyDescent="0.25">
      <c r="A34" s="14"/>
      <c r="B34" s="15"/>
      <c r="C34" s="14"/>
      <c r="D34" s="18"/>
      <c r="E34" s="19"/>
      <c r="F34" s="19"/>
      <c r="G34" s="20"/>
      <c r="H34" s="19"/>
      <c r="I34" s="19"/>
      <c r="J34" s="20"/>
      <c r="K34" s="3"/>
      <c r="L34" s="4"/>
      <c r="M34" s="14"/>
      <c r="Q34" s="1"/>
      <c r="R34" s="2"/>
      <c r="S34" s="2"/>
      <c r="T34" s="2"/>
      <c r="U34" s="2"/>
      <c r="V34" s="2"/>
      <c r="W34" s="2"/>
      <c r="X34" s="6"/>
      <c r="Y34" s="1"/>
      <c r="Z34" s="2"/>
      <c r="AA34" s="2"/>
      <c r="AB34" s="2"/>
      <c r="AC34" s="2"/>
      <c r="AD34" s="2"/>
      <c r="AE34" s="13"/>
      <c r="AF34" s="37"/>
      <c r="AG34" s="37"/>
      <c r="AH34" s="2"/>
      <c r="AI34" s="13"/>
      <c r="AJ34"/>
      <c r="AK34" s="13"/>
    </row>
    <row r="35" spans="1:38" x14ac:dyDescent="0.25">
      <c r="A35" s="14"/>
      <c r="B35" s="15"/>
      <c r="C35" s="14"/>
      <c r="D35" s="18"/>
      <c r="E35" s="19"/>
      <c r="F35" s="19"/>
      <c r="G35" s="28"/>
      <c r="H35" s="19"/>
      <c r="I35" s="19"/>
      <c r="J35" s="20"/>
      <c r="K35" s="3"/>
      <c r="L35" s="4"/>
      <c r="M35" s="14"/>
      <c r="Q35" s="1"/>
      <c r="R35" s="2"/>
      <c r="S35" s="2"/>
      <c r="T35" s="2"/>
      <c r="U35" s="2"/>
      <c r="V35" s="2"/>
      <c r="W35" s="2"/>
      <c r="X35" s="6"/>
      <c r="Y35" s="1"/>
      <c r="Z35" s="2"/>
      <c r="AA35" s="2"/>
      <c r="AB35" s="2"/>
      <c r="AC35" s="2"/>
      <c r="AD35" s="2"/>
      <c r="AE35" s="13"/>
      <c r="AH35" s="2"/>
      <c r="AI35" s="13"/>
      <c r="AJ35"/>
      <c r="AK35" s="13"/>
    </row>
    <row r="36" spans="1:3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Q36" s="1"/>
      <c r="R36" s="2"/>
      <c r="S36" s="2"/>
      <c r="T36" s="2"/>
      <c r="U36" s="2"/>
      <c r="V36" s="2"/>
      <c r="W36" s="2"/>
      <c r="X36" s="6"/>
      <c r="Y36" s="1"/>
      <c r="Z36" s="2"/>
      <c r="AA36" s="2"/>
      <c r="AB36" s="2"/>
      <c r="AC36" s="2"/>
      <c r="AD36" s="2"/>
      <c r="AE36" s="13"/>
      <c r="AF36" s="37"/>
      <c r="AG36" s="37"/>
      <c r="AH36" s="2"/>
      <c r="AI36" s="13"/>
      <c r="AJ36"/>
      <c r="AK36" s="13"/>
    </row>
    <row r="37" spans="1:38" x14ac:dyDescent="0.25">
      <c r="A37" s="14"/>
      <c r="M37" s="14"/>
      <c r="Q37" s="1"/>
      <c r="R37" s="2"/>
      <c r="S37" s="2"/>
      <c r="T37" s="2"/>
      <c r="U37" s="2"/>
      <c r="V37" s="2"/>
      <c r="W37" s="2"/>
      <c r="X37" s="6"/>
      <c r="Y37" s="1"/>
      <c r="Z37" s="2"/>
      <c r="AA37" s="2"/>
      <c r="AB37" s="2"/>
      <c r="AC37" s="2"/>
      <c r="AD37" s="2"/>
      <c r="AE37" s="13"/>
      <c r="AF37" s="37"/>
      <c r="AG37" s="37"/>
      <c r="AH37" s="2"/>
      <c r="AI37" s="13"/>
      <c r="AJ37"/>
      <c r="AK37" s="13"/>
    </row>
    <row r="38" spans="1:38" x14ac:dyDescent="0.25">
      <c r="Q38" s="1"/>
      <c r="R38" s="2"/>
      <c r="S38" s="2"/>
      <c r="T38" s="2"/>
      <c r="U38" s="2"/>
      <c r="V38" s="2"/>
      <c r="W38" s="2"/>
      <c r="X38" s="6"/>
      <c r="Y38" s="1"/>
      <c r="Z38" s="2"/>
      <c r="AA38" s="2"/>
      <c r="AB38" s="2"/>
      <c r="AC38" s="2"/>
      <c r="AD38" s="2"/>
      <c r="AE38" s="13"/>
      <c r="AF38" s="37"/>
      <c r="AG38" s="37"/>
      <c r="AH38" s="2"/>
      <c r="AI38" s="13"/>
      <c r="AJ38"/>
      <c r="AK38"/>
      <c r="AL38"/>
    </row>
    <row r="39" spans="1:38" x14ac:dyDescent="0.25">
      <c r="Q39" s="1"/>
      <c r="R39" s="2"/>
      <c r="S39" s="2"/>
      <c r="T39" s="2"/>
      <c r="U39" s="2"/>
      <c r="V39" s="2"/>
      <c r="W39" s="2"/>
      <c r="X39" s="6"/>
      <c r="Y39" s="1"/>
      <c r="Z39" s="2"/>
      <c r="AA39" s="2"/>
      <c r="AB39" s="2"/>
      <c r="AC39" s="2"/>
      <c r="AD39" s="2"/>
      <c r="AE39" s="13"/>
      <c r="AF39" s="37"/>
      <c r="AG39" s="37"/>
      <c r="AH39" s="2"/>
      <c r="AI39" s="13"/>
      <c r="AJ39"/>
      <c r="AK39" s="11"/>
    </row>
    <row r="40" spans="1:38" x14ac:dyDescent="0.25">
      <c r="Q40" s="1"/>
      <c r="R40" s="2"/>
      <c r="S40" s="2"/>
      <c r="T40" s="2"/>
      <c r="U40" s="47"/>
      <c r="V40" s="47"/>
      <c r="W40" s="2"/>
      <c r="X40" s="6"/>
      <c r="Y40" s="1"/>
      <c r="Z40" s="2"/>
      <c r="AA40" s="2"/>
      <c r="AB40" s="2"/>
      <c r="AC40" s="2"/>
      <c r="AD40" s="2"/>
      <c r="AE40" s="13"/>
      <c r="AF40" s="37"/>
      <c r="AG40" s="37"/>
      <c r="AH40" s="2"/>
      <c r="AI40" s="13"/>
      <c r="AJ40"/>
      <c r="AK40" s="11"/>
    </row>
    <row r="41" spans="1:38" x14ac:dyDescent="0.25">
      <c r="Q41" s="1"/>
      <c r="R41" s="2"/>
      <c r="S41" s="2"/>
      <c r="T41" s="2"/>
      <c r="U41" s="2"/>
      <c r="V41" s="2"/>
      <c r="W41" s="2"/>
      <c r="X41" s="6"/>
      <c r="Y41" s="1"/>
      <c r="Z41" s="2"/>
      <c r="AA41" s="2"/>
      <c r="AB41" s="2"/>
      <c r="AC41" s="2"/>
      <c r="AD41" s="2"/>
      <c r="AE41" s="13"/>
      <c r="AF41" s="37"/>
      <c r="AG41" s="37"/>
      <c r="AH41" s="2"/>
      <c r="AI41" s="13"/>
      <c r="AJ41"/>
      <c r="AK41" s="11"/>
    </row>
    <row r="42" spans="1:38" ht="15.75" x14ac:dyDescent="0.25">
      <c r="Q42" s="33"/>
      <c r="R42"/>
      <c r="S42"/>
      <c r="T42"/>
      <c r="U42"/>
      <c r="V42"/>
      <c r="W42"/>
      <c r="X42" s="6"/>
      <c r="Y42" s="1"/>
      <c r="Z42" s="2"/>
      <c r="AA42" s="2"/>
      <c r="AB42" s="2"/>
      <c r="AC42" s="2"/>
      <c r="AD42" s="2"/>
      <c r="AE42" s="13"/>
      <c r="AF42" s="37"/>
      <c r="AG42" s="37"/>
      <c r="AH42" s="2"/>
      <c r="AI42" s="13"/>
      <c r="AJ42"/>
      <c r="AK42" s="11"/>
    </row>
    <row r="43" spans="1:38" x14ac:dyDescent="0.25">
      <c r="Q43" s="1"/>
      <c r="R43" s="2"/>
      <c r="S43" s="2"/>
      <c r="T43" s="2"/>
      <c r="U43" s="2"/>
      <c r="V43" s="2"/>
      <c r="W43" s="2"/>
      <c r="X43" s="6"/>
      <c r="Y43" s="1"/>
      <c r="Z43" s="2"/>
      <c r="AA43" s="2"/>
      <c r="AB43" s="2"/>
      <c r="AC43" s="2"/>
      <c r="AD43" s="2"/>
      <c r="AE43" s="13"/>
      <c r="AF43" s="37"/>
      <c r="AG43" s="37"/>
      <c r="AH43" s="2"/>
      <c r="AI43" s="13"/>
      <c r="AJ43"/>
      <c r="AK43" s="11"/>
    </row>
    <row r="44" spans="1:38" x14ac:dyDescent="0.25">
      <c r="Q44" s="1"/>
      <c r="R44" s="2"/>
      <c r="S44" s="2"/>
      <c r="T44" s="2"/>
      <c r="U44" s="2"/>
      <c r="V44" s="2"/>
      <c r="W44" s="2"/>
      <c r="X44" s="6"/>
      <c r="Y44" s="1"/>
      <c r="Z44" s="2"/>
      <c r="AA44" s="2"/>
      <c r="AB44" s="2"/>
      <c r="AC44" s="2"/>
      <c r="AD44" s="2"/>
      <c r="AE44" s="13"/>
      <c r="AF44" s="37"/>
      <c r="AG44" s="37"/>
      <c r="AH44" s="2"/>
      <c r="AI44" s="13"/>
      <c r="AJ44"/>
      <c r="AK44" s="11"/>
    </row>
    <row r="45" spans="1:38" x14ac:dyDescent="0.25">
      <c r="Q45" s="1"/>
      <c r="R45" s="2"/>
      <c r="S45" s="2"/>
      <c r="T45" s="2"/>
      <c r="U45" s="2"/>
      <c r="V45" s="2"/>
      <c r="W45" s="2"/>
      <c r="X45" s="6"/>
      <c r="Y45" s="1"/>
      <c r="Z45" s="2"/>
      <c r="AA45" s="2"/>
      <c r="AB45" s="2"/>
      <c r="AC45" s="2"/>
      <c r="AD45" s="2"/>
      <c r="AE45" s="13"/>
      <c r="AF45" s="37"/>
      <c r="AG45" s="37"/>
      <c r="AH45" s="2"/>
      <c r="AI45" s="13"/>
      <c r="AJ45"/>
      <c r="AK45" s="11"/>
    </row>
    <row r="46" spans="1:38" x14ac:dyDescent="0.25">
      <c r="Q46" s="1"/>
      <c r="R46" s="2"/>
      <c r="S46" s="2"/>
      <c r="T46" s="2"/>
      <c r="U46" s="2"/>
      <c r="V46" s="2"/>
      <c r="W46" s="2"/>
      <c r="X46" s="6"/>
      <c r="Y46" s="1"/>
      <c r="Z46" s="2"/>
      <c r="AA46" s="2"/>
      <c r="AB46" s="2"/>
      <c r="AC46" s="2"/>
      <c r="AD46" s="2"/>
      <c r="AE46" s="13"/>
      <c r="AF46" s="37"/>
      <c r="AG46" s="37"/>
      <c r="AH46" s="2"/>
      <c r="AI46" s="13"/>
      <c r="AJ46"/>
      <c r="AK46" s="11"/>
    </row>
    <row r="47" spans="1:38" x14ac:dyDescent="0.25">
      <c r="Q47" s="1"/>
      <c r="R47" s="2"/>
      <c r="S47" s="2"/>
      <c r="T47" s="2"/>
      <c r="U47" s="2"/>
      <c r="V47" s="2"/>
      <c r="W47" s="2"/>
      <c r="X47" s="6"/>
      <c r="Y47" s="1"/>
      <c r="Z47" s="2"/>
      <c r="AA47" s="2"/>
      <c r="AB47" s="2"/>
      <c r="AC47" s="2"/>
      <c r="AD47" s="2"/>
      <c r="AE47" s="13"/>
      <c r="AF47" s="37"/>
      <c r="AG47" s="37"/>
      <c r="AH47" s="2"/>
      <c r="AI47" s="13"/>
      <c r="AJ47"/>
      <c r="AK47" s="11"/>
    </row>
    <row r="48" spans="1:38" x14ac:dyDescent="0.25">
      <c r="Q48" s="1"/>
      <c r="R48" s="2"/>
      <c r="S48" s="2"/>
      <c r="T48" s="2"/>
      <c r="U48" s="2"/>
      <c r="V48" s="2"/>
      <c r="W48" s="2"/>
      <c r="X48" s="6"/>
      <c r="Y48" s="1"/>
      <c r="Z48" s="2"/>
      <c r="AA48" s="2"/>
      <c r="AB48" s="2"/>
      <c r="AC48" s="2"/>
      <c r="AD48" s="2"/>
      <c r="AE48" s="13"/>
      <c r="AH48" s="2"/>
      <c r="AI48" s="13"/>
      <c r="AJ48"/>
      <c r="AK48" s="11"/>
    </row>
    <row r="49" spans="14:37" x14ac:dyDescent="0.25">
      <c r="Q49" s="1"/>
      <c r="R49" s="2"/>
      <c r="S49" s="2"/>
      <c r="T49" s="2"/>
      <c r="U49" s="2"/>
      <c r="V49" s="2"/>
      <c r="W49" s="2"/>
      <c r="X49" s="6"/>
      <c r="Y49" s="1"/>
      <c r="Z49" s="2"/>
      <c r="AA49" s="2"/>
      <c r="AB49" s="2"/>
      <c r="AC49" s="2"/>
      <c r="AD49" s="2"/>
      <c r="AE49" s="13"/>
      <c r="AF49" s="37"/>
      <c r="AG49" s="37"/>
      <c r="AH49" s="2"/>
      <c r="AI49" s="13"/>
      <c r="AJ49"/>
      <c r="AK49" s="11"/>
    </row>
    <row r="50" spans="14:37" x14ac:dyDescent="0.25">
      <c r="Q50" s="1"/>
      <c r="R50" s="2"/>
      <c r="S50" s="2"/>
      <c r="T50" s="2"/>
      <c r="U50" s="2"/>
      <c r="V50" s="2"/>
      <c r="W50" s="2"/>
      <c r="X50" s="6"/>
      <c r="Y50" s="1"/>
      <c r="Z50" s="2"/>
      <c r="AA50" s="2"/>
      <c r="AB50" s="2"/>
      <c r="AC50" s="2"/>
      <c r="AD50" s="2"/>
      <c r="AE50" s="13"/>
      <c r="AF50" s="37"/>
      <c r="AG50" s="37"/>
      <c r="AH50" s="2"/>
      <c r="AI50" s="13"/>
      <c r="AJ50"/>
      <c r="AK50" s="11"/>
    </row>
    <row r="51" spans="14:37" x14ac:dyDescent="0.25">
      <c r="Q51" s="1"/>
      <c r="R51" s="2"/>
      <c r="S51" s="2"/>
      <c r="T51" s="2"/>
      <c r="U51" s="2"/>
      <c r="V51" s="2"/>
      <c r="W51" s="2"/>
      <c r="X51" s="6"/>
      <c r="Y51" s="1"/>
      <c r="Z51" s="2"/>
      <c r="AA51" s="2"/>
      <c r="AB51" s="2"/>
      <c r="AC51" s="2"/>
      <c r="AD51" s="2"/>
      <c r="AE51" s="13"/>
      <c r="AH51" s="2"/>
      <c r="AI51" s="13"/>
      <c r="AJ51"/>
      <c r="AK51" s="11"/>
    </row>
    <row r="52" spans="14:37" x14ac:dyDescent="0.25">
      <c r="Q52" s="1"/>
      <c r="R52" s="2"/>
      <c r="S52" s="2"/>
      <c r="T52" s="2"/>
      <c r="U52" s="2"/>
      <c r="V52" s="2"/>
      <c r="W52" s="2"/>
      <c r="X52" s="6"/>
      <c r="Y52" s="1"/>
      <c r="Z52" s="2"/>
      <c r="AA52" s="2"/>
      <c r="AB52" s="2"/>
      <c r="AC52" s="2"/>
      <c r="AD52" s="2"/>
      <c r="AE52" s="13"/>
      <c r="AF52" s="37"/>
      <c r="AG52" s="37"/>
      <c r="AH52" s="2"/>
      <c r="AI52" s="13"/>
      <c r="AJ52"/>
      <c r="AK52" s="11"/>
    </row>
    <row r="53" spans="14:37" x14ac:dyDescent="0.25">
      <c r="Q53" s="1"/>
      <c r="R53" s="2"/>
      <c r="S53" s="2"/>
      <c r="T53" s="2"/>
      <c r="U53" s="2"/>
      <c r="V53" s="2"/>
      <c r="W53" s="2"/>
      <c r="X53" s="6"/>
      <c r="Y53" s="1"/>
      <c r="Z53" s="2"/>
      <c r="AA53" s="2"/>
      <c r="AB53" s="2"/>
      <c r="AC53" s="2"/>
      <c r="AD53" s="2"/>
      <c r="AE53" s="13"/>
      <c r="AF53" s="37"/>
      <c r="AG53" s="37"/>
      <c r="AH53" s="2"/>
      <c r="AI53" s="13"/>
      <c r="AJ53"/>
      <c r="AK53" s="11"/>
    </row>
    <row r="54" spans="14:37" x14ac:dyDescent="0.25">
      <c r="Q54" s="1"/>
      <c r="R54" s="2"/>
      <c r="S54" s="2"/>
      <c r="T54" s="2"/>
      <c r="U54" s="2"/>
      <c r="V54" s="2"/>
      <c r="W54" s="2"/>
      <c r="X54" s="6"/>
      <c r="Y54" s="1"/>
      <c r="Z54" s="2"/>
      <c r="AA54" s="2"/>
      <c r="AB54" s="2"/>
      <c r="AC54" s="2"/>
      <c r="AD54" s="2"/>
      <c r="AE54" s="13"/>
      <c r="AH54" s="2"/>
      <c r="AI54" s="13"/>
      <c r="AJ54"/>
      <c r="AK54" s="11"/>
    </row>
    <row r="55" spans="14:37" x14ac:dyDescent="0.25">
      <c r="Q55" s="1"/>
      <c r="R55" s="2"/>
      <c r="S55" s="2"/>
      <c r="T55" s="2"/>
      <c r="U55" s="2"/>
      <c r="V55" s="2"/>
      <c r="W55" s="2"/>
      <c r="X55" s="6"/>
      <c r="Y55" s="1"/>
      <c r="Z55" s="2"/>
      <c r="AA55" s="2"/>
      <c r="AB55" s="2"/>
      <c r="AC55" s="2"/>
      <c r="AD55" s="2"/>
      <c r="AE55" s="13"/>
      <c r="AF55" s="37"/>
      <c r="AG55" s="37"/>
      <c r="AH55" s="2"/>
      <c r="AI55" s="13"/>
      <c r="AJ55"/>
      <c r="AK55" s="11"/>
    </row>
    <row r="56" spans="14:37" x14ac:dyDescent="0.25">
      <c r="Q56" s="1"/>
      <c r="R56" s="2"/>
      <c r="S56" s="2"/>
      <c r="T56" s="2"/>
      <c r="U56" s="2"/>
      <c r="V56" s="2"/>
      <c r="W56" s="2"/>
      <c r="X56" s="6"/>
      <c r="Y56" s="1"/>
      <c r="Z56" s="2"/>
      <c r="AA56" s="2"/>
      <c r="AB56" s="2"/>
      <c r="AC56" s="2"/>
      <c r="AD56" s="2"/>
      <c r="AE56" s="13"/>
      <c r="AF56" s="37"/>
      <c r="AG56" s="37"/>
      <c r="AH56" s="2"/>
      <c r="AI56" s="13"/>
      <c r="AJ56"/>
      <c r="AK56" s="11"/>
    </row>
    <row r="57" spans="14:37" x14ac:dyDescent="0.25">
      <c r="Q57" s="1"/>
      <c r="R57" s="2"/>
      <c r="S57" s="2"/>
      <c r="T57" s="2"/>
      <c r="U57" s="2"/>
      <c r="V57" s="2"/>
      <c r="W57" s="2"/>
      <c r="X57" s="6"/>
      <c r="Y57" s="1"/>
      <c r="Z57" s="2"/>
      <c r="AA57" s="2"/>
      <c r="AB57" s="2"/>
      <c r="AC57" s="2"/>
      <c r="AD57" s="2"/>
      <c r="AE57" s="13"/>
      <c r="AF57" s="37"/>
      <c r="AG57" s="37"/>
      <c r="AH57" s="2"/>
      <c r="AI57" s="13"/>
      <c r="AJ57"/>
      <c r="AK57" s="11"/>
    </row>
    <row r="58" spans="14:37" x14ac:dyDescent="0.25">
      <c r="Q58" s="1"/>
      <c r="R58" s="2"/>
      <c r="S58" s="2"/>
      <c r="T58" s="2"/>
      <c r="U58" s="2"/>
      <c r="V58" s="2"/>
      <c r="W58" s="2"/>
      <c r="X58" s="6"/>
      <c r="Y58" s="1"/>
      <c r="Z58" s="2"/>
      <c r="AA58" s="2"/>
      <c r="AB58" s="2"/>
      <c r="AC58" s="2"/>
      <c r="AD58" s="2"/>
      <c r="AE58" s="13"/>
      <c r="AF58" s="37"/>
      <c r="AG58" s="37"/>
      <c r="AH58" s="2"/>
      <c r="AI58" s="13"/>
      <c r="AJ58"/>
    </row>
    <row r="59" spans="14:37" x14ac:dyDescent="0.25">
      <c r="Q59" s="1"/>
      <c r="R59" s="2"/>
      <c r="S59" s="2"/>
      <c r="T59" s="2"/>
      <c r="U59" s="2"/>
      <c r="V59" s="2"/>
      <c r="W59" s="2"/>
      <c r="X59" s="6"/>
      <c r="Y59" s="1"/>
      <c r="Z59" s="2"/>
      <c r="AA59" s="2"/>
      <c r="AB59" s="2"/>
      <c r="AC59" s="2"/>
      <c r="AD59" s="2"/>
      <c r="AE59" s="13"/>
      <c r="AF59" s="37"/>
      <c r="AG59" s="37"/>
      <c r="AH59" s="2"/>
      <c r="AI59" s="13"/>
      <c r="AJ59"/>
    </row>
    <row r="60" spans="14:37" x14ac:dyDescent="0.25">
      <c r="Q60" s="1"/>
      <c r="R60" s="2"/>
      <c r="S60" s="2"/>
      <c r="T60" s="2"/>
      <c r="U60" s="2"/>
      <c r="V60" s="2"/>
      <c r="W60" s="2"/>
      <c r="X60" s="6"/>
      <c r="Y60" s="1"/>
      <c r="Z60" s="2"/>
      <c r="AA60" s="2"/>
      <c r="AB60" s="2"/>
      <c r="AC60" s="2"/>
      <c r="AD60" s="2"/>
      <c r="AE60" s="13"/>
      <c r="AF60" s="37"/>
      <c r="AG60" s="37"/>
      <c r="AH60" s="2"/>
      <c r="AI60" s="13"/>
      <c r="AJ60"/>
    </row>
    <row r="61" spans="14:37" ht="15.75" x14ac:dyDescent="0.25">
      <c r="N61" s="33"/>
      <c r="O61"/>
      <c r="P61"/>
      <c r="Q61" s="33"/>
      <c r="R61"/>
      <c r="S61"/>
      <c r="T61"/>
      <c r="U61"/>
      <c r="V61"/>
      <c r="W61"/>
      <c r="X61" s="6"/>
      <c r="Y61" s="1"/>
      <c r="Z61" s="2"/>
      <c r="AA61" s="2"/>
      <c r="AB61" s="2"/>
      <c r="AC61" s="2"/>
      <c r="AD61" s="2"/>
      <c r="AE61" s="13"/>
      <c r="AF61" s="37"/>
      <c r="AG61" s="37"/>
      <c r="AH61" s="2"/>
      <c r="AI61" s="13"/>
      <c r="AJ61"/>
    </row>
    <row r="62" spans="14:37" x14ac:dyDescent="0.25">
      <c r="X62" s="6"/>
      <c r="Y62" s="1"/>
      <c r="Z62" s="2"/>
      <c r="AA62" s="2"/>
      <c r="AB62" s="2"/>
      <c r="AC62" s="2"/>
      <c r="AD62" s="2"/>
      <c r="AE62" s="13"/>
      <c r="AF62" s="37"/>
      <c r="AG62" s="37"/>
      <c r="AH62" s="2"/>
      <c r="AI62" s="13"/>
      <c r="AJ62"/>
    </row>
    <row r="63" spans="14:37" x14ac:dyDescent="0.25">
      <c r="X63" s="6"/>
      <c r="Y63" s="1"/>
      <c r="Z63" s="2"/>
      <c r="AA63" s="2"/>
      <c r="AB63" s="2"/>
      <c r="AC63" s="2"/>
      <c r="AD63" s="2"/>
      <c r="AE63" s="13"/>
      <c r="AF63" s="37"/>
      <c r="AG63" s="37"/>
      <c r="AH63" s="2"/>
      <c r="AI63" s="13"/>
      <c r="AJ63"/>
    </row>
    <row r="64" spans="14:37" x14ac:dyDescent="0.25">
      <c r="X64" s="6"/>
      <c r="Y64" s="1"/>
      <c r="Z64" s="2"/>
      <c r="AA64" s="2"/>
      <c r="AB64" s="2"/>
      <c r="AC64" s="2"/>
      <c r="AD64" s="2"/>
      <c r="AE64" s="13"/>
      <c r="AF64" s="37"/>
      <c r="AG64" s="37"/>
      <c r="AH64" s="2"/>
      <c r="AI64" s="13"/>
      <c r="AJ64"/>
    </row>
    <row r="65" spans="24:36" x14ac:dyDescent="0.25">
      <c r="X65" s="6"/>
      <c r="Y65" s="1"/>
      <c r="Z65" s="2"/>
      <c r="AA65" s="2"/>
      <c r="AB65" s="2"/>
      <c r="AC65" s="2"/>
      <c r="AD65" s="2"/>
      <c r="AE65" s="13"/>
      <c r="AF65" s="37"/>
      <c r="AG65" s="37"/>
      <c r="AH65" s="2"/>
      <c r="AI65" s="13"/>
      <c r="AJ65"/>
    </row>
    <row r="66" spans="24:36" x14ac:dyDescent="0.25">
      <c r="X66" s="6"/>
      <c r="Y66" s="1"/>
      <c r="Z66" s="2"/>
      <c r="AA66" s="2"/>
      <c r="AB66" s="2"/>
      <c r="AC66" s="2"/>
      <c r="AD66" s="2"/>
      <c r="AE66" s="13"/>
      <c r="AF66" s="37"/>
      <c r="AG66" s="37"/>
      <c r="AH66" s="2"/>
      <c r="AI66" s="13"/>
      <c r="AJ66"/>
    </row>
    <row r="67" spans="24:36" x14ac:dyDescent="0.25">
      <c r="X67" s="6"/>
      <c r="Y67" s="1"/>
      <c r="Z67" s="2"/>
      <c r="AA67" s="2"/>
      <c r="AB67" s="2"/>
      <c r="AC67" s="2"/>
      <c r="AD67" s="2"/>
      <c r="AE67" s="13"/>
      <c r="AF67" s="37"/>
      <c r="AG67" s="37"/>
      <c r="AH67" s="2"/>
      <c r="AI67" s="13"/>
      <c r="AJ67"/>
    </row>
    <row r="68" spans="24:36" x14ac:dyDescent="0.25">
      <c r="X68" s="6"/>
      <c r="Y68" s="1"/>
      <c r="Z68" s="2"/>
      <c r="AA68" s="2"/>
      <c r="AB68" s="2"/>
      <c r="AC68" s="2"/>
      <c r="AD68" s="2"/>
      <c r="AE68" s="13"/>
      <c r="AF68" s="37"/>
      <c r="AG68" s="37"/>
      <c r="AH68" s="2"/>
      <c r="AI68" s="13"/>
      <c r="AJ68"/>
    </row>
    <row r="69" spans="24:36" x14ac:dyDescent="0.25">
      <c r="X69" s="6"/>
      <c r="Y69" s="1"/>
      <c r="Z69" s="2"/>
      <c r="AA69" s="2"/>
      <c r="AB69" s="2"/>
      <c r="AC69" s="2"/>
      <c r="AD69" s="2"/>
      <c r="AE69" s="13"/>
      <c r="AF69" s="37"/>
      <c r="AG69" s="37"/>
      <c r="AH69" s="2"/>
      <c r="AI69" s="13"/>
      <c r="AJ69"/>
    </row>
    <row r="70" spans="24:36" x14ac:dyDescent="0.25">
      <c r="X70" s="6"/>
      <c r="Y70" s="1"/>
      <c r="Z70" s="2"/>
      <c r="AA70" s="2"/>
      <c r="AB70" s="2"/>
      <c r="AC70" s="2"/>
      <c r="AD70" s="2"/>
      <c r="AE70" s="13"/>
      <c r="AF70" s="37"/>
      <c r="AG70" s="37"/>
      <c r="AH70" s="2"/>
      <c r="AI70" s="13"/>
      <c r="AJ70"/>
    </row>
    <row r="71" spans="24:36" x14ac:dyDescent="0.25">
      <c r="X71" s="6"/>
      <c r="Y71" s="1"/>
      <c r="Z71" s="2"/>
      <c r="AA71" s="2"/>
      <c r="AB71" s="2"/>
      <c r="AC71" s="2"/>
      <c r="AD71" s="2"/>
      <c r="AE71" s="13"/>
      <c r="AF71" s="37"/>
      <c r="AG71" s="37"/>
      <c r="AH71" s="2"/>
      <c r="AI71" s="13"/>
      <c r="AJ71"/>
    </row>
    <row r="72" spans="24:36" x14ac:dyDescent="0.25">
      <c r="X72" s="6"/>
      <c r="Y72" s="1"/>
      <c r="Z72" s="2"/>
      <c r="AA72" s="2"/>
      <c r="AB72" s="2"/>
      <c r="AC72" s="2"/>
      <c r="AD72" s="2"/>
      <c r="AE72" s="13"/>
      <c r="AF72" s="37"/>
      <c r="AG72" s="37"/>
      <c r="AH72" s="2"/>
      <c r="AI72" s="13"/>
      <c r="AJ72"/>
    </row>
    <row r="73" spans="24:36" x14ac:dyDescent="0.25">
      <c r="X73" s="6"/>
      <c r="Y73" s="1"/>
      <c r="Z73" s="2"/>
      <c r="AA73" s="2"/>
      <c r="AB73" s="2"/>
      <c r="AC73" s="2"/>
      <c r="AD73" s="2"/>
      <c r="AE73" s="13"/>
      <c r="AF73" s="37"/>
      <c r="AG73" s="37"/>
      <c r="AH73" s="2"/>
      <c r="AI73" s="13"/>
      <c r="AJ73"/>
    </row>
    <row r="74" spans="24:36" x14ac:dyDescent="0.25">
      <c r="X74" s="6"/>
      <c r="Y74" s="54"/>
      <c r="Z74"/>
      <c r="AA74"/>
      <c r="AB74"/>
      <c r="AC74"/>
      <c r="AD74"/>
      <c r="AE74"/>
      <c r="AF74" s="5"/>
      <c r="AG74" s="5"/>
      <c r="AH74"/>
      <c r="AI74"/>
      <c r="AJ74"/>
    </row>
    <row r="75" spans="24:36" x14ac:dyDescent="0.25">
      <c r="X75" s="6"/>
      <c r="Y75" s="7"/>
      <c r="Z75" s="7"/>
      <c r="AA75" s="7"/>
      <c r="AB75" s="7"/>
      <c r="AC75" s="7"/>
      <c r="AD75" s="37"/>
      <c r="AE75" s="37"/>
      <c r="AF75" s="37"/>
      <c r="AG75" s="7"/>
      <c r="AH75" s="37"/>
      <c r="AI75" s="5"/>
    </row>
    <row r="76" spans="24:36" x14ac:dyDescent="0.25">
      <c r="X76" s="6"/>
      <c r="Y76" s="7"/>
      <c r="Z76" s="7"/>
      <c r="AA76" s="7"/>
      <c r="AB76" s="7"/>
      <c r="AC76" s="7"/>
      <c r="AD76" s="37"/>
      <c r="AE76" s="37"/>
      <c r="AF76" s="37"/>
      <c r="AG76" s="7"/>
      <c r="AH76" s="37"/>
      <c r="AI76" s="5"/>
    </row>
    <row r="77" spans="24:36" x14ac:dyDescent="0.25">
      <c r="X77" s="6"/>
      <c r="Y77" s="7"/>
      <c r="Z77" s="7"/>
      <c r="AA77" s="7"/>
      <c r="AB77" s="7"/>
      <c r="AC77" s="7"/>
      <c r="AD77" s="37"/>
      <c r="AE77" s="37"/>
      <c r="AF77" s="37"/>
      <c r="AG77" s="7"/>
      <c r="AH77" s="37"/>
      <c r="AI77" s="5"/>
    </row>
    <row r="78" spans="24:36" x14ac:dyDescent="0.25">
      <c r="X78" s="6"/>
      <c r="Y78" s="7"/>
      <c r="Z78" s="7"/>
      <c r="AA78" s="7"/>
      <c r="AB78" s="7"/>
      <c r="AC78" s="7"/>
      <c r="AD78" s="37"/>
      <c r="AE78" s="37"/>
      <c r="AF78" s="37"/>
      <c r="AG78" s="7"/>
      <c r="AH78" s="37"/>
      <c r="AI78" s="5"/>
    </row>
    <row r="79" spans="24:36" x14ac:dyDescent="0.25">
      <c r="X79" s="6"/>
      <c r="Y79" s="7"/>
      <c r="Z79" s="7"/>
      <c r="AA79" s="7"/>
      <c r="AB79" s="7"/>
      <c r="AC79" s="7"/>
      <c r="AD79" s="37"/>
      <c r="AE79" s="37"/>
      <c r="AF79" s="37"/>
      <c r="AG79" s="7"/>
      <c r="AH79" s="37"/>
      <c r="AI79" s="5"/>
    </row>
    <row r="80" spans="24:36" x14ac:dyDescent="0.25">
      <c r="X80" s="6"/>
      <c r="Y80" s="7"/>
      <c r="Z80" s="7"/>
      <c r="AA80" s="7"/>
      <c r="AB80" s="7"/>
      <c r="AC80" s="7"/>
      <c r="AD80" s="37"/>
      <c r="AE80" s="37"/>
      <c r="AF80" s="37"/>
      <c r="AG80" s="7"/>
      <c r="AH80" s="37"/>
      <c r="AI80" s="5"/>
    </row>
    <row r="81" spans="24:35" x14ac:dyDescent="0.25">
      <c r="X81" s="6"/>
      <c r="Y81" s="7"/>
      <c r="Z81" s="7"/>
      <c r="AA81" s="7"/>
      <c r="AB81" s="7"/>
      <c r="AC81" s="7"/>
      <c r="AD81" s="37"/>
      <c r="AE81" s="37"/>
      <c r="AF81" s="37"/>
      <c r="AG81" s="7"/>
      <c r="AH81" s="37"/>
      <c r="AI81" s="5"/>
    </row>
    <row r="82" spans="24:35" x14ac:dyDescent="0.25">
      <c r="X82" s="6"/>
      <c r="Y82" s="7"/>
      <c r="Z82" s="7"/>
      <c r="AA82" s="7"/>
      <c r="AB82" s="7"/>
      <c r="AC82" s="7"/>
      <c r="AD82" s="37"/>
      <c r="AE82" s="37"/>
      <c r="AF82" s="37"/>
      <c r="AG82" s="7"/>
      <c r="AH82" s="37"/>
      <c r="AI82" s="5"/>
    </row>
    <row r="83" spans="24:35" x14ac:dyDescent="0.25">
      <c r="X83" s="6"/>
      <c r="Y83" s="7"/>
      <c r="Z83" s="7"/>
      <c r="AA83" s="7"/>
      <c r="AB83" s="7"/>
      <c r="AC83" s="7"/>
      <c r="AD83" s="37"/>
      <c r="AE83" s="37"/>
      <c r="AF83" s="37"/>
      <c r="AG83" s="7"/>
      <c r="AH83" s="37"/>
      <c r="AI83" s="5"/>
    </row>
    <row r="84" spans="24:35" x14ac:dyDescent="0.25">
      <c r="X84" s="6"/>
      <c r="Y84" s="7"/>
      <c r="Z84" s="7"/>
      <c r="AA84" s="7"/>
      <c r="AB84" s="7"/>
      <c r="AC84" s="7"/>
      <c r="AD84" s="37"/>
      <c r="AE84" s="37"/>
      <c r="AF84" s="37"/>
      <c r="AG84" s="7"/>
      <c r="AH84" s="37"/>
      <c r="AI84" s="5"/>
    </row>
    <row r="85" spans="24:35" x14ac:dyDescent="0.25">
      <c r="X85" s="6"/>
      <c r="Y85" s="7"/>
      <c r="Z85" s="7"/>
      <c r="AA85" s="7"/>
      <c r="AB85" s="7"/>
      <c r="AC85" s="7"/>
      <c r="AD85" s="37"/>
      <c r="AE85" s="37"/>
      <c r="AF85" s="37"/>
      <c r="AG85" s="7"/>
      <c r="AH85" s="37"/>
      <c r="AI85" s="5"/>
    </row>
    <row r="86" spans="24:35" ht="15.75" x14ac:dyDescent="0.25">
      <c r="X86" s="53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</sheetData>
  <mergeCells count="9">
    <mergeCell ref="T5:U5"/>
    <mergeCell ref="V5:W5"/>
    <mergeCell ref="O5:S5"/>
    <mergeCell ref="E26:G26"/>
    <mergeCell ref="H26:J26"/>
    <mergeCell ref="K26:L26"/>
    <mergeCell ref="E4:I4"/>
    <mergeCell ref="E5:I5"/>
    <mergeCell ref="J5:N5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pOVs vs Tr2 GFP DHFR together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MS</cp:lastModifiedBy>
  <cp:lastPrinted>2021-03-12T10:10:00Z</cp:lastPrinted>
  <dcterms:created xsi:type="dcterms:W3CDTF">2015-06-05T18:19:34Z</dcterms:created>
  <dcterms:modified xsi:type="dcterms:W3CDTF">2023-04-06T11:35:22Z</dcterms:modified>
</cp:coreProperties>
</file>