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<sst xmlns="http://schemas.openxmlformats.org/spreadsheetml/2006/main" count="66" uniqueCount="16">
  <si>
    <t>NCM460</t>
  </si>
  <si>
    <t>HCT116</t>
  </si>
  <si>
    <t>SW480</t>
  </si>
  <si>
    <t>RKO</t>
  </si>
  <si>
    <t>LOVO</t>
  </si>
  <si>
    <t>HT29</t>
  </si>
  <si>
    <t>Ct value</t>
  </si>
  <si>
    <t>β-actin mean value</t>
  </si>
  <si>
    <t>TUMB1-β-actin=△Ct</t>
  </si>
  <si>
    <r>
      <rPr>
        <b/>
        <sz val="11"/>
        <rFont val="宋体"/>
        <charset val="134"/>
      </rPr>
      <t>△△</t>
    </r>
    <r>
      <rPr>
        <b/>
        <sz val="11"/>
        <rFont val="Arial"/>
        <charset val="134"/>
      </rPr>
      <t>Ct</t>
    </r>
  </si>
  <si>
    <r>
      <rPr>
        <b/>
        <sz val="11"/>
        <rFont val="宋体"/>
        <charset val="134"/>
      </rPr>
      <t>△△</t>
    </r>
    <r>
      <rPr>
        <b/>
        <sz val="11"/>
        <rFont val="Arial"/>
        <charset val="134"/>
      </rPr>
      <t>Ct*-1</t>
    </r>
  </si>
  <si>
    <r>
      <rPr>
        <b/>
        <sz val="11"/>
        <rFont val="Arial"/>
        <charset val="134"/>
      </rPr>
      <t>2-</t>
    </r>
    <r>
      <rPr>
        <b/>
        <sz val="11"/>
        <rFont val="宋体"/>
        <charset val="134"/>
      </rPr>
      <t>△△</t>
    </r>
    <r>
      <rPr>
        <b/>
        <sz val="11"/>
        <rFont val="Arial"/>
        <charset val="134"/>
      </rPr>
      <t>ct</t>
    </r>
  </si>
  <si>
    <t>average</t>
  </si>
  <si>
    <t>β-actin</t>
  </si>
  <si>
    <t>TUMB1</t>
  </si>
  <si>
    <t>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</si>
</sst>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;\-###0.00"/>
  </numFmts>
  <fonts count="25">
    <font>
      <sz val="11"/>
      <color theme="1"/>
      <name val="宋体"/>
      <charset val="134"/>
      <scheme val="minor"/>
    </font>
    <font>
      <b/>
      <sz val="11"/>
      <name val="Arial"/>
      <charset val="134"/>
    </font>
    <font>
      <b/>
      <sz val="11"/>
      <name val="Arial"/>
      <charset val="0"/>
    </font>
    <font>
      <b/>
      <sz val="11"/>
      <name val="宋体"/>
      <charset val="134"/>
    </font>
    <font>
      <b/>
      <sz val="11"/>
      <name val="Arial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.25"/>
      <name val="Microsoft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vertical="top"/>
      <protection locked="0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Fill="1" applyAlignment="1"/>
    <xf numFmtId="0" fontId="1" fillId="2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topLeftCell="A49" workbookViewId="0">
      <selection activeCell="A65" sqref="$A65:$XFD65"/>
    </sheetView>
  </sheetViews>
  <sheetFormatPr defaultColWidth="9" defaultRowHeight="14" outlineLevelCol="7"/>
  <cols>
    <col min="1" max="1" width="9" style="2"/>
    <col min="2" max="2" width="13.5363636363636" style="2"/>
    <col min="3" max="3" width="14" style="2"/>
    <col min="4" max="4" width="13.5363636363636" style="2"/>
    <col min="5" max="6" width="14.7363636363636" style="2"/>
    <col min="7" max="8" width="13.5363636363636" style="2"/>
    <col min="9" max="9" width="12.8" style="2"/>
    <col min="10" max="16384" width="9" style="2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4">
        <v>1</v>
      </c>
      <c r="B2" s="4">
        <v>0.996966323</v>
      </c>
      <c r="C2" s="5">
        <f>POWER(2,B2)</f>
        <v>1.9957988492871</v>
      </c>
      <c r="D2" s="4">
        <v>2.680807647</v>
      </c>
      <c r="E2" s="4">
        <v>66.04787658</v>
      </c>
      <c r="F2" s="4">
        <v>2.877420119</v>
      </c>
    </row>
    <row r="3" spans="1:6">
      <c r="A3" s="4">
        <v>1</v>
      </c>
      <c r="B3" s="4">
        <v>1.067338474</v>
      </c>
      <c r="C3" s="5">
        <f>POWER(2,B3)</f>
        <v>2.09556384158126</v>
      </c>
      <c r="D3" s="4">
        <v>3.04337136</v>
      </c>
      <c r="E3" s="4">
        <v>75.28897852</v>
      </c>
      <c r="F3" s="4">
        <v>2.733805857</v>
      </c>
    </row>
    <row r="4" spans="1:6">
      <c r="A4" s="4">
        <v>1</v>
      </c>
      <c r="B4" s="4">
        <v>0.833012392</v>
      </c>
      <c r="C4" s="5">
        <f>POWER(2,B4)</f>
        <v>1.78140110245654</v>
      </c>
      <c r="D4" s="4">
        <v>2.602881384</v>
      </c>
      <c r="E4" s="4">
        <v>40.13347227</v>
      </c>
      <c r="F4" s="4">
        <v>1.743335402</v>
      </c>
    </row>
    <row r="8" spans="1:1">
      <c r="A8" s="6" t="s">
        <v>1</v>
      </c>
    </row>
    <row r="9" s="1" customFormat="1" spans="1:8">
      <c r="A9" s="7"/>
      <c r="B9" s="8" t="s">
        <v>6</v>
      </c>
      <c r="C9" s="9" t="s">
        <v>7</v>
      </c>
      <c r="D9" s="9" t="s">
        <v>8</v>
      </c>
      <c r="E9" s="9" t="s">
        <v>9</v>
      </c>
      <c r="F9" s="9" t="s">
        <v>10</v>
      </c>
      <c r="G9" s="7" t="s">
        <v>11</v>
      </c>
      <c r="H9" s="7" t="s">
        <v>12</v>
      </c>
    </row>
    <row r="10" spans="1:8">
      <c r="A10" s="10" t="s">
        <v>13</v>
      </c>
      <c r="B10" s="11">
        <v>13.5646576092022</v>
      </c>
      <c r="C10" s="5">
        <f>AVERAGEA(B10:B12)</f>
        <v>13.3997555253258</v>
      </c>
      <c r="D10" s="5"/>
      <c r="E10" s="5"/>
      <c r="F10" s="5"/>
      <c r="G10" s="5"/>
      <c r="H10" s="5"/>
    </row>
    <row r="11" spans="1:8">
      <c r="A11" s="10"/>
      <c r="B11" s="11">
        <v>13.2902112633844</v>
      </c>
      <c r="C11" s="5"/>
      <c r="D11" s="5"/>
      <c r="E11" s="5"/>
      <c r="F11" s="5"/>
      <c r="G11" s="5"/>
      <c r="H11" s="5"/>
    </row>
    <row r="12" spans="1:8">
      <c r="A12" s="10"/>
      <c r="B12" s="11">
        <v>13.3443977033909</v>
      </c>
      <c r="C12" s="5"/>
      <c r="D12" s="5"/>
      <c r="E12" s="5"/>
      <c r="F12" s="5"/>
      <c r="G12" s="5"/>
      <c r="H12" s="5"/>
    </row>
    <row r="13" spans="1:8">
      <c r="A13" s="10" t="s">
        <v>14</v>
      </c>
      <c r="B13" s="11">
        <v>24.5327138685574</v>
      </c>
      <c r="C13" s="5">
        <f>C10</f>
        <v>13.3997555253258</v>
      </c>
      <c r="D13" s="5">
        <f t="shared" ref="D13:D15" si="0">B13-C13</f>
        <v>11.1329583432316</v>
      </c>
      <c r="E13" s="5"/>
      <c r="F13" s="5"/>
      <c r="G13" s="5"/>
      <c r="H13" s="5"/>
    </row>
    <row r="14" spans="1:8">
      <c r="A14" s="10"/>
      <c r="B14" s="11">
        <v>24.5278771162071</v>
      </c>
      <c r="C14" s="5">
        <f>C10</f>
        <v>13.3997555253258</v>
      </c>
      <c r="D14" s="5">
        <f t="shared" si="0"/>
        <v>11.1281215908813</v>
      </c>
      <c r="E14" s="5"/>
      <c r="F14" s="5"/>
      <c r="G14" s="5"/>
      <c r="H14" s="5"/>
    </row>
    <row r="15" spans="1:8">
      <c r="A15" s="10"/>
      <c r="B15" s="11">
        <v>24.2629570772424</v>
      </c>
      <c r="C15" s="5">
        <f>C10</f>
        <v>13.3997555253258</v>
      </c>
      <c r="D15" s="5">
        <f t="shared" si="0"/>
        <v>10.8632015519166</v>
      </c>
      <c r="E15" s="5"/>
      <c r="F15" s="5"/>
      <c r="G15" s="5"/>
      <c r="H15" s="5"/>
    </row>
    <row r="16" spans="1:8">
      <c r="A16" s="10" t="s">
        <v>13</v>
      </c>
      <c r="B16" s="11">
        <v>14.8110710871381</v>
      </c>
      <c r="C16" s="5">
        <f>AVERAGEA(B16:B18)</f>
        <v>14.7178363775072</v>
      </c>
      <c r="D16" s="5"/>
      <c r="E16" s="5"/>
      <c r="F16" s="5"/>
      <c r="G16" s="5"/>
      <c r="H16" s="12"/>
    </row>
    <row r="17" spans="1:8">
      <c r="A17" s="10"/>
      <c r="B17" s="11">
        <v>14.6047606748862</v>
      </c>
      <c r="C17" s="12"/>
      <c r="D17" s="5"/>
      <c r="E17" s="5"/>
      <c r="F17" s="5"/>
      <c r="G17" s="5"/>
      <c r="H17" s="12"/>
    </row>
    <row r="18" spans="1:7">
      <c r="A18" s="10"/>
      <c r="B18" s="11">
        <v>14.7376773704974</v>
      </c>
      <c r="C18" s="12"/>
      <c r="D18" s="5"/>
      <c r="E18" s="5"/>
      <c r="F18" s="5"/>
      <c r="G18" s="5"/>
    </row>
    <row r="19" spans="1:8">
      <c r="A19" s="10" t="s">
        <v>14</v>
      </c>
      <c r="B19" s="11">
        <v>25.8551780431943</v>
      </c>
      <c r="C19" s="12">
        <f>C16</f>
        <v>14.7178363775072</v>
      </c>
      <c r="D19" s="5">
        <f t="shared" ref="D19:D21" si="1">B19-C19</f>
        <v>11.1373416656871</v>
      </c>
      <c r="E19" s="5">
        <f t="shared" ref="E19:E21" si="2">D19-D13</f>
        <v>0.00438332245550122</v>
      </c>
      <c r="F19" s="5">
        <f t="shared" ref="F19:F21" si="3">-E19</f>
        <v>-0.00438332245550122</v>
      </c>
      <c r="G19" s="5">
        <f t="shared" ref="G19:G21" si="4">POWER(2,F19)</f>
        <v>0.996966323323305</v>
      </c>
      <c r="H19" s="12">
        <f>AVERAGE(G19:G21)</f>
        <v>0.965772396227423</v>
      </c>
    </row>
    <row r="20" spans="1:8">
      <c r="A20" s="10"/>
      <c r="B20" s="11">
        <v>25.7519402131969</v>
      </c>
      <c r="C20" s="12">
        <f>C16</f>
        <v>14.7178363775072</v>
      </c>
      <c r="D20" s="5">
        <f t="shared" si="1"/>
        <v>11.0341038356897</v>
      </c>
      <c r="E20" s="5">
        <f t="shared" si="2"/>
        <v>-0.0940177551915991</v>
      </c>
      <c r="F20" s="5">
        <f t="shared" si="3"/>
        <v>0.0940177551915991</v>
      </c>
      <c r="G20" s="5">
        <f t="shared" si="4"/>
        <v>1.0673384736521</v>
      </c>
      <c r="H20" s="12"/>
    </row>
    <row r="21" spans="1:8">
      <c r="A21" s="10"/>
      <c r="B21" s="11">
        <v>25.8446280673505</v>
      </c>
      <c r="C21" s="12">
        <f>C16</f>
        <v>14.7178363775072</v>
      </c>
      <c r="D21" s="5">
        <f t="shared" si="1"/>
        <v>11.1267916898433</v>
      </c>
      <c r="E21" s="5">
        <f t="shared" si="2"/>
        <v>0.2635901379267</v>
      </c>
      <c r="F21" s="5">
        <f t="shared" si="3"/>
        <v>-0.2635901379267</v>
      </c>
      <c r="G21" s="5">
        <f t="shared" si="4"/>
        <v>0.833012391706868</v>
      </c>
      <c r="H21" s="12"/>
    </row>
    <row r="22" spans="1:1">
      <c r="A22" s="6" t="s">
        <v>2</v>
      </c>
    </row>
    <row r="23" s="1" customFormat="1" spans="1:8">
      <c r="A23" s="7"/>
      <c r="B23" s="8" t="s">
        <v>6</v>
      </c>
      <c r="C23" s="9" t="s">
        <v>7</v>
      </c>
      <c r="D23" s="9" t="s">
        <v>8</v>
      </c>
      <c r="E23" s="9" t="s">
        <v>9</v>
      </c>
      <c r="F23" s="9" t="s">
        <v>10</v>
      </c>
      <c r="G23" s="7" t="s">
        <v>11</v>
      </c>
      <c r="H23" s="7" t="s">
        <v>12</v>
      </c>
    </row>
    <row r="24" spans="1:8">
      <c r="A24" s="10" t="s">
        <v>13</v>
      </c>
      <c r="B24" s="11">
        <v>13.5646576092022</v>
      </c>
      <c r="C24" s="5">
        <f>AVERAGEA(B24:B26)</f>
        <v>13.3997555253258</v>
      </c>
      <c r="D24" s="5"/>
      <c r="E24" s="5"/>
      <c r="F24" s="5"/>
      <c r="G24" s="5"/>
      <c r="H24" s="5"/>
    </row>
    <row r="25" spans="1:8">
      <c r="A25" s="10"/>
      <c r="B25" s="11">
        <v>13.2902112633844</v>
      </c>
      <c r="C25" s="5"/>
      <c r="D25" s="5"/>
      <c r="E25" s="5"/>
      <c r="F25" s="5"/>
      <c r="G25" s="5"/>
      <c r="H25" s="5"/>
    </row>
    <row r="26" spans="1:8">
      <c r="A26" s="10"/>
      <c r="B26" s="11">
        <v>13.3443977033909</v>
      </c>
      <c r="C26" s="5"/>
      <c r="D26" s="5"/>
      <c r="E26" s="5"/>
      <c r="F26" s="5"/>
      <c r="G26" s="5"/>
      <c r="H26" s="5"/>
    </row>
    <row r="27" spans="1:8">
      <c r="A27" s="10" t="s">
        <v>14</v>
      </c>
      <c r="B27" s="11">
        <v>24.5327138685574</v>
      </c>
      <c r="C27" s="5">
        <f>C24</f>
        <v>13.3997555253258</v>
      </c>
      <c r="D27" s="5">
        <f t="shared" ref="D27:D29" si="5">B27-C27</f>
        <v>11.1329583432316</v>
      </c>
      <c r="E27" s="5"/>
      <c r="F27" s="5"/>
      <c r="G27" s="5"/>
      <c r="H27" s="5"/>
    </row>
    <row r="28" spans="1:8">
      <c r="A28" s="10"/>
      <c r="B28" s="11">
        <v>24.5278771162071</v>
      </c>
      <c r="C28" s="5">
        <f>C24</f>
        <v>13.3997555253258</v>
      </c>
      <c r="D28" s="5">
        <f t="shared" si="5"/>
        <v>11.1281215908813</v>
      </c>
      <c r="E28" s="5"/>
      <c r="F28" s="5"/>
      <c r="G28" s="5"/>
      <c r="H28" s="5"/>
    </row>
    <row r="29" spans="1:8">
      <c r="A29" s="10"/>
      <c r="B29" s="11">
        <v>24.2629570772424</v>
      </c>
      <c r="C29" s="5">
        <f>C24</f>
        <v>13.3997555253258</v>
      </c>
      <c r="D29" s="5">
        <f t="shared" si="5"/>
        <v>10.8632015519166</v>
      </c>
      <c r="E29" s="5"/>
      <c r="F29" s="5"/>
      <c r="G29" s="5"/>
      <c r="H29" s="5"/>
    </row>
    <row r="30" spans="1:8">
      <c r="A30" s="10" t="s">
        <v>13</v>
      </c>
      <c r="B30" s="11">
        <v>14.4540463346715</v>
      </c>
      <c r="C30" s="5">
        <f>AVERAGEA(B30:B32)</f>
        <v>14.3298108105008</v>
      </c>
      <c r="D30" s="5"/>
      <c r="E30" s="5"/>
      <c r="F30" s="5"/>
      <c r="G30" s="5"/>
      <c r="H30" s="12"/>
    </row>
    <row r="31" spans="1:8">
      <c r="A31" s="10"/>
      <c r="B31" s="11">
        <v>14.2010792263905</v>
      </c>
      <c r="C31" s="12"/>
      <c r="D31" s="5"/>
      <c r="E31" s="5"/>
      <c r="F31" s="5"/>
      <c r="G31" s="5"/>
      <c r="H31" s="12"/>
    </row>
    <row r="32" spans="1:7">
      <c r="A32" s="10"/>
      <c r="B32" s="11">
        <v>14.3343068704404</v>
      </c>
      <c r="C32" s="12"/>
      <c r="D32" s="5"/>
      <c r="E32" s="5"/>
      <c r="F32" s="5"/>
      <c r="G32" s="5"/>
    </row>
    <row r="33" spans="1:8">
      <c r="A33" s="10" t="s">
        <v>14</v>
      </c>
      <c r="B33" s="11">
        <v>24.8537548821033</v>
      </c>
      <c r="C33" s="12">
        <f>C30</f>
        <v>14.3298108105008</v>
      </c>
      <c r="D33" s="5">
        <f t="shared" ref="D33:D35" si="6">B33-C33</f>
        <v>10.5239440716025</v>
      </c>
      <c r="E33" s="5">
        <f t="shared" ref="E33:E35" si="7">D33-D27</f>
        <v>-0.609014271629068</v>
      </c>
      <c r="F33" s="5">
        <f t="shared" ref="F33:F35" si="8">-E33</f>
        <v>0.609014271629068</v>
      </c>
      <c r="G33" s="5">
        <f t="shared" ref="G33:G35" si="9">POWER(2,F33)</f>
        <v>1.5252167411434</v>
      </c>
      <c r="H33" s="12">
        <f>AVERAGE(G33:G35)</f>
        <v>1.75791897485972</v>
      </c>
    </row>
    <row r="34" spans="1:8">
      <c r="A34" s="10"/>
      <c r="B34" s="11">
        <v>24.329439446057</v>
      </c>
      <c r="C34" s="12">
        <f>C30</f>
        <v>14.3298108105008</v>
      </c>
      <c r="D34" s="5">
        <f t="shared" si="6"/>
        <v>9.9996286355562</v>
      </c>
      <c r="E34" s="5">
        <f t="shared" si="7"/>
        <v>-1.12849295532507</v>
      </c>
      <c r="F34" s="5">
        <f t="shared" si="8"/>
        <v>1.12849295532507</v>
      </c>
      <c r="G34" s="5">
        <f t="shared" si="9"/>
        <v>2.18630238954987</v>
      </c>
      <c r="H34" s="12"/>
    </row>
    <row r="35" spans="1:8">
      <c r="A35" s="10"/>
      <c r="B35" s="11">
        <v>24.5493982943734</v>
      </c>
      <c r="C35" s="12">
        <f>C30</f>
        <v>14.3298108105008</v>
      </c>
      <c r="D35" s="5">
        <f t="shared" si="6"/>
        <v>10.2195874838726</v>
      </c>
      <c r="E35" s="5">
        <f t="shared" si="7"/>
        <v>-0.643614068043966</v>
      </c>
      <c r="F35" s="5">
        <f t="shared" si="8"/>
        <v>0.643614068043966</v>
      </c>
      <c r="G35" s="5">
        <f t="shared" si="9"/>
        <v>1.56223779388589</v>
      </c>
      <c r="H35" s="12"/>
    </row>
    <row r="36" spans="1:1">
      <c r="A36" s="6" t="s">
        <v>3</v>
      </c>
    </row>
    <row r="37" s="1" customFormat="1" spans="1:8">
      <c r="A37" s="7"/>
      <c r="B37" s="8" t="s">
        <v>6</v>
      </c>
      <c r="C37" s="9" t="s">
        <v>7</v>
      </c>
      <c r="D37" s="9" t="s">
        <v>8</v>
      </c>
      <c r="E37" s="9" t="s">
        <v>9</v>
      </c>
      <c r="F37" s="9" t="s">
        <v>10</v>
      </c>
      <c r="G37" s="7" t="s">
        <v>11</v>
      </c>
      <c r="H37" s="7" t="s">
        <v>12</v>
      </c>
    </row>
    <row r="38" spans="1:8">
      <c r="A38" s="10" t="s">
        <v>13</v>
      </c>
      <c r="B38" s="11">
        <v>13.5646576092022</v>
      </c>
      <c r="C38" s="5">
        <f>AVERAGEA(B38:B40)</f>
        <v>13.3997555253258</v>
      </c>
      <c r="D38" s="5"/>
      <c r="E38" s="5"/>
      <c r="F38" s="5"/>
      <c r="G38" s="5"/>
      <c r="H38" s="5"/>
    </row>
    <row r="39" spans="1:8">
      <c r="A39" s="10"/>
      <c r="B39" s="11">
        <v>13.2902112633844</v>
      </c>
      <c r="C39" s="5"/>
      <c r="D39" s="5"/>
      <c r="E39" s="5"/>
      <c r="F39" s="5"/>
      <c r="G39" s="5"/>
      <c r="H39" s="5"/>
    </row>
    <row r="40" spans="1:8">
      <c r="A40" s="10"/>
      <c r="B40" s="11">
        <v>13.3443977033909</v>
      </c>
      <c r="C40" s="5"/>
      <c r="D40" s="5"/>
      <c r="E40" s="5"/>
      <c r="F40" s="5"/>
      <c r="G40" s="5"/>
      <c r="H40" s="5"/>
    </row>
    <row r="41" spans="1:8">
      <c r="A41" s="10" t="s">
        <v>14</v>
      </c>
      <c r="B41" s="11">
        <v>24.5327138685574</v>
      </c>
      <c r="C41" s="5">
        <f>C38</f>
        <v>13.3997555253258</v>
      </c>
      <c r="D41" s="5">
        <f t="shared" ref="D41:D43" si="10">B41-C41</f>
        <v>11.1329583432316</v>
      </c>
      <c r="E41" s="5"/>
      <c r="F41" s="5"/>
      <c r="G41" s="5"/>
      <c r="H41" s="5"/>
    </row>
    <row r="42" spans="1:8">
      <c r="A42" s="10"/>
      <c r="B42" s="11">
        <v>24.5278771162071</v>
      </c>
      <c r="C42" s="5">
        <f>C38</f>
        <v>13.3997555253258</v>
      </c>
      <c r="D42" s="5">
        <f t="shared" si="10"/>
        <v>11.1281215908813</v>
      </c>
      <c r="E42" s="5"/>
      <c r="F42" s="5"/>
      <c r="G42" s="5"/>
      <c r="H42" s="5"/>
    </row>
    <row r="43" spans="1:8">
      <c r="A43" s="10"/>
      <c r="B43" s="11">
        <v>24.2629570772424</v>
      </c>
      <c r="C43" s="5">
        <f>C38</f>
        <v>13.3997555253258</v>
      </c>
      <c r="D43" s="5">
        <f t="shared" si="10"/>
        <v>10.8632015519166</v>
      </c>
      <c r="E43" s="5"/>
      <c r="F43" s="5"/>
      <c r="G43" s="5"/>
      <c r="H43" s="5"/>
    </row>
    <row r="44" spans="1:8">
      <c r="A44" s="10" t="s">
        <v>13</v>
      </c>
      <c r="B44" s="11">
        <v>14.6552526346979</v>
      </c>
      <c r="C44" s="5">
        <f>AVERAGEA(B44:B46)</f>
        <v>14.5778988597519</v>
      </c>
      <c r="D44" s="5"/>
      <c r="E44" s="5"/>
      <c r="F44" s="5"/>
      <c r="G44" s="5"/>
      <c r="H44" s="12"/>
    </row>
    <row r="45" spans="1:7">
      <c r="A45" s="10"/>
      <c r="B45" s="11">
        <v>14.4502358272068</v>
      </c>
      <c r="C45" s="12"/>
      <c r="D45" s="5"/>
      <c r="E45" s="5"/>
      <c r="F45" s="5"/>
      <c r="G45" s="5"/>
    </row>
    <row r="46" spans="1:8">
      <c r="A46" s="10"/>
      <c r="B46" s="11">
        <v>14.628208117351</v>
      </c>
      <c r="C46" s="12"/>
      <c r="D46" s="5"/>
      <c r="E46" s="5"/>
      <c r="F46" s="5"/>
      <c r="G46" s="5"/>
      <c r="H46" s="12"/>
    </row>
    <row r="47" spans="1:8">
      <c r="A47" s="10" t="s">
        <v>14</v>
      </c>
      <c r="B47" s="11">
        <v>24.2881894959377</v>
      </c>
      <c r="C47" s="12">
        <f>C44</f>
        <v>14.5778988597519</v>
      </c>
      <c r="D47" s="5">
        <f t="shared" ref="D47:D49" si="11">B47-C47</f>
        <v>9.7102906361858</v>
      </c>
      <c r="E47" s="5">
        <f t="shared" ref="E47:E49" si="12">D47-D41</f>
        <v>-1.42266770704576</v>
      </c>
      <c r="F47" s="5">
        <f t="shared" ref="F47:F49" si="13">-E47</f>
        <v>1.42266770704576</v>
      </c>
      <c r="G47" s="5">
        <f t="shared" ref="G47:G49" si="14">POWER(2,F47)</f>
        <v>2.68080764718456</v>
      </c>
      <c r="H47" s="12">
        <f>AVERAGE(G47:G49)</f>
        <v>2.77568679685081</v>
      </c>
    </row>
    <row r="48" spans="1:8">
      <c r="A48" s="10"/>
      <c r="B48" s="11">
        <v>24.1003500648644</v>
      </c>
      <c r="C48" s="12">
        <f>C44</f>
        <v>14.5778988597519</v>
      </c>
      <c r="D48" s="5">
        <f t="shared" si="11"/>
        <v>9.5224512051125</v>
      </c>
      <c r="E48" s="5">
        <f t="shared" si="12"/>
        <v>-1.60567038576876</v>
      </c>
      <c r="F48" s="5">
        <f t="shared" si="13"/>
        <v>1.60567038576876</v>
      </c>
      <c r="G48" s="5">
        <f t="shared" si="14"/>
        <v>3.04337135961142</v>
      </c>
      <c r="H48" s="12"/>
    </row>
    <row r="49" spans="1:8">
      <c r="A49" s="10"/>
      <c r="B49" s="11">
        <v>24.0609908436704</v>
      </c>
      <c r="C49" s="12">
        <f>C44</f>
        <v>14.5778988597519</v>
      </c>
      <c r="D49" s="5">
        <f t="shared" si="11"/>
        <v>9.4830919839185</v>
      </c>
      <c r="E49" s="5">
        <f t="shared" si="12"/>
        <v>-1.38010956799807</v>
      </c>
      <c r="F49" s="5">
        <f t="shared" si="13"/>
        <v>1.38010956799807</v>
      </c>
      <c r="G49" s="5">
        <f t="shared" si="14"/>
        <v>2.60288138375644</v>
      </c>
      <c r="H49" s="12"/>
    </row>
    <row r="50" spans="1:1">
      <c r="A50" s="6" t="s">
        <v>4</v>
      </c>
    </row>
    <row r="51" s="1" customFormat="1" spans="1:8">
      <c r="A51" s="7"/>
      <c r="B51" s="8" t="s">
        <v>6</v>
      </c>
      <c r="C51" s="9" t="s">
        <v>7</v>
      </c>
      <c r="D51" s="9" t="s">
        <v>8</v>
      </c>
      <c r="E51" s="9" t="s">
        <v>9</v>
      </c>
      <c r="F51" s="9" t="s">
        <v>10</v>
      </c>
      <c r="G51" s="7" t="s">
        <v>11</v>
      </c>
      <c r="H51" s="7" t="s">
        <v>12</v>
      </c>
    </row>
    <row r="52" spans="1:8">
      <c r="A52" s="10" t="s">
        <v>13</v>
      </c>
      <c r="B52" s="11">
        <v>13.5646576092022</v>
      </c>
      <c r="C52" s="5">
        <f>AVERAGEA(B52:B54)</f>
        <v>13.3997555253258</v>
      </c>
      <c r="D52" s="5"/>
      <c r="E52" s="5"/>
      <c r="F52" s="5"/>
      <c r="G52" s="5"/>
      <c r="H52" s="5"/>
    </row>
    <row r="53" spans="1:8">
      <c r="A53" s="10"/>
      <c r="B53" s="11">
        <v>13.2902112633844</v>
      </c>
      <c r="C53" s="5"/>
      <c r="D53" s="5"/>
      <c r="E53" s="5"/>
      <c r="F53" s="5"/>
      <c r="G53" s="5"/>
      <c r="H53" s="5"/>
    </row>
    <row r="54" spans="1:8">
      <c r="A54" s="10"/>
      <c r="B54" s="11">
        <v>13.3443977033909</v>
      </c>
      <c r="C54" s="5"/>
      <c r="D54" s="5"/>
      <c r="E54" s="5"/>
      <c r="F54" s="5"/>
      <c r="G54" s="5"/>
      <c r="H54" s="5"/>
    </row>
    <row r="55" spans="1:8">
      <c r="A55" s="10" t="s">
        <v>15</v>
      </c>
      <c r="B55" s="11">
        <v>24.5327138685574</v>
      </c>
      <c r="C55" s="5">
        <f>C52</f>
        <v>13.3997555253258</v>
      </c>
      <c r="D55" s="5">
        <f t="shared" ref="D55:D57" si="15">B55-C55</f>
        <v>11.1329583432316</v>
      </c>
      <c r="E55" s="5"/>
      <c r="F55" s="5"/>
      <c r="G55" s="5"/>
      <c r="H55" s="5"/>
    </row>
    <row r="56" spans="1:8">
      <c r="A56" s="10"/>
      <c r="B56" s="11">
        <v>24.5278771162071</v>
      </c>
      <c r="C56" s="5">
        <f>C52</f>
        <v>13.3997555253258</v>
      </c>
      <c r="D56" s="5">
        <f t="shared" si="15"/>
        <v>11.1281215908813</v>
      </c>
      <c r="E56" s="5"/>
      <c r="F56" s="5"/>
      <c r="G56" s="5"/>
      <c r="H56" s="5"/>
    </row>
    <row r="57" spans="1:8">
      <c r="A57" s="10"/>
      <c r="B57" s="11">
        <v>24.2629570772424</v>
      </c>
      <c r="C57" s="5">
        <f>C52</f>
        <v>13.3997555253258</v>
      </c>
      <c r="D57" s="5">
        <f t="shared" si="15"/>
        <v>10.8632015519166</v>
      </c>
      <c r="E57" s="5"/>
      <c r="F57" s="5"/>
      <c r="G57" s="5"/>
      <c r="H57" s="5"/>
    </row>
    <row r="58" spans="1:8">
      <c r="A58" s="10" t="s">
        <v>13</v>
      </c>
      <c r="B58" s="11">
        <v>16.6457913618993</v>
      </c>
      <c r="C58" s="5">
        <f>AVERAGEA(B58:B60)</f>
        <v>16.7003466055804</v>
      </c>
      <c r="D58" s="5"/>
      <c r="E58" s="5"/>
      <c r="F58" s="5"/>
      <c r="G58" s="5"/>
      <c r="H58" s="12"/>
    </row>
    <row r="59" spans="1:8">
      <c r="A59" s="10"/>
      <c r="B59" s="11">
        <v>16.727696116405</v>
      </c>
      <c r="C59" s="12"/>
      <c r="D59" s="5"/>
      <c r="E59" s="5"/>
      <c r="F59" s="5"/>
      <c r="G59" s="5"/>
      <c r="H59" s="12"/>
    </row>
    <row r="60" spans="1:7">
      <c r="A60" s="10"/>
      <c r="B60" s="11">
        <v>16.727552338437</v>
      </c>
      <c r="C60" s="12"/>
      <c r="D60" s="5"/>
      <c r="E60" s="5"/>
      <c r="F60" s="5"/>
      <c r="G60" s="5"/>
    </row>
    <row r="61" spans="1:8">
      <c r="A61" s="10" t="s">
        <v>15</v>
      </c>
      <c r="B61" s="11">
        <v>21.7878646740234</v>
      </c>
      <c r="C61" s="12">
        <f>C58</f>
        <v>16.7003466055804</v>
      </c>
      <c r="D61" s="5">
        <f t="shared" ref="D61:D63" si="16">B61-C61</f>
        <v>5.08751806844297</v>
      </c>
      <c r="E61" s="5">
        <f t="shared" ref="E61:E63" si="17">D61-D55</f>
        <v>-6.0454402747886</v>
      </c>
      <c r="F61" s="5">
        <f t="shared" ref="F61:F63" si="18">-E61</f>
        <v>6.0454402747886</v>
      </c>
      <c r="G61" s="5">
        <f t="shared" ref="G61:G63" si="19">POWER(2,F61)</f>
        <v>66.0478765758356</v>
      </c>
      <c r="H61" s="12">
        <f>AVERAGE(G61:G63)</f>
        <v>60.4901091223647</v>
      </c>
    </row>
    <row r="62" spans="1:8">
      <c r="A62" s="10"/>
      <c r="B62" s="11">
        <v>21.5941014158808</v>
      </c>
      <c r="C62" s="12">
        <f>C58</f>
        <v>16.7003466055804</v>
      </c>
      <c r="D62" s="5">
        <f t="shared" si="16"/>
        <v>4.89375481030037</v>
      </c>
      <c r="E62" s="5">
        <f t="shared" si="17"/>
        <v>-6.2343667805809</v>
      </c>
      <c r="F62" s="5">
        <f t="shared" si="18"/>
        <v>6.2343667805809</v>
      </c>
      <c r="G62" s="5">
        <f t="shared" si="19"/>
        <v>75.28897852297</v>
      </c>
      <c r="H62" s="12"/>
    </row>
    <row r="63" spans="1:8">
      <c r="A63" s="10"/>
      <c r="B63" s="11">
        <v>22.2368140819831</v>
      </c>
      <c r="C63" s="12">
        <f>C58</f>
        <v>16.7003466055804</v>
      </c>
      <c r="D63" s="5">
        <f t="shared" si="16"/>
        <v>5.53646747640267</v>
      </c>
      <c r="E63" s="5">
        <f t="shared" si="17"/>
        <v>-5.3267340755139</v>
      </c>
      <c r="F63" s="5">
        <f t="shared" si="18"/>
        <v>5.3267340755139</v>
      </c>
      <c r="G63" s="5">
        <f t="shared" si="19"/>
        <v>40.1334722682883</v>
      </c>
      <c r="H63" s="12"/>
    </row>
    <row r="64" spans="1:1">
      <c r="A64" s="6" t="s">
        <v>5</v>
      </c>
    </row>
    <row r="65" s="1" customFormat="1" spans="1:8">
      <c r="A65" s="7"/>
      <c r="B65" s="8" t="s">
        <v>6</v>
      </c>
      <c r="C65" s="9" t="s">
        <v>7</v>
      </c>
      <c r="D65" s="9" t="s">
        <v>8</v>
      </c>
      <c r="E65" s="9" t="s">
        <v>9</v>
      </c>
      <c r="F65" s="9" t="s">
        <v>10</v>
      </c>
      <c r="G65" s="7" t="s">
        <v>11</v>
      </c>
      <c r="H65" s="7" t="s">
        <v>12</v>
      </c>
    </row>
    <row r="66" spans="1:8">
      <c r="A66" s="10" t="s">
        <v>13</v>
      </c>
      <c r="B66" s="11">
        <v>13.5646576092022</v>
      </c>
      <c r="C66" s="5">
        <f>AVERAGEA(B66:B68)</f>
        <v>13.3997555253258</v>
      </c>
      <c r="D66" s="5"/>
      <c r="E66" s="5"/>
      <c r="F66" s="5"/>
      <c r="G66" s="5"/>
      <c r="H66" s="5"/>
    </row>
    <row r="67" spans="1:8">
      <c r="A67" s="10"/>
      <c r="B67" s="11">
        <v>13.2902112633844</v>
      </c>
      <c r="C67" s="5"/>
      <c r="D67" s="5"/>
      <c r="E67" s="5"/>
      <c r="F67" s="5"/>
      <c r="G67" s="5"/>
      <c r="H67" s="5"/>
    </row>
    <row r="68" spans="1:8">
      <c r="A68" s="10"/>
      <c r="B68" s="11">
        <v>13.3443977033909</v>
      </c>
      <c r="C68" s="5"/>
      <c r="D68" s="5"/>
      <c r="E68" s="5"/>
      <c r="F68" s="5"/>
      <c r="G68" s="5"/>
      <c r="H68" s="5"/>
    </row>
    <row r="69" spans="1:8">
      <c r="A69" s="10" t="s">
        <v>15</v>
      </c>
      <c r="B69" s="11">
        <v>24.5327138685574</v>
      </c>
      <c r="C69" s="5">
        <f>C66</f>
        <v>13.3997555253258</v>
      </c>
      <c r="D69" s="5">
        <f t="shared" ref="D69:D71" si="20">B69-C69</f>
        <v>11.1329583432316</v>
      </c>
      <c r="E69" s="5"/>
      <c r="F69" s="5"/>
      <c r="G69" s="5"/>
      <c r="H69" s="5"/>
    </row>
    <row r="70" spans="1:8">
      <c r="A70" s="10"/>
      <c r="B70" s="11">
        <v>24.5278771162071</v>
      </c>
      <c r="C70" s="5">
        <f>C66</f>
        <v>13.3997555253258</v>
      </c>
      <c r="D70" s="5">
        <f t="shared" si="20"/>
        <v>11.1281215908813</v>
      </c>
      <c r="E70" s="5"/>
      <c r="F70" s="5"/>
      <c r="G70" s="5"/>
      <c r="H70" s="5"/>
    </row>
    <row r="71" spans="1:8">
      <c r="A71" s="10"/>
      <c r="B71" s="11">
        <v>24.2629570772424</v>
      </c>
      <c r="C71" s="5">
        <f>C66</f>
        <v>13.3997555253258</v>
      </c>
      <c r="D71" s="5">
        <f t="shared" si="20"/>
        <v>10.8632015519166</v>
      </c>
      <c r="E71" s="5"/>
      <c r="F71" s="5"/>
      <c r="G71" s="5"/>
      <c r="H71" s="5"/>
    </row>
    <row r="72" spans="1:8">
      <c r="A72" s="10" t="s">
        <v>13</v>
      </c>
      <c r="B72" s="11">
        <v>14.1344823255742</v>
      </c>
      <c r="C72" s="5">
        <f>AVERAGEA(B72:B74)</f>
        <v>14.1796839248474</v>
      </c>
      <c r="D72" s="5"/>
      <c r="E72" s="5"/>
      <c r="F72" s="5"/>
      <c r="G72" s="5"/>
      <c r="H72" s="12"/>
    </row>
    <row r="73" spans="1:8">
      <c r="A73" s="10"/>
      <c r="B73" s="11">
        <v>14.2776525685891</v>
      </c>
      <c r="C73" s="12"/>
      <c r="D73" s="5"/>
      <c r="E73" s="5"/>
      <c r="F73" s="5"/>
      <c r="G73" s="5"/>
      <c r="H73" s="12"/>
    </row>
    <row r="74" spans="1:7">
      <c r="A74" s="10"/>
      <c r="B74" s="11">
        <v>14.1269168803789</v>
      </c>
      <c r="C74" s="12"/>
      <c r="D74" s="5"/>
      <c r="E74" s="5"/>
      <c r="F74" s="5"/>
      <c r="G74" s="5"/>
    </row>
    <row r="75" spans="1:8">
      <c r="A75" s="10" t="s">
        <v>15</v>
      </c>
      <c r="B75" s="11">
        <v>23.787866390509</v>
      </c>
      <c r="C75" s="12">
        <f>C72</f>
        <v>14.1796839248474</v>
      </c>
      <c r="D75" s="5">
        <f t="shared" ref="D75:D77" si="21">B75-C75</f>
        <v>9.6081824656616</v>
      </c>
      <c r="E75" s="5">
        <f t="shared" ref="E75:E77" si="22">D75-D69</f>
        <v>-1.52477587756997</v>
      </c>
      <c r="F75" s="5">
        <f t="shared" ref="F75:F77" si="23">-E75</f>
        <v>1.52477587756997</v>
      </c>
      <c r="G75" s="5">
        <f t="shared" ref="G75:G77" si="24">POWER(2,F75)</f>
        <v>2.877420118571</v>
      </c>
      <c r="H75" s="12">
        <f>AVERAGE(G75:G77)</f>
        <v>2.45152045901814</v>
      </c>
    </row>
    <row r="76" spans="1:8">
      <c r="A76" s="10"/>
      <c r="B76" s="11">
        <v>23.8568947231404</v>
      </c>
      <c r="C76" s="12">
        <f>C72</f>
        <v>14.1796839248474</v>
      </c>
      <c r="D76" s="5">
        <f t="shared" si="21"/>
        <v>9.677210798293</v>
      </c>
      <c r="E76" s="5">
        <f t="shared" si="22"/>
        <v>-1.45091079258827</v>
      </c>
      <c r="F76" s="5">
        <f t="shared" si="23"/>
        <v>1.45091079258827</v>
      </c>
      <c r="G76" s="5">
        <f t="shared" si="24"/>
        <v>2.73380585687243</v>
      </c>
      <c r="H76" s="12"/>
    </row>
    <row r="77" spans="1:8">
      <c r="A77" s="10"/>
      <c r="B77" s="11">
        <v>24.2410353194113</v>
      </c>
      <c r="C77" s="12">
        <f>C72</f>
        <v>14.1796839248474</v>
      </c>
      <c r="D77" s="5">
        <f t="shared" si="21"/>
        <v>10.0613513945639</v>
      </c>
      <c r="E77" s="5">
        <f t="shared" si="22"/>
        <v>-0.801850157352668</v>
      </c>
      <c r="F77" s="5">
        <f t="shared" si="23"/>
        <v>0.801850157352668</v>
      </c>
      <c r="G77" s="5">
        <f t="shared" si="24"/>
        <v>1.74333540161098</v>
      </c>
      <c r="H77" s="12"/>
    </row>
  </sheetData>
  <mergeCells count="20">
    <mergeCell ref="A10:A12"/>
    <mergeCell ref="A13:A15"/>
    <mergeCell ref="A16:A18"/>
    <mergeCell ref="A19:A21"/>
    <mergeCell ref="A24:A26"/>
    <mergeCell ref="A27:A29"/>
    <mergeCell ref="A30:A32"/>
    <mergeCell ref="A33:A35"/>
    <mergeCell ref="A38:A40"/>
    <mergeCell ref="A41:A43"/>
    <mergeCell ref="A44:A46"/>
    <mergeCell ref="A47:A49"/>
    <mergeCell ref="A52:A54"/>
    <mergeCell ref="A55:A57"/>
    <mergeCell ref="A58:A60"/>
    <mergeCell ref="A61:A63"/>
    <mergeCell ref="A66:A68"/>
    <mergeCell ref="A69:A71"/>
    <mergeCell ref="A72:A74"/>
    <mergeCell ref="A75:A7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kingdom</dc:creator>
  <cp:lastModifiedBy>lixwen</cp:lastModifiedBy>
  <dcterms:created xsi:type="dcterms:W3CDTF">2023-05-18T16:47:00Z</dcterms:created>
  <dcterms:modified xsi:type="dcterms:W3CDTF">2023-05-20T11:52:38Z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DA2E1520F1C84716B0DC98E944DBCFC7</vt:lpwstr>
  </property>
  <property fmtid="{D5CDD505-2E9C-101B-9397-08002B2CF9AE}" pid="3" name="KSOProductBuildVer">
    <vt:lpwstr>2052-11.1.0.13012</vt:lpwstr>
  </property>
</Properties>
</file>