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castillo/Library/Mobile Documents/com~apple~CloudDocs/Papers preparacion/Paper BDNF-Met/Revision 2022/"/>
    </mc:Choice>
  </mc:AlternateContent>
  <xr:revisionPtr revIDLastSave="0" documentId="13_ncr:1_{B9A8DE3C-5C2B-724C-A722-48802B4CFFD0}" xr6:coauthVersionLast="47" xr6:coauthVersionMax="47" xr10:uidLastSave="{00000000-0000-0000-0000-000000000000}"/>
  <bookViews>
    <workbookView xWindow="28860" yWindow="500" windowWidth="37940" windowHeight="20740" tabRatio="992" activeTab="1" xr2:uid="{00000000-000D-0000-FFFF-FFFF00000000}"/>
  </bookViews>
  <sheets>
    <sheet name="CODEBOOK" sheetId="3" r:id="rId1"/>
    <sheet name="FULL DATA" sheetId="6" r:id="rId2"/>
  </sheets>
  <definedNames>
    <definedName name="_xlnm.Print_Titles" localSheetId="0">CODEBOOK!$1:$1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F3" i="6" l="1"/>
  <c r="FF4" i="6"/>
  <c r="FF5" i="6"/>
  <c r="FF6" i="6"/>
  <c r="FF7" i="6"/>
  <c r="FF8" i="6"/>
  <c r="FF9" i="6"/>
  <c r="FF10" i="6"/>
  <c r="DY24" i="6"/>
  <c r="BT29" i="6"/>
  <c r="BT63" i="6"/>
  <c r="EM3" i="6"/>
  <c r="EM4" i="6"/>
  <c r="EM5" i="6"/>
  <c r="EM6" i="6"/>
  <c r="EM7" i="6"/>
  <c r="EM8" i="6"/>
  <c r="EM9" i="6"/>
  <c r="EM10" i="6"/>
  <c r="EM11" i="6"/>
  <c r="EM12" i="6"/>
  <c r="EM13" i="6"/>
  <c r="EM14" i="6"/>
  <c r="EM15" i="6"/>
  <c r="EM16" i="6"/>
  <c r="EM17" i="6"/>
  <c r="EM18" i="6"/>
  <c r="EM19" i="6"/>
  <c r="EM20" i="6"/>
  <c r="EM21" i="6"/>
  <c r="EM22" i="6"/>
  <c r="EM23" i="6"/>
  <c r="EM24" i="6"/>
  <c r="EM25" i="6"/>
  <c r="EM26" i="6"/>
  <c r="EM27" i="6"/>
  <c r="EM28" i="6"/>
  <c r="EM29" i="6"/>
  <c r="EM30" i="6"/>
  <c r="EM31" i="6"/>
  <c r="EM32" i="6"/>
  <c r="EM33" i="6"/>
  <c r="EM35" i="6"/>
  <c r="EM36" i="6"/>
  <c r="EM37" i="6"/>
  <c r="EM38" i="6"/>
  <c r="EM39" i="6"/>
  <c r="EM40" i="6"/>
  <c r="EM41" i="6"/>
  <c r="EM42" i="6"/>
  <c r="EM43" i="6"/>
  <c r="EM44" i="6"/>
  <c r="EM45" i="6"/>
  <c r="EM46" i="6"/>
  <c r="EM47" i="6"/>
  <c r="EM48" i="6"/>
  <c r="EM49" i="6"/>
  <c r="EM50" i="6"/>
  <c r="EM51" i="6"/>
  <c r="EM52" i="6"/>
  <c r="EM54" i="6"/>
  <c r="EM55" i="6"/>
  <c r="EM56" i="6"/>
  <c r="EM57" i="6"/>
  <c r="EM58" i="6"/>
  <c r="EM59" i="6"/>
  <c r="EM60" i="6"/>
  <c r="EM61" i="6"/>
  <c r="EM62" i="6"/>
  <c r="EM63" i="6"/>
  <c r="EM64" i="6"/>
  <c r="EM65" i="6"/>
  <c r="EM66" i="6"/>
  <c r="EM2" i="6"/>
  <c r="EF3" i="6"/>
  <c r="EF4" i="6"/>
  <c r="EF5" i="6"/>
  <c r="EF6" i="6"/>
  <c r="EF7" i="6"/>
  <c r="EF8" i="6"/>
  <c r="EF9" i="6"/>
  <c r="EF10" i="6"/>
  <c r="EF11" i="6"/>
  <c r="EF12" i="6"/>
  <c r="EF13" i="6"/>
  <c r="EF14" i="6"/>
  <c r="EF15" i="6"/>
  <c r="EF16" i="6"/>
  <c r="EF17" i="6"/>
  <c r="EF18" i="6"/>
  <c r="EF19" i="6"/>
  <c r="EF20" i="6"/>
  <c r="EF21" i="6"/>
  <c r="EF22" i="6"/>
  <c r="EF23" i="6"/>
  <c r="EF24" i="6"/>
  <c r="EF25" i="6"/>
  <c r="EF26" i="6"/>
  <c r="EF27" i="6"/>
  <c r="EF28" i="6"/>
  <c r="EF29" i="6"/>
  <c r="EF30" i="6"/>
  <c r="EF31" i="6"/>
  <c r="EF32" i="6"/>
  <c r="EF33" i="6"/>
  <c r="EF34" i="6"/>
  <c r="EF35" i="6"/>
  <c r="EF36" i="6"/>
  <c r="EF37" i="6"/>
  <c r="EF38" i="6"/>
  <c r="EF39" i="6"/>
  <c r="EF40" i="6"/>
  <c r="EF41" i="6"/>
  <c r="EF42" i="6"/>
  <c r="EF43" i="6"/>
  <c r="EF44" i="6"/>
  <c r="EF45" i="6"/>
  <c r="EF46" i="6"/>
  <c r="EF47" i="6"/>
  <c r="EF48" i="6"/>
  <c r="EF49" i="6"/>
  <c r="EF50" i="6"/>
  <c r="EF51" i="6"/>
  <c r="EF52" i="6"/>
  <c r="EF53" i="6"/>
  <c r="EF54" i="6"/>
  <c r="EF55" i="6"/>
  <c r="EF56" i="6"/>
  <c r="EF57" i="6"/>
  <c r="EF58" i="6"/>
  <c r="EF59" i="6"/>
  <c r="EF60" i="6"/>
  <c r="EF61" i="6"/>
  <c r="EF62" i="6"/>
  <c r="EF63" i="6"/>
  <c r="EF64" i="6"/>
  <c r="EF65" i="6"/>
  <c r="EF66" i="6"/>
  <c r="EF2" i="6"/>
  <c r="DY3" i="6"/>
  <c r="EN3" i="6" s="1"/>
  <c r="DY4" i="6"/>
  <c r="EN4" i="6" s="1"/>
  <c r="DY5" i="6"/>
  <c r="EN5" i="6" s="1"/>
  <c r="DY6" i="6"/>
  <c r="EN6" i="6" s="1"/>
  <c r="DY7" i="6"/>
  <c r="EN7" i="6" s="1"/>
  <c r="DY8" i="6"/>
  <c r="EN8" i="6" s="1"/>
  <c r="DY9" i="6"/>
  <c r="EN9" i="6" s="1"/>
  <c r="DY10" i="6"/>
  <c r="EN10" i="6" s="1"/>
  <c r="DY11" i="6"/>
  <c r="EN11" i="6" s="1"/>
  <c r="DY12" i="6"/>
  <c r="EN12" i="6" s="1"/>
  <c r="DY13" i="6"/>
  <c r="EN13" i="6" s="1"/>
  <c r="DY14" i="6"/>
  <c r="EN14" i="6" s="1"/>
  <c r="DY15" i="6"/>
  <c r="EN15" i="6" s="1"/>
  <c r="DY16" i="6"/>
  <c r="EN16" i="6" s="1"/>
  <c r="DY17" i="6"/>
  <c r="EN17" i="6" s="1"/>
  <c r="DY18" i="6"/>
  <c r="EN18" i="6" s="1"/>
  <c r="DY19" i="6"/>
  <c r="EN19" i="6" s="1"/>
  <c r="DY20" i="6"/>
  <c r="EN20" i="6" s="1"/>
  <c r="DY21" i="6"/>
  <c r="EN21" i="6" s="1"/>
  <c r="DY22" i="6"/>
  <c r="EN22" i="6" s="1"/>
  <c r="DY23" i="6"/>
  <c r="EN23" i="6" s="1"/>
  <c r="EN24" i="6"/>
  <c r="DY25" i="6"/>
  <c r="EN25" i="6" s="1"/>
  <c r="DY26" i="6"/>
  <c r="EN26" i="6" s="1"/>
  <c r="DY27" i="6"/>
  <c r="EN27" i="6" s="1"/>
  <c r="DY28" i="6"/>
  <c r="EN28" i="6" s="1"/>
  <c r="DY29" i="6"/>
  <c r="EN29" i="6" s="1"/>
  <c r="DY30" i="6"/>
  <c r="EN30" i="6" s="1"/>
  <c r="DY31" i="6"/>
  <c r="EN31" i="6" s="1"/>
  <c r="DY32" i="6"/>
  <c r="EN32" i="6" s="1"/>
  <c r="DY33" i="6"/>
  <c r="EN33" i="6" s="1"/>
  <c r="DY34" i="6"/>
  <c r="EN34" i="6" s="1"/>
  <c r="DY35" i="6"/>
  <c r="EN35" i="6" s="1"/>
  <c r="DY36" i="6"/>
  <c r="EN36" i="6" s="1"/>
  <c r="DY37" i="6"/>
  <c r="EN37" i="6" s="1"/>
  <c r="DY38" i="6"/>
  <c r="EN38" i="6" s="1"/>
  <c r="DY39" i="6"/>
  <c r="EN39" i="6" s="1"/>
  <c r="DY40" i="6"/>
  <c r="EN40" i="6" s="1"/>
  <c r="DY41" i="6"/>
  <c r="EN41" i="6" s="1"/>
  <c r="DY42" i="6"/>
  <c r="EN42" i="6" s="1"/>
  <c r="DY43" i="6"/>
  <c r="EN43" i="6" s="1"/>
  <c r="DY44" i="6"/>
  <c r="EN44" i="6" s="1"/>
  <c r="DY45" i="6"/>
  <c r="EN45" i="6" s="1"/>
  <c r="DY46" i="6"/>
  <c r="EN46" i="6" s="1"/>
  <c r="DY47" i="6"/>
  <c r="EN47" i="6" s="1"/>
  <c r="DY48" i="6"/>
  <c r="EN48" i="6" s="1"/>
  <c r="DY49" i="6"/>
  <c r="EN49" i="6" s="1"/>
  <c r="DY50" i="6"/>
  <c r="EN50" i="6" s="1"/>
  <c r="DY51" i="6"/>
  <c r="EN51" i="6" s="1"/>
  <c r="DY52" i="6"/>
  <c r="EN52" i="6" s="1"/>
  <c r="DY53" i="6"/>
  <c r="EN53" i="6" s="1"/>
  <c r="DY54" i="6"/>
  <c r="EN54" i="6" s="1"/>
  <c r="DY55" i="6"/>
  <c r="EN55" i="6" s="1"/>
  <c r="DY56" i="6"/>
  <c r="EN56" i="6" s="1"/>
  <c r="DY57" i="6"/>
  <c r="EN57" i="6" s="1"/>
  <c r="DY58" i="6"/>
  <c r="EN58" i="6" s="1"/>
  <c r="DY59" i="6"/>
  <c r="EN59" i="6" s="1"/>
  <c r="DY60" i="6"/>
  <c r="EN60" i="6" s="1"/>
  <c r="DY61" i="6"/>
  <c r="EN61" i="6" s="1"/>
  <c r="DY62" i="6"/>
  <c r="EN62" i="6" s="1"/>
  <c r="DY63" i="6"/>
  <c r="EN63" i="6" s="1"/>
  <c r="DY64" i="6"/>
  <c r="EN64" i="6" s="1"/>
  <c r="DY65" i="6"/>
  <c r="EN65" i="6" s="1"/>
  <c r="DY66" i="6"/>
  <c r="EN66" i="6" s="1"/>
  <c r="DY2" i="6"/>
  <c r="EN2" i="6" s="1"/>
  <c r="DM3" i="6"/>
  <c r="EO3" i="6" s="1"/>
  <c r="DM4" i="6"/>
  <c r="EP4" i="6" s="1"/>
  <c r="DM5" i="6"/>
  <c r="EP5" i="6" s="1"/>
  <c r="DM6" i="6"/>
  <c r="EO6" i="6" s="1"/>
  <c r="DM7" i="6"/>
  <c r="EO7" i="6" s="1"/>
  <c r="DM8" i="6"/>
  <c r="EP8" i="6" s="1"/>
  <c r="DM9" i="6"/>
  <c r="EP9" i="6" s="1"/>
  <c r="DM10" i="6"/>
  <c r="EO10" i="6" s="1"/>
  <c r="DM11" i="6"/>
  <c r="EO11" i="6" s="1"/>
  <c r="DM12" i="6"/>
  <c r="EP12" i="6" s="1"/>
  <c r="DM13" i="6"/>
  <c r="EP13" i="6" s="1"/>
  <c r="DM14" i="6"/>
  <c r="EO14" i="6" s="1"/>
  <c r="DM15" i="6"/>
  <c r="EO15" i="6" s="1"/>
  <c r="DM16" i="6"/>
  <c r="EP16" i="6" s="1"/>
  <c r="DM17" i="6"/>
  <c r="EP17" i="6" s="1"/>
  <c r="DM18" i="6"/>
  <c r="EO18" i="6" s="1"/>
  <c r="DM19" i="6"/>
  <c r="EO19" i="6" s="1"/>
  <c r="DM20" i="6"/>
  <c r="EP20" i="6" s="1"/>
  <c r="DM21" i="6"/>
  <c r="EP21" i="6" s="1"/>
  <c r="DM22" i="6"/>
  <c r="EO22" i="6" s="1"/>
  <c r="DM23" i="6"/>
  <c r="EO23" i="6" s="1"/>
  <c r="DM24" i="6"/>
  <c r="DM25" i="6"/>
  <c r="EP25" i="6" s="1"/>
  <c r="DM26" i="6"/>
  <c r="EP26" i="6" s="1"/>
  <c r="DM27" i="6"/>
  <c r="EO27" i="6" s="1"/>
  <c r="DM28" i="6"/>
  <c r="EO28" i="6" s="1"/>
  <c r="DM29" i="6"/>
  <c r="EP29" i="6" s="1"/>
  <c r="DM30" i="6"/>
  <c r="EP30" i="6" s="1"/>
  <c r="DM31" i="6"/>
  <c r="EO31" i="6" s="1"/>
  <c r="DM32" i="6"/>
  <c r="EO32" i="6" s="1"/>
  <c r="DM33" i="6"/>
  <c r="EP33" i="6" s="1"/>
  <c r="DM34" i="6"/>
  <c r="EO34" i="6" s="1"/>
  <c r="DM35" i="6"/>
  <c r="EO35" i="6" s="1"/>
  <c r="DM36" i="6"/>
  <c r="EO36" i="6" s="1"/>
  <c r="DM37" i="6"/>
  <c r="EO37" i="6" s="1"/>
  <c r="DM38" i="6"/>
  <c r="EP38" i="6" s="1"/>
  <c r="DM39" i="6"/>
  <c r="EO39" i="6" s="1"/>
  <c r="DM40" i="6"/>
  <c r="EO40" i="6" s="1"/>
  <c r="DM41" i="6"/>
  <c r="EO41" i="6" s="1"/>
  <c r="DM42" i="6"/>
  <c r="EP42" i="6" s="1"/>
  <c r="DM43" i="6"/>
  <c r="EO43" i="6" s="1"/>
  <c r="DM44" i="6"/>
  <c r="EO44" i="6" s="1"/>
  <c r="DM45" i="6"/>
  <c r="EO45" i="6" s="1"/>
  <c r="DM46" i="6"/>
  <c r="EP46" i="6" s="1"/>
  <c r="DM47" i="6"/>
  <c r="EO47" i="6" s="1"/>
  <c r="DM48" i="6"/>
  <c r="EO48" i="6" s="1"/>
  <c r="DM49" i="6"/>
  <c r="EO49" i="6" s="1"/>
  <c r="DM50" i="6"/>
  <c r="EP50" i="6" s="1"/>
  <c r="DM51" i="6"/>
  <c r="EO51" i="6" s="1"/>
  <c r="DM52" i="6"/>
  <c r="EO52" i="6" s="1"/>
  <c r="DM53" i="6"/>
  <c r="EO53" i="6" s="1"/>
  <c r="DM54" i="6"/>
  <c r="EP54" i="6" s="1"/>
  <c r="DM55" i="6"/>
  <c r="EP55" i="6" s="1"/>
  <c r="DM56" i="6"/>
  <c r="EP56" i="6" s="1"/>
  <c r="DM57" i="6"/>
  <c r="EP57" i="6" s="1"/>
  <c r="DM58" i="6"/>
  <c r="EP58" i="6" s="1"/>
  <c r="DM59" i="6"/>
  <c r="EP59" i="6" s="1"/>
  <c r="DM60" i="6"/>
  <c r="EP60" i="6" s="1"/>
  <c r="DM61" i="6"/>
  <c r="EP61" i="6" s="1"/>
  <c r="DM62" i="6"/>
  <c r="EP62" i="6" s="1"/>
  <c r="DM63" i="6"/>
  <c r="EP63" i="6" s="1"/>
  <c r="DM64" i="6"/>
  <c r="EP64" i="6" s="1"/>
  <c r="DM65" i="6"/>
  <c r="EP65" i="6" s="1"/>
  <c r="DM66" i="6"/>
  <c r="EP66" i="6" s="1"/>
  <c r="DM2" i="6"/>
  <c r="EP2" i="6" s="1"/>
  <c r="CT3" i="6"/>
  <c r="CT4" i="6"/>
  <c r="CT5" i="6"/>
  <c r="CT6" i="6"/>
  <c r="CT7" i="6"/>
  <c r="CT8" i="6"/>
  <c r="CT9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T22" i="6"/>
  <c r="CT23" i="6"/>
  <c r="CT24" i="6"/>
  <c r="CT25" i="6"/>
  <c r="CT26" i="6"/>
  <c r="CT27" i="6"/>
  <c r="CT28" i="6"/>
  <c r="CT29" i="6"/>
  <c r="CT30" i="6"/>
  <c r="CT31" i="6"/>
  <c r="CT32" i="6"/>
  <c r="CT33" i="6"/>
  <c r="CT34" i="6"/>
  <c r="CT35" i="6"/>
  <c r="CT36" i="6"/>
  <c r="CT37" i="6"/>
  <c r="CT38" i="6"/>
  <c r="CT39" i="6"/>
  <c r="CT40" i="6"/>
  <c r="CT41" i="6"/>
  <c r="CT42" i="6"/>
  <c r="CT43" i="6"/>
  <c r="CT44" i="6"/>
  <c r="CT45" i="6"/>
  <c r="CT46" i="6"/>
  <c r="CT47" i="6"/>
  <c r="CT48" i="6"/>
  <c r="CT49" i="6"/>
  <c r="CT50" i="6"/>
  <c r="CT51" i="6"/>
  <c r="CT52" i="6"/>
  <c r="CT53" i="6"/>
  <c r="CT54" i="6"/>
  <c r="CT55" i="6"/>
  <c r="CT56" i="6"/>
  <c r="CT57" i="6"/>
  <c r="CT58" i="6"/>
  <c r="CT59" i="6"/>
  <c r="CT60" i="6"/>
  <c r="CT61" i="6"/>
  <c r="CT62" i="6"/>
  <c r="CT63" i="6"/>
  <c r="CT64" i="6"/>
  <c r="CT65" i="6"/>
  <c r="CT66" i="6"/>
  <c r="CT2" i="6"/>
  <c r="CM3" i="6"/>
  <c r="CM4" i="6"/>
  <c r="CM5" i="6"/>
  <c r="CM6" i="6"/>
  <c r="CM7" i="6"/>
  <c r="CM8" i="6"/>
  <c r="CM9" i="6"/>
  <c r="CM10" i="6"/>
  <c r="CM11" i="6"/>
  <c r="CM12" i="6"/>
  <c r="CM13" i="6"/>
  <c r="CM14" i="6"/>
  <c r="CM15" i="6"/>
  <c r="CM16" i="6"/>
  <c r="CM17" i="6"/>
  <c r="CM18" i="6"/>
  <c r="CM19" i="6"/>
  <c r="CM20" i="6"/>
  <c r="CM21" i="6"/>
  <c r="CM22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CM37" i="6"/>
  <c r="CM38" i="6"/>
  <c r="CM39" i="6"/>
  <c r="CM40" i="6"/>
  <c r="CM41" i="6"/>
  <c r="CM42" i="6"/>
  <c r="CM43" i="6"/>
  <c r="CM44" i="6"/>
  <c r="CM45" i="6"/>
  <c r="CM46" i="6"/>
  <c r="CM47" i="6"/>
  <c r="CM48" i="6"/>
  <c r="CM49" i="6"/>
  <c r="CM50" i="6"/>
  <c r="CM51" i="6"/>
  <c r="CM52" i="6"/>
  <c r="CM53" i="6"/>
  <c r="CM54" i="6"/>
  <c r="CM55" i="6"/>
  <c r="CM56" i="6"/>
  <c r="CM57" i="6"/>
  <c r="CM58" i="6"/>
  <c r="CM59" i="6"/>
  <c r="CM60" i="6"/>
  <c r="CM61" i="6"/>
  <c r="CM62" i="6"/>
  <c r="CM63" i="6"/>
  <c r="CM64" i="6"/>
  <c r="CM65" i="6"/>
  <c r="CM66" i="6"/>
  <c r="CM2" i="6"/>
  <c r="CF3" i="6"/>
  <c r="CF4" i="6"/>
  <c r="CF5" i="6"/>
  <c r="CF6" i="6"/>
  <c r="CF7" i="6"/>
  <c r="CF8" i="6"/>
  <c r="CF9" i="6"/>
  <c r="CF10" i="6"/>
  <c r="CF11" i="6"/>
  <c r="CF12" i="6"/>
  <c r="CF13" i="6"/>
  <c r="CF14" i="6"/>
  <c r="CF15" i="6"/>
  <c r="CU15" i="6" s="1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U31" i="6" s="1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61" i="6"/>
  <c r="CF62" i="6"/>
  <c r="CF63" i="6"/>
  <c r="CF64" i="6"/>
  <c r="CF65" i="6"/>
  <c r="CF66" i="6"/>
  <c r="CF2" i="6"/>
  <c r="BT3" i="6"/>
  <c r="BT4" i="6"/>
  <c r="BT5" i="6"/>
  <c r="BT6" i="6"/>
  <c r="BT7" i="6"/>
  <c r="BT8" i="6"/>
  <c r="BT9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30" i="6"/>
  <c r="BT31" i="6"/>
  <c r="BT32" i="6"/>
  <c r="BT33" i="6"/>
  <c r="BT34" i="6"/>
  <c r="BT35" i="6"/>
  <c r="BT36" i="6"/>
  <c r="BT37" i="6"/>
  <c r="BT38" i="6"/>
  <c r="BT39" i="6"/>
  <c r="BT40" i="6"/>
  <c r="BT41" i="6"/>
  <c r="BT42" i="6"/>
  <c r="BT43" i="6"/>
  <c r="BT44" i="6"/>
  <c r="BT45" i="6"/>
  <c r="BT46" i="6"/>
  <c r="BT47" i="6"/>
  <c r="BT48" i="6"/>
  <c r="BT49" i="6"/>
  <c r="BT50" i="6"/>
  <c r="BT51" i="6"/>
  <c r="BT52" i="6"/>
  <c r="BT53" i="6"/>
  <c r="BT54" i="6"/>
  <c r="BT55" i="6"/>
  <c r="BT56" i="6"/>
  <c r="BT57" i="6"/>
  <c r="BT58" i="6"/>
  <c r="BT59" i="6"/>
  <c r="BT60" i="6"/>
  <c r="BT61" i="6"/>
  <c r="BT62" i="6"/>
  <c r="BT64" i="6"/>
  <c r="BT65" i="6"/>
  <c r="BT66" i="6"/>
  <c r="BT2" i="6"/>
  <c r="HF66" i="6"/>
  <c r="HE66" i="6"/>
  <c r="HD66" i="6"/>
  <c r="HC66" i="6"/>
  <c r="GT66" i="6"/>
  <c r="GI66" i="6"/>
  <c r="GF66" i="6"/>
  <c r="FI66" i="6"/>
  <c r="FF66" i="6"/>
  <c r="ES66" i="6"/>
  <c r="CZ66" i="6"/>
  <c r="BG66" i="6"/>
  <c r="BD66" i="6"/>
  <c r="AF66" i="6"/>
  <c r="AC66" i="6"/>
  <c r="E66" i="6"/>
  <c r="HF65" i="6"/>
  <c r="HE65" i="6"/>
  <c r="HD65" i="6"/>
  <c r="HC65" i="6"/>
  <c r="GT65" i="6"/>
  <c r="GI65" i="6"/>
  <c r="GF65" i="6"/>
  <c r="FI65" i="6"/>
  <c r="FF65" i="6"/>
  <c r="ES65" i="6"/>
  <c r="CZ65" i="6"/>
  <c r="BG65" i="6"/>
  <c r="BD65" i="6"/>
  <c r="AF65" i="6"/>
  <c r="AC65" i="6"/>
  <c r="E65" i="6"/>
  <c r="HF64" i="6"/>
  <c r="HE64" i="6"/>
  <c r="HD64" i="6"/>
  <c r="HC64" i="6"/>
  <c r="GT64" i="6"/>
  <c r="GI64" i="6"/>
  <c r="GF64" i="6"/>
  <c r="FI64" i="6"/>
  <c r="FF64" i="6"/>
  <c r="ES64" i="6"/>
  <c r="CZ64" i="6"/>
  <c r="BG64" i="6"/>
  <c r="BD64" i="6"/>
  <c r="AF64" i="6"/>
  <c r="AC64" i="6"/>
  <c r="E64" i="6"/>
  <c r="HF63" i="6"/>
  <c r="HE63" i="6"/>
  <c r="HD63" i="6"/>
  <c r="HC63" i="6"/>
  <c r="GT63" i="6"/>
  <c r="GI63" i="6"/>
  <c r="GF63" i="6"/>
  <c r="FI63" i="6"/>
  <c r="FF63" i="6"/>
  <c r="ES63" i="6"/>
  <c r="CZ63" i="6"/>
  <c r="BG63" i="6"/>
  <c r="BD63" i="6"/>
  <c r="AF63" i="6"/>
  <c r="AC63" i="6"/>
  <c r="E63" i="6"/>
  <c r="HF62" i="6"/>
  <c r="HE62" i="6"/>
  <c r="HD62" i="6"/>
  <c r="HC62" i="6"/>
  <c r="GT62" i="6"/>
  <c r="GI62" i="6"/>
  <c r="GF62" i="6"/>
  <c r="FI62" i="6"/>
  <c r="FF62" i="6"/>
  <c r="ES62" i="6"/>
  <c r="CZ62" i="6"/>
  <c r="BG62" i="6"/>
  <c r="BD62" i="6"/>
  <c r="AF62" i="6"/>
  <c r="AC62" i="6"/>
  <c r="E62" i="6"/>
  <c r="HF61" i="6"/>
  <c r="HE61" i="6"/>
  <c r="HD61" i="6"/>
  <c r="HC61" i="6"/>
  <c r="GT61" i="6"/>
  <c r="GI61" i="6"/>
  <c r="GF61" i="6"/>
  <c r="FI61" i="6"/>
  <c r="FF61" i="6"/>
  <c r="ES61" i="6"/>
  <c r="CZ61" i="6"/>
  <c r="BG61" i="6"/>
  <c r="BD61" i="6"/>
  <c r="AF61" i="6"/>
  <c r="AC61" i="6"/>
  <c r="E61" i="6"/>
  <c r="HF60" i="6"/>
  <c r="HE60" i="6"/>
  <c r="HD60" i="6"/>
  <c r="HC60" i="6"/>
  <c r="GT60" i="6"/>
  <c r="GI60" i="6"/>
  <c r="GF60" i="6"/>
  <c r="FI60" i="6"/>
  <c r="FF60" i="6"/>
  <c r="ES60" i="6"/>
  <c r="CZ60" i="6"/>
  <c r="BG60" i="6"/>
  <c r="BD60" i="6"/>
  <c r="AF60" i="6"/>
  <c r="AC60" i="6"/>
  <c r="E60" i="6"/>
  <c r="HF59" i="6"/>
  <c r="HE59" i="6"/>
  <c r="HD59" i="6"/>
  <c r="HC59" i="6"/>
  <c r="GT59" i="6"/>
  <c r="GI59" i="6"/>
  <c r="GF59" i="6"/>
  <c r="FI59" i="6"/>
  <c r="FF59" i="6"/>
  <c r="ES59" i="6"/>
  <c r="CZ59" i="6"/>
  <c r="BG59" i="6"/>
  <c r="BD59" i="6"/>
  <c r="AF59" i="6"/>
  <c r="AC59" i="6"/>
  <c r="E59" i="6"/>
  <c r="HF58" i="6"/>
  <c r="HE58" i="6"/>
  <c r="HD58" i="6"/>
  <c r="HC58" i="6"/>
  <c r="GT58" i="6"/>
  <c r="GI58" i="6"/>
  <c r="GF58" i="6"/>
  <c r="FI58" i="6"/>
  <c r="FF58" i="6"/>
  <c r="ES58" i="6"/>
  <c r="CZ58" i="6"/>
  <c r="BG58" i="6"/>
  <c r="BD58" i="6"/>
  <c r="AF58" i="6"/>
  <c r="AC58" i="6"/>
  <c r="E58" i="6"/>
  <c r="HF57" i="6"/>
  <c r="HE57" i="6"/>
  <c r="HD57" i="6"/>
  <c r="HC57" i="6"/>
  <c r="GT57" i="6"/>
  <c r="GI57" i="6"/>
  <c r="GF57" i="6"/>
  <c r="FI57" i="6"/>
  <c r="FF57" i="6"/>
  <c r="ES57" i="6"/>
  <c r="CZ57" i="6"/>
  <c r="BG57" i="6"/>
  <c r="BD57" i="6"/>
  <c r="AF57" i="6"/>
  <c r="AC57" i="6"/>
  <c r="E57" i="6"/>
  <c r="HF56" i="6"/>
  <c r="HE56" i="6"/>
  <c r="HD56" i="6"/>
  <c r="HC56" i="6"/>
  <c r="GT56" i="6"/>
  <c r="GI56" i="6"/>
  <c r="GF56" i="6"/>
  <c r="FI56" i="6"/>
  <c r="FF56" i="6"/>
  <c r="ES56" i="6"/>
  <c r="CZ56" i="6"/>
  <c r="BG56" i="6"/>
  <c r="BD56" i="6"/>
  <c r="AF56" i="6"/>
  <c r="AC56" i="6"/>
  <c r="E56" i="6"/>
  <c r="HF55" i="6"/>
  <c r="HE55" i="6"/>
  <c r="HD55" i="6"/>
  <c r="HC55" i="6"/>
  <c r="GT55" i="6"/>
  <c r="GI55" i="6"/>
  <c r="GF55" i="6"/>
  <c r="FI55" i="6"/>
  <c r="FF55" i="6"/>
  <c r="ES55" i="6"/>
  <c r="CZ55" i="6"/>
  <c r="BG55" i="6"/>
  <c r="BD55" i="6"/>
  <c r="AF55" i="6"/>
  <c r="AC55" i="6"/>
  <c r="E55" i="6"/>
  <c r="HF54" i="6"/>
  <c r="HE54" i="6"/>
  <c r="HD54" i="6"/>
  <c r="HC54" i="6"/>
  <c r="GT54" i="6"/>
  <c r="GI54" i="6"/>
  <c r="GF54" i="6"/>
  <c r="FI54" i="6"/>
  <c r="FF54" i="6"/>
  <c r="ES54" i="6"/>
  <c r="CZ54" i="6"/>
  <c r="BG54" i="6"/>
  <c r="BD54" i="6"/>
  <c r="AF54" i="6"/>
  <c r="AC54" i="6"/>
  <c r="E54" i="6"/>
  <c r="HF53" i="6"/>
  <c r="HE53" i="6"/>
  <c r="HD53" i="6"/>
  <c r="HC53" i="6"/>
  <c r="GT53" i="6"/>
  <c r="GI53" i="6"/>
  <c r="GF53" i="6"/>
  <c r="FI53" i="6"/>
  <c r="FF53" i="6"/>
  <c r="ES53" i="6"/>
  <c r="CZ53" i="6"/>
  <c r="BG53" i="6"/>
  <c r="BD53" i="6"/>
  <c r="AF53" i="6"/>
  <c r="AC53" i="6"/>
  <c r="E53" i="6"/>
  <c r="HF52" i="6"/>
  <c r="HE52" i="6"/>
  <c r="HD52" i="6"/>
  <c r="HC52" i="6"/>
  <c r="GT52" i="6"/>
  <c r="GI52" i="6"/>
  <c r="GF52" i="6"/>
  <c r="FI52" i="6"/>
  <c r="FF52" i="6"/>
  <c r="ES52" i="6"/>
  <c r="CZ52" i="6"/>
  <c r="BG52" i="6"/>
  <c r="BD52" i="6"/>
  <c r="AF52" i="6"/>
  <c r="AC52" i="6"/>
  <c r="E52" i="6"/>
  <c r="HF51" i="6"/>
  <c r="HE51" i="6"/>
  <c r="HD51" i="6"/>
  <c r="HC51" i="6"/>
  <c r="GT51" i="6"/>
  <c r="GI51" i="6"/>
  <c r="GF51" i="6"/>
  <c r="FI51" i="6"/>
  <c r="FF51" i="6"/>
  <c r="ES51" i="6"/>
  <c r="CZ51" i="6"/>
  <c r="BG51" i="6"/>
  <c r="BD51" i="6"/>
  <c r="AF51" i="6"/>
  <c r="AC51" i="6"/>
  <c r="E51" i="6"/>
  <c r="HF50" i="6"/>
  <c r="HE50" i="6"/>
  <c r="HD50" i="6"/>
  <c r="HC50" i="6"/>
  <c r="GT50" i="6"/>
  <c r="GI50" i="6"/>
  <c r="GF50" i="6"/>
  <c r="FI50" i="6"/>
  <c r="FF50" i="6"/>
  <c r="ES50" i="6"/>
  <c r="CZ50" i="6"/>
  <c r="BG50" i="6"/>
  <c r="AF50" i="6"/>
  <c r="AC50" i="6"/>
  <c r="E50" i="6"/>
  <c r="HF49" i="6"/>
  <c r="HE49" i="6"/>
  <c r="HD49" i="6"/>
  <c r="HC49" i="6"/>
  <c r="GT49" i="6"/>
  <c r="GI49" i="6"/>
  <c r="GF49" i="6"/>
  <c r="FI49" i="6"/>
  <c r="FF49" i="6"/>
  <c r="ES49" i="6"/>
  <c r="CZ49" i="6"/>
  <c r="BG49" i="6"/>
  <c r="BD49" i="6"/>
  <c r="AF49" i="6"/>
  <c r="AC49" i="6"/>
  <c r="E49" i="6"/>
  <c r="HF48" i="6"/>
  <c r="HE48" i="6"/>
  <c r="HD48" i="6"/>
  <c r="HC48" i="6"/>
  <c r="GT48" i="6"/>
  <c r="GI48" i="6"/>
  <c r="GF48" i="6"/>
  <c r="FI48" i="6"/>
  <c r="FF48" i="6"/>
  <c r="ES48" i="6"/>
  <c r="CZ48" i="6"/>
  <c r="BG48" i="6"/>
  <c r="BD48" i="6"/>
  <c r="AF48" i="6"/>
  <c r="AC48" i="6"/>
  <c r="E48" i="6"/>
  <c r="HF47" i="6"/>
  <c r="HE47" i="6"/>
  <c r="HD47" i="6"/>
  <c r="HC47" i="6"/>
  <c r="GT47" i="6"/>
  <c r="GI47" i="6"/>
  <c r="GF47" i="6"/>
  <c r="FI47" i="6"/>
  <c r="FF47" i="6"/>
  <c r="ES47" i="6"/>
  <c r="CZ47" i="6"/>
  <c r="BG47" i="6"/>
  <c r="BD47" i="6"/>
  <c r="AF47" i="6"/>
  <c r="AC47" i="6"/>
  <c r="E47" i="6"/>
  <c r="HF46" i="6"/>
  <c r="HE46" i="6"/>
  <c r="HD46" i="6"/>
  <c r="HC46" i="6"/>
  <c r="GT46" i="6"/>
  <c r="GI46" i="6"/>
  <c r="GF46" i="6"/>
  <c r="FI46" i="6"/>
  <c r="FF46" i="6"/>
  <c r="ES46" i="6"/>
  <c r="CZ46" i="6"/>
  <c r="BG46" i="6"/>
  <c r="BD46" i="6"/>
  <c r="AF46" i="6"/>
  <c r="AC46" i="6"/>
  <c r="E46" i="6"/>
  <c r="HF45" i="6"/>
  <c r="HE45" i="6"/>
  <c r="HD45" i="6"/>
  <c r="HC45" i="6"/>
  <c r="GT45" i="6"/>
  <c r="GI45" i="6"/>
  <c r="GF45" i="6"/>
  <c r="FI45" i="6"/>
  <c r="FF45" i="6"/>
  <c r="ES45" i="6"/>
  <c r="CZ45" i="6"/>
  <c r="BG45" i="6"/>
  <c r="BD45" i="6"/>
  <c r="AF45" i="6"/>
  <c r="AC45" i="6"/>
  <c r="E45" i="6"/>
  <c r="HF44" i="6"/>
  <c r="HE44" i="6"/>
  <c r="HD44" i="6"/>
  <c r="HC44" i="6"/>
  <c r="GT44" i="6"/>
  <c r="GI44" i="6"/>
  <c r="GF44" i="6"/>
  <c r="FI44" i="6"/>
  <c r="FF44" i="6"/>
  <c r="ES44" i="6"/>
  <c r="CZ44" i="6"/>
  <c r="BG44" i="6"/>
  <c r="BD44" i="6"/>
  <c r="AF44" i="6"/>
  <c r="AC44" i="6"/>
  <c r="E44" i="6"/>
  <c r="HF43" i="6"/>
  <c r="HE43" i="6"/>
  <c r="HD43" i="6"/>
  <c r="HC43" i="6"/>
  <c r="GT43" i="6"/>
  <c r="GI43" i="6"/>
  <c r="GF43" i="6"/>
  <c r="FI43" i="6"/>
  <c r="FF43" i="6"/>
  <c r="ES43" i="6"/>
  <c r="CZ43" i="6"/>
  <c r="BG43" i="6"/>
  <c r="BD43" i="6"/>
  <c r="AF43" i="6"/>
  <c r="AC43" i="6"/>
  <c r="E43" i="6"/>
  <c r="HF42" i="6"/>
  <c r="HE42" i="6"/>
  <c r="HD42" i="6"/>
  <c r="HC42" i="6"/>
  <c r="GT42" i="6"/>
  <c r="GI42" i="6"/>
  <c r="GF42" i="6"/>
  <c r="FI42" i="6"/>
  <c r="FF42" i="6"/>
  <c r="ES42" i="6"/>
  <c r="CZ42" i="6"/>
  <c r="BG42" i="6"/>
  <c r="BD42" i="6"/>
  <c r="AF42" i="6"/>
  <c r="AC42" i="6"/>
  <c r="E42" i="6"/>
  <c r="HF41" i="6"/>
  <c r="HE41" i="6"/>
  <c r="HD41" i="6"/>
  <c r="HC41" i="6"/>
  <c r="GT41" i="6"/>
  <c r="GI41" i="6"/>
  <c r="GF41" i="6"/>
  <c r="FI41" i="6"/>
  <c r="FF41" i="6"/>
  <c r="ES41" i="6"/>
  <c r="CZ41" i="6"/>
  <c r="BG41" i="6"/>
  <c r="BD41" i="6"/>
  <c r="AF41" i="6"/>
  <c r="AC41" i="6"/>
  <c r="E41" i="6"/>
  <c r="HF40" i="6"/>
  <c r="HE40" i="6"/>
  <c r="HD40" i="6"/>
  <c r="HC40" i="6"/>
  <c r="GT40" i="6"/>
  <c r="GI40" i="6"/>
  <c r="GF40" i="6"/>
  <c r="FI40" i="6"/>
  <c r="FF40" i="6"/>
  <c r="ES40" i="6"/>
  <c r="CZ40" i="6"/>
  <c r="BG40" i="6"/>
  <c r="BD40" i="6"/>
  <c r="AF40" i="6"/>
  <c r="AC40" i="6"/>
  <c r="E40" i="6"/>
  <c r="HF39" i="6"/>
  <c r="HE39" i="6"/>
  <c r="HD39" i="6"/>
  <c r="HC39" i="6"/>
  <c r="GT39" i="6"/>
  <c r="GI39" i="6"/>
  <c r="GF39" i="6"/>
  <c r="FI39" i="6"/>
  <c r="FF39" i="6"/>
  <c r="ES39" i="6"/>
  <c r="CZ39" i="6"/>
  <c r="BG39" i="6"/>
  <c r="BD39" i="6"/>
  <c r="AF39" i="6"/>
  <c r="AC39" i="6"/>
  <c r="E39" i="6"/>
  <c r="HF38" i="6"/>
  <c r="HE38" i="6"/>
  <c r="HD38" i="6"/>
  <c r="HC38" i="6"/>
  <c r="GT38" i="6"/>
  <c r="GI38" i="6"/>
  <c r="GF38" i="6"/>
  <c r="FI38" i="6"/>
  <c r="FF38" i="6"/>
  <c r="ES38" i="6"/>
  <c r="CZ38" i="6"/>
  <c r="BG38" i="6"/>
  <c r="BD38" i="6"/>
  <c r="AF38" i="6"/>
  <c r="AC38" i="6"/>
  <c r="E38" i="6"/>
  <c r="HF37" i="6"/>
  <c r="HE37" i="6"/>
  <c r="HD37" i="6"/>
  <c r="HC37" i="6"/>
  <c r="GT37" i="6"/>
  <c r="GI37" i="6"/>
  <c r="GF37" i="6"/>
  <c r="FI37" i="6"/>
  <c r="FF37" i="6"/>
  <c r="ES37" i="6"/>
  <c r="CZ37" i="6"/>
  <c r="BG37" i="6"/>
  <c r="BD37" i="6"/>
  <c r="AF37" i="6"/>
  <c r="AC37" i="6"/>
  <c r="E37" i="6"/>
  <c r="HF36" i="6"/>
  <c r="HE36" i="6"/>
  <c r="HD36" i="6"/>
  <c r="HC36" i="6"/>
  <c r="GT36" i="6"/>
  <c r="GI36" i="6"/>
  <c r="GF36" i="6"/>
  <c r="FI36" i="6"/>
  <c r="FF36" i="6"/>
  <c r="ES36" i="6"/>
  <c r="CZ36" i="6"/>
  <c r="BG36" i="6"/>
  <c r="BD36" i="6"/>
  <c r="AF36" i="6"/>
  <c r="E36" i="6"/>
  <c r="HF35" i="6"/>
  <c r="HE35" i="6"/>
  <c r="HD35" i="6"/>
  <c r="HC35" i="6"/>
  <c r="GT35" i="6"/>
  <c r="GI35" i="6"/>
  <c r="GF35" i="6"/>
  <c r="FI35" i="6"/>
  <c r="FF35" i="6"/>
  <c r="ES35" i="6"/>
  <c r="CZ35" i="6"/>
  <c r="BG35" i="6"/>
  <c r="BD35" i="6"/>
  <c r="AF35" i="6"/>
  <c r="AC35" i="6"/>
  <c r="E35" i="6"/>
  <c r="HF34" i="6"/>
  <c r="HE34" i="6"/>
  <c r="HD34" i="6"/>
  <c r="HC34" i="6"/>
  <c r="GT34" i="6"/>
  <c r="GI34" i="6"/>
  <c r="GF34" i="6"/>
  <c r="FI34" i="6"/>
  <c r="FF34" i="6"/>
  <c r="ES34" i="6"/>
  <c r="CZ34" i="6"/>
  <c r="BG34" i="6"/>
  <c r="BD34" i="6"/>
  <c r="AF34" i="6"/>
  <c r="AC34" i="6"/>
  <c r="E34" i="6"/>
  <c r="HF33" i="6"/>
  <c r="HE33" i="6"/>
  <c r="HD33" i="6"/>
  <c r="HC33" i="6"/>
  <c r="GT33" i="6"/>
  <c r="GI33" i="6"/>
  <c r="GF33" i="6"/>
  <c r="FI33" i="6"/>
  <c r="FF33" i="6"/>
  <c r="ES33" i="6"/>
  <c r="CZ33" i="6"/>
  <c r="BG33" i="6"/>
  <c r="BD33" i="6"/>
  <c r="AF33" i="6"/>
  <c r="AC33" i="6"/>
  <c r="E33" i="6"/>
  <c r="HF32" i="6"/>
  <c r="HE32" i="6"/>
  <c r="HD32" i="6"/>
  <c r="HC32" i="6"/>
  <c r="GT32" i="6"/>
  <c r="GI32" i="6"/>
  <c r="GF32" i="6"/>
  <c r="FI32" i="6"/>
  <c r="FF32" i="6"/>
  <c r="ES32" i="6"/>
  <c r="CZ32" i="6"/>
  <c r="BG32" i="6"/>
  <c r="BD32" i="6"/>
  <c r="AF32" i="6"/>
  <c r="AC32" i="6"/>
  <c r="E32" i="6"/>
  <c r="HF31" i="6"/>
  <c r="HE31" i="6"/>
  <c r="HD31" i="6"/>
  <c r="HC31" i="6"/>
  <c r="GT31" i="6"/>
  <c r="GI31" i="6"/>
  <c r="GF31" i="6"/>
  <c r="FI31" i="6"/>
  <c r="FF31" i="6"/>
  <c r="ES31" i="6"/>
  <c r="CZ31" i="6"/>
  <c r="BG31" i="6"/>
  <c r="BD31" i="6"/>
  <c r="AF31" i="6"/>
  <c r="AC31" i="6"/>
  <c r="E31" i="6"/>
  <c r="HF30" i="6"/>
  <c r="HE30" i="6"/>
  <c r="HD30" i="6"/>
  <c r="HC30" i="6"/>
  <c r="GT30" i="6"/>
  <c r="GI30" i="6"/>
  <c r="GF30" i="6"/>
  <c r="FI30" i="6"/>
  <c r="FF30" i="6"/>
  <c r="ES30" i="6"/>
  <c r="CZ30" i="6"/>
  <c r="BG30" i="6"/>
  <c r="BD30" i="6"/>
  <c r="AF30" i="6"/>
  <c r="AC30" i="6"/>
  <c r="E30" i="6"/>
  <c r="HF29" i="6"/>
  <c r="HE29" i="6"/>
  <c r="HD29" i="6"/>
  <c r="HC29" i="6"/>
  <c r="GT29" i="6"/>
  <c r="GI29" i="6"/>
  <c r="GF29" i="6"/>
  <c r="FI29" i="6"/>
  <c r="FF29" i="6"/>
  <c r="ES29" i="6"/>
  <c r="CZ29" i="6"/>
  <c r="BG29" i="6"/>
  <c r="BD29" i="6"/>
  <c r="AF29" i="6"/>
  <c r="AC29" i="6"/>
  <c r="E29" i="6"/>
  <c r="HF28" i="6"/>
  <c r="HE28" i="6"/>
  <c r="HD28" i="6"/>
  <c r="HC28" i="6"/>
  <c r="GT28" i="6"/>
  <c r="GI28" i="6"/>
  <c r="GF28" i="6"/>
  <c r="FI28" i="6"/>
  <c r="FF28" i="6"/>
  <c r="ES28" i="6"/>
  <c r="CZ28" i="6"/>
  <c r="BG28" i="6"/>
  <c r="BD28" i="6"/>
  <c r="AF28" i="6"/>
  <c r="AC28" i="6"/>
  <c r="E28" i="6"/>
  <c r="HF27" i="6"/>
  <c r="HE27" i="6"/>
  <c r="HD27" i="6"/>
  <c r="HC27" i="6"/>
  <c r="GT27" i="6"/>
  <c r="GI27" i="6"/>
  <c r="GF27" i="6"/>
  <c r="FI27" i="6"/>
  <c r="FF27" i="6"/>
  <c r="ES27" i="6"/>
  <c r="CZ27" i="6"/>
  <c r="BG27" i="6"/>
  <c r="BD27" i="6"/>
  <c r="AF27" i="6"/>
  <c r="AC27" i="6"/>
  <c r="E27" i="6"/>
  <c r="HF26" i="6"/>
  <c r="HE26" i="6"/>
  <c r="HD26" i="6"/>
  <c r="HC26" i="6"/>
  <c r="GT26" i="6"/>
  <c r="GI26" i="6"/>
  <c r="GF26" i="6"/>
  <c r="FI26" i="6"/>
  <c r="FF26" i="6"/>
  <c r="ES26" i="6"/>
  <c r="CZ26" i="6"/>
  <c r="BG26" i="6"/>
  <c r="BD26" i="6"/>
  <c r="AF26" i="6"/>
  <c r="AC26" i="6"/>
  <c r="E26" i="6"/>
  <c r="HF25" i="6"/>
  <c r="HE25" i="6"/>
  <c r="HD25" i="6"/>
  <c r="HC25" i="6"/>
  <c r="GT25" i="6"/>
  <c r="GI25" i="6"/>
  <c r="GF25" i="6"/>
  <c r="FI25" i="6"/>
  <c r="FF25" i="6"/>
  <c r="ES25" i="6"/>
  <c r="CZ25" i="6"/>
  <c r="BG25" i="6"/>
  <c r="AF25" i="6"/>
  <c r="AC25" i="6"/>
  <c r="E25" i="6"/>
  <c r="HF24" i="6"/>
  <c r="HE24" i="6"/>
  <c r="HD24" i="6"/>
  <c r="HC24" i="6"/>
  <c r="GT24" i="6"/>
  <c r="GI24" i="6"/>
  <c r="GF24" i="6"/>
  <c r="FI24" i="6"/>
  <c r="FF24" i="6"/>
  <c r="ES24" i="6"/>
  <c r="CZ24" i="6"/>
  <c r="BG24" i="6"/>
  <c r="BD24" i="6"/>
  <c r="AF24" i="6"/>
  <c r="AC24" i="6"/>
  <c r="E24" i="6"/>
  <c r="HF23" i="6"/>
  <c r="HE23" i="6"/>
  <c r="HD23" i="6"/>
  <c r="HC23" i="6"/>
  <c r="GT23" i="6"/>
  <c r="GI23" i="6"/>
  <c r="GF23" i="6"/>
  <c r="FI23" i="6"/>
  <c r="FF23" i="6"/>
  <c r="ES23" i="6"/>
  <c r="CZ23" i="6"/>
  <c r="BG23" i="6"/>
  <c r="BD23" i="6"/>
  <c r="AF23" i="6"/>
  <c r="AC23" i="6"/>
  <c r="E23" i="6"/>
  <c r="HF22" i="6"/>
  <c r="HE22" i="6"/>
  <c r="HD22" i="6"/>
  <c r="HC22" i="6"/>
  <c r="GT22" i="6"/>
  <c r="GI22" i="6"/>
  <c r="GF22" i="6"/>
  <c r="FI22" i="6"/>
  <c r="FF22" i="6"/>
  <c r="ES22" i="6"/>
  <c r="CZ22" i="6"/>
  <c r="BG22" i="6"/>
  <c r="BD22" i="6"/>
  <c r="AF22" i="6"/>
  <c r="AC22" i="6"/>
  <c r="E22" i="6"/>
  <c r="HF21" i="6"/>
  <c r="HE21" i="6"/>
  <c r="HD21" i="6"/>
  <c r="HC21" i="6"/>
  <c r="GT21" i="6"/>
  <c r="GI21" i="6"/>
  <c r="GF21" i="6"/>
  <c r="FI21" i="6"/>
  <c r="FF21" i="6"/>
  <c r="ES21" i="6"/>
  <c r="CZ21" i="6"/>
  <c r="BG21" i="6"/>
  <c r="BD21" i="6"/>
  <c r="AF21" i="6"/>
  <c r="AC21" i="6"/>
  <c r="E21" i="6"/>
  <c r="HF20" i="6"/>
  <c r="HE20" i="6"/>
  <c r="HD20" i="6"/>
  <c r="HC20" i="6"/>
  <c r="GT20" i="6"/>
  <c r="GI20" i="6"/>
  <c r="GF20" i="6"/>
  <c r="FI20" i="6"/>
  <c r="FF20" i="6"/>
  <c r="ES20" i="6"/>
  <c r="CZ20" i="6"/>
  <c r="BG20" i="6"/>
  <c r="BD20" i="6"/>
  <c r="AF20" i="6"/>
  <c r="AC20" i="6"/>
  <c r="E20" i="6"/>
  <c r="HF19" i="6"/>
  <c r="HE19" i="6"/>
  <c r="HD19" i="6"/>
  <c r="HC19" i="6"/>
  <c r="GT19" i="6"/>
  <c r="GI19" i="6"/>
  <c r="GF19" i="6"/>
  <c r="FI19" i="6"/>
  <c r="FF19" i="6"/>
  <c r="ES19" i="6"/>
  <c r="CZ19" i="6"/>
  <c r="BG19" i="6"/>
  <c r="BD19" i="6"/>
  <c r="AF19" i="6"/>
  <c r="AC19" i="6"/>
  <c r="E19" i="6"/>
  <c r="HF18" i="6"/>
  <c r="HE18" i="6"/>
  <c r="HD18" i="6"/>
  <c r="HC18" i="6"/>
  <c r="GT18" i="6"/>
  <c r="GI18" i="6"/>
  <c r="GF18" i="6"/>
  <c r="FI18" i="6"/>
  <c r="FF18" i="6"/>
  <c r="ES18" i="6"/>
  <c r="CZ18" i="6"/>
  <c r="BG18" i="6"/>
  <c r="BD18" i="6"/>
  <c r="AF18" i="6"/>
  <c r="AC18" i="6"/>
  <c r="E18" i="6"/>
  <c r="HF17" i="6"/>
  <c r="HE17" i="6"/>
  <c r="HD17" i="6"/>
  <c r="HC17" i="6"/>
  <c r="GT17" i="6"/>
  <c r="GI17" i="6"/>
  <c r="GF17" i="6"/>
  <c r="FI17" i="6"/>
  <c r="FF17" i="6"/>
  <c r="ES17" i="6"/>
  <c r="CZ17" i="6"/>
  <c r="BG17" i="6"/>
  <c r="BD17" i="6"/>
  <c r="AF17" i="6"/>
  <c r="AC17" i="6"/>
  <c r="E17" i="6"/>
  <c r="HF16" i="6"/>
  <c r="HE16" i="6"/>
  <c r="HD16" i="6"/>
  <c r="HC16" i="6"/>
  <c r="GT16" i="6"/>
  <c r="GI16" i="6"/>
  <c r="GF16" i="6"/>
  <c r="FI16" i="6"/>
  <c r="FF16" i="6"/>
  <c r="ES16" i="6"/>
  <c r="CZ16" i="6"/>
  <c r="BG16" i="6"/>
  <c r="BD16" i="6"/>
  <c r="AF16" i="6"/>
  <c r="AC16" i="6"/>
  <c r="E16" i="6"/>
  <c r="HF15" i="6"/>
  <c r="HE15" i="6"/>
  <c r="HD15" i="6"/>
  <c r="HC15" i="6"/>
  <c r="GT15" i="6"/>
  <c r="GI15" i="6"/>
  <c r="GF15" i="6"/>
  <c r="FI15" i="6"/>
  <c r="FF15" i="6"/>
  <c r="ES15" i="6"/>
  <c r="CZ15" i="6"/>
  <c r="BG15" i="6"/>
  <c r="BD15" i="6"/>
  <c r="AF15" i="6"/>
  <c r="AC15" i="6"/>
  <c r="E15" i="6"/>
  <c r="HF14" i="6"/>
  <c r="HE14" i="6"/>
  <c r="HD14" i="6"/>
  <c r="HC14" i="6"/>
  <c r="GT14" i="6"/>
  <c r="GI14" i="6"/>
  <c r="GF14" i="6"/>
  <c r="FI14" i="6"/>
  <c r="FF14" i="6"/>
  <c r="ES14" i="6"/>
  <c r="CZ14" i="6"/>
  <c r="BG14" i="6"/>
  <c r="BD14" i="6"/>
  <c r="AF14" i="6"/>
  <c r="AC14" i="6"/>
  <c r="E14" i="6"/>
  <c r="HF13" i="6"/>
  <c r="HE13" i="6"/>
  <c r="HD13" i="6"/>
  <c r="HC13" i="6"/>
  <c r="GT13" i="6"/>
  <c r="GI13" i="6"/>
  <c r="GF13" i="6"/>
  <c r="FI13" i="6"/>
  <c r="FF13" i="6"/>
  <c r="ES13" i="6"/>
  <c r="CZ13" i="6"/>
  <c r="BG13" i="6"/>
  <c r="BD13" i="6"/>
  <c r="AF13" i="6"/>
  <c r="AC13" i="6"/>
  <c r="E13" i="6"/>
  <c r="HF12" i="6"/>
  <c r="HE12" i="6"/>
  <c r="HD12" i="6"/>
  <c r="HC12" i="6"/>
  <c r="GT12" i="6"/>
  <c r="GI12" i="6"/>
  <c r="GF12" i="6"/>
  <c r="FI12" i="6"/>
  <c r="FF12" i="6"/>
  <c r="ES12" i="6"/>
  <c r="CZ12" i="6"/>
  <c r="BG12" i="6"/>
  <c r="BD12" i="6"/>
  <c r="AF12" i="6"/>
  <c r="AC12" i="6"/>
  <c r="E12" i="6"/>
  <c r="HF11" i="6"/>
  <c r="HE11" i="6"/>
  <c r="HD11" i="6"/>
  <c r="HC11" i="6"/>
  <c r="GT11" i="6"/>
  <c r="GI11" i="6"/>
  <c r="GF11" i="6"/>
  <c r="FI11" i="6"/>
  <c r="FF11" i="6"/>
  <c r="ES11" i="6"/>
  <c r="CZ11" i="6"/>
  <c r="BG11" i="6"/>
  <c r="BD11" i="6"/>
  <c r="AF11" i="6"/>
  <c r="AC11" i="6"/>
  <c r="E11" i="6"/>
  <c r="HF10" i="6"/>
  <c r="HE10" i="6"/>
  <c r="HD10" i="6"/>
  <c r="HC10" i="6"/>
  <c r="GT10" i="6"/>
  <c r="GI10" i="6"/>
  <c r="GF10" i="6"/>
  <c r="FI10" i="6"/>
  <c r="ES10" i="6"/>
  <c r="CZ10" i="6"/>
  <c r="BG10" i="6"/>
  <c r="BD10" i="6"/>
  <c r="AF10" i="6"/>
  <c r="AC10" i="6"/>
  <c r="E10" i="6"/>
  <c r="HF9" i="6"/>
  <c r="HE9" i="6"/>
  <c r="HD9" i="6"/>
  <c r="HC9" i="6"/>
  <c r="GT9" i="6"/>
  <c r="GI9" i="6"/>
  <c r="GF9" i="6"/>
  <c r="FI9" i="6"/>
  <c r="ES9" i="6"/>
  <c r="CZ9" i="6"/>
  <c r="BG9" i="6"/>
  <c r="BD9" i="6"/>
  <c r="AF9" i="6"/>
  <c r="AC9" i="6"/>
  <c r="E9" i="6"/>
  <c r="HF8" i="6"/>
  <c r="HE8" i="6"/>
  <c r="HD8" i="6"/>
  <c r="HC8" i="6"/>
  <c r="GT8" i="6"/>
  <c r="GI8" i="6"/>
  <c r="GF8" i="6"/>
  <c r="FI8" i="6"/>
  <c r="ES8" i="6"/>
  <c r="CZ8" i="6"/>
  <c r="BG8" i="6"/>
  <c r="BD8" i="6"/>
  <c r="AF8" i="6"/>
  <c r="AC8" i="6"/>
  <c r="E8" i="6"/>
  <c r="HF7" i="6"/>
  <c r="HE7" i="6"/>
  <c r="HD7" i="6"/>
  <c r="HC7" i="6"/>
  <c r="GT7" i="6"/>
  <c r="GI7" i="6"/>
  <c r="GF7" i="6"/>
  <c r="FI7" i="6"/>
  <c r="ES7" i="6"/>
  <c r="CZ7" i="6"/>
  <c r="BG7" i="6"/>
  <c r="BD7" i="6"/>
  <c r="AF7" i="6"/>
  <c r="AC7" i="6"/>
  <c r="E7" i="6"/>
  <c r="HF6" i="6"/>
  <c r="HE6" i="6"/>
  <c r="HD6" i="6"/>
  <c r="HC6" i="6"/>
  <c r="GT6" i="6"/>
  <c r="GI6" i="6"/>
  <c r="GF6" i="6"/>
  <c r="FI6" i="6"/>
  <c r="ES6" i="6"/>
  <c r="CZ6" i="6"/>
  <c r="BG6" i="6"/>
  <c r="BD6" i="6"/>
  <c r="AF6" i="6"/>
  <c r="AC6" i="6"/>
  <c r="E6" i="6"/>
  <c r="HF5" i="6"/>
  <c r="HE5" i="6"/>
  <c r="HD5" i="6"/>
  <c r="HC5" i="6"/>
  <c r="GT5" i="6"/>
  <c r="GI5" i="6"/>
  <c r="GF5" i="6"/>
  <c r="FI5" i="6"/>
  <c r="ES5" i="6"/>
  <c r="CZ5" i="6"/>
  <c r="BG5" i="6"/>
  <c r="BD5" i="6"/>
  <c r="AF5" i="6"/>
  <c r="AC5" i="6"/>
  <c r="E5" i="6"/>
  <c r="HF4" i="6"/>
  <c r="HE4" i="6"/>
  <c r="HD4" i="6"/>
  <c r="HC4" i="6"/>
  <c r="GT4" i="6"/>
  <c r="GI4" i="6"/>
  <c r="GF4" i="6"/>
  <c r="FI4" i="6"/>
  <c r="ES4" i="6"/>
  <c r="CZ4" i="6"/>
  <c r="BG4" i="6"/>
  <c r="BD4" i="6"/>
  <c r="AF4" i="6"/>
  <c r="AC4" i="6"/>
  <c r="E4" i="6"/>
  <c r="HF3" i="6"/>
  <c r="HE3" i="6"/>
  <c r="HD3" i="6"/>
  <c r="HC3" i="6"/>
  <c r="GT3" i="6"/>
  <c r="GI3" i="6"/>
  <c r="FI3" i="6"/>
  <c r="ES3" i="6"/>
  <c r="CZ3" i="6"/>
  <c r="BG3" i="6"/>
  <c r="BD3" i="6"/>
  <c r="AF3" i="6"/>
  <c r="AC3" i="6"/>
  <c r="E3" i="6"/>
  <c r="HF2" i="6"/>
  <c r="HE2" i="6"/>
  <c r="HD2" i="6"/>
  <c r="HC2" i="6"/>
  <c r="GT2" i="6"/>
  <c r="GI2" i="6"/>
  <c r="GF2" i="6"/>
  <c r="FI2" i="6"/>
  <c r="FF2" i="6"/>
  <c r="ES2" i="6"/>
  <c r="CZ2" i="6"/>
  <c r="BG2" i="6"/>
  <c r="BD2" i="6"/>
  <c r="AF2" i="6"/>
  <c r="AC2" i="6"/>
  <c r="E2" i="6"/>
  <c r="EO66" i="6" l="1"/>
  <c r="EO62" i="6"/>
  <c r="EO58" i="6"/>
  <c r="EO54" i="6"/>
  <c r="EO50" i="6"/>
  <c r="EO46" i="6"/>
  <c r="EO42" i="6"/>
  <c r="EO38" i="6"/>
  <c r="EO30" i="6"/>
  <c r="EO26" i="6"/>
  <c r="EO21" i="6"/>
  <c r="EO17" i="6"/>
  <c r="EO13" i="6"/>
  <c r="EO9" i="6"/>
  <c r="EO5" i="6"/>
  <c r="EP49" i="6"/>
  <c r="EP45" i="6"/>
  <c r="EP41" i="6"/>
  <c r="EP37" i="6"/>
  <c r="EP32" i="6"/>
  <c r="EP28" i="6"/>
  <c r="EP23" i="6"/>
  <c r="EP19" i="6"/>
  <c r="EP15" i="6"/>
  <c r="EP11" i="6"/>
  <c r="EP7" i="6"/>
  <c r="EP3" i="6"/>
  <c r="EO65" i="6"/>
  <c r="EO61" i="6"/>
  <c r="EO57" i="6"/>
  <c r="EO33" i="6"/>
  <c r="EO29" i="6"/>
  <c r="EO25" i="6"/>
  <c r="EO20" i="6"/>
  <c r="EO16" i="6"/>
  <c r="EO12" i="6"/>
  <c r="EO8" i="6"/>
  <c r="EO4" i="6"/>
  <c r="EP52" i="6"/>
  <c r="EP48" i="6"/>
  <c r="EP44" i="6"/>
  <c r="EP40" i="6"/>
  <c r="EP36" i="6"/>
  <c r="EP31" i="6"/>
  <c r="EP27" i="6"/>
  <c r="EP22" i="6"/>
  <c r="EP18" i="6"/>
  <c r="EP14" i="6"/>
  <c r="EP10" i="6"/>
  <c r="EP6" i="6"/>
  <c r="EO64" i="6"/>
  <c r="EO60" i="6"/>
  <c r="EO56" i="6"/>
  <c r="EP51" i="6"/>
  <c r="EP47" i="6"/>
  <c r="EP43" i="6"/>
  <c r="EP39" i="6"/>
  <c r="EP35" i="6"/>
  <c r="EO2" i="6"/>
  <c r="EO63" i="6"/>
  <c r="EO59" i="6"/>
  <c r="EO55" i="6"/>
  <c r="EP24" i="6"/>
  <c r="EO24" i="6"/>
  <c r="CU64" i="6"/>
  <c r="CU60" i="6"/>
  <c r="CU56" i="6"/>
  <c r="CU52" i="6"/>
  <c r="CU48" i="6"/>
  <c r="CU44" i="6"/>
  <c r="CU40" i="6"/>
  <c r="CU36" i="6"/>
  <c r="CU32" i="6"/>
  <c r="CU28" i="6"/>
  <c r="CU24" i="6"/>
  <c r="CU20" i="6"/>
  <c r="CU16" i="6"/>
  <c r="CU12" i="6"/>
  <c r="CU8" i="6"/>
  <c r="CU4" i="6"/>
  <c r="CW65" i="6"/>
  <c r="CW2" i="6"/>
  <c r="CV62" i="6"/>
  <c r="CV58" i="6"/>
  <c r="CV54" i="6"/>
  <c r="CV50" i="6"/>
  <c r="CV46" i="6"/>
  <c r="CV42" i="6"/>
  <c r="CV38" i="6"/>
  <c r="CV34" i="6"/>
  <c r="CV30" i="6"/>
  <c r="CU66" i="6"/>
  <c r="CU62" i="6"/>
  <c r="CU58" i="6"/>
  <c r="CU54" i="6"/>
  <c r="CU50" i="6"/>
  <c r="CU46" i="6"/>
  <c r="CU42" i="6"/>
  <c r="CU38" i="6"/>
  <c r="CU34" i="6"/>
  <c r="CU30" i="6"/>
  <c r="CU26" i="6"/>
  <c r="CU22" i="6"/>
  <c r="CU18" i="6"/>
  <c r="CU14" i="6"/>
  <c r="CU10" i="6"/>
  <c r="CU6" i="6"/>
  <c r="CV66" i="6"/>
  <c r="CW60" i="6"/>
  <c r="CW56" i="6"/>
  <c r="CW52" i="6"/>
  <c r="CW48" i="6"/>
  <c r="CW44" i="6"/>
  <c r="CW40" i="6"/>
  <c r="CW36" i="6"/>
  <c r="CW32" i="6"/>
  <c r="CW27" i="6"/>
  <c r="CW23" i="6"/>
  <c r="CW19" i="6"/>
  <c r="CW15" i="6"/>
  <c r="CW11" i="6"/>
  <c r="CW7" i="6"/>
  <c r="CW3" i="6"/>
  <c r="CW59" i="6"/>
  <c r="CW55" i="6"/>
  <c r="CW51" i="6"/>
  <c r="CW47" i="6"/>
  <c r="CW43" i="6"/>
  <c r="CW39" i="6"/>
  <c r="CW35" i="6"/>
  <c r="CW31" i="6"/>
  <c r="CV26" i="6"/>
  <c r="CV22" i="6"/>
  <c r="CV18" i="6"/>
  <c r="CV14" i="6"/>
  <c r="CV10" i="6"/>
  <c r="CV6" i="6"/>
  <c r="CU2" i="6"/>
  <c r="CW63" i="6"/>
  <c r="CU59" i="6"/>
  <c r="CU55" i="6"/>
  <c r="CU51" i="6"/>
  <c r="CU47" i="6"/>
  <c r="CU43" i="6"/>
  <c r="CU39" i="6"/>
  <c r="CU35" i="6"/>
  <c r="CU27" i="6"/>
  <c r="CU23" i="6"/>
  <c r="CU19" i="6"/>
  <c r="CU11" i="6"/>
  <c r="CU7" i="6"/>
  <c r="CU3" i="6"/>
  <c r="CW64" i="6"/>
  <c r="CW25" i="6"/>
  <c r="CW21" i="6"/>
  <c r="CW17" i="6"/>
  <c r="CW13" i="6"/>
  <c r="CW9" i="6"/>
  <c r="CW5" i="6"/>
  <c r="CW61" i="6"/>
  <c r="CW57" i="6"/>
  <c r="CW53" i="6"/>
  <c r="CW49" i="6"/>
  <c r="CW45" i="6"/>
  <c r="CW41" i="6"/>
  <c r="CW37" i="6"/>
  <c r="CW33" i="6"/>
  <c r="CW28" i="6"/>
  <c r="CW24" i="6"/>
  <c r="CW20" i="6"/>
  <c r="CW16" i="6"/>
  <c r="CW12" i="6"/>
  <c r="CW8" i="6"/>
  <c r="CW4" i="6"/>
  <c r="CU65" i="6"/>
  <c r="CU61" i="6"/>
  <c r="CU57" i="6"/>
  <c r="CU53" i="6"/>
  <c r="CU49" i="6"/>
  <c r="CU45" i="6"/>
  <c r="CU41" i="6"/>
  <c r="CU37" i="6"/>
  <c r="CU33" i="6"/>
  <c r="CU29" i="6"/>
  <c r="CU25" i="6"/>
  <c r="CU21" i="6"/>
  <c r="CU17" i="6"/>
  <c r="CU13" i="6"/>
  <c r="CU9" i="6"/>
  <c r="CU5" i="6"/>
  <c r="CW62" i="6"/>
  <c r="CW58" i="6"/>
  <c r="CW54" i="6"/>
  <c r="CW50" i="6"/>
  <c r="CW46" i="6"/>
  <c r="CW42" i="6"/>
  <c r="CW38" i="6"/>
  <c r="CW34" i="6"/>
  <c r="CW30" i="6"/>
  <c r="CW26" i="6"/>
  <c r="CW22" i="6"/>
  <c r="CW18" i="6"/>
  <c r="CW14" i="6"/>
  <c r="CW10" i="6"/>
  <c r="CW6" i="6"/>
  <c r="CV65" i="6"/>
  <c r="CV61" i="6"/>
  <c r="CV57" i="6"/>
  <c r="CV53" i="6"/>
  <c r="CV49" i="6"/>
  <c r="CV45" i="6"/>
  <c r="CV41" i="6"/>
  <c r="CV37" i="6"/>
  <c r="CV33" i="6"/>
  <c r="CV29" i="6"/>
  <c r="CV25" i="6"/>
  <c r="CV21" i="6"/>
  <c r="CV17" i="6"/>
  <c r="CV13" i="6"/>
  <c r="CV9" i="6"/>
  <c r="CV5" i="6"/>
  <c r="CW66" i="6"/>
  <c r="CU63" i="6"/>
  <c r="CV64" i="6"/>
  <c r="CV60" i="6"/>
  <c r="CV56" i="6"/>
  <c r="CV52" i="6"/>
  <c r="CV48" i="6"/>
  <c r="CV44" i="6"/>
  <c r="CV40" i="6"/>
  <c r="CV36" i="6"/>
  <c r="CV32" i="6"/>
  <c r="CV28" i="6"/>
  <c r="CV24" i="6"/>
  <c r="CV20" i="6"/>
  <c r="CV16" i="6"/>
  <c r="CV12" i="6"/>
  <c r="CV8" i="6"/>
  <c r="CV4" i="6"/>
  <c r="CW29" i="6"/>
  <c r="CV2" i="6"/>
  <c r="CV63" i="6"/>
  <c r="CV59" i="6"/>
  <c r="CV55" i="6"/>
  <c r="CV51" i="6"/>
  <c r="CV47" i="6"/>
  <c r="CV43" i="6"/>
  <c r="CV39" i="6"/>
  <c r="CV35" i="6"/>
  <c r="CV31" i="6"/>
  <c r="CV27" i="6"/>
  <c r="CV23" i="6"/>
  <c r="CV19" i="6"/>
  <c r="CV15" i="6"/>
  <c r="CV11" i="6"/>
  <c r="CV7" i="6"/>
  <c r="CV3" i="6"/>
</calcChain>
</file>

<file path=xl/sharedStrings.xml><?xml version="1.0" encoding="utf-8"?>
<sst xmlns="http://schemas.openxmlformats.org/spreadsheetml/2006/main" count="1172" uniqueCount="637">
  <si>
    <t>dd/mm/aaaa</t>
  </si>
  <si>
    <t>Edad</t>
  </si>
  <si>
    <t>años</t>
  </si>
  <si>
    <t>Años</t>
  </si>
  <si>
    <t>1:Sí    0:No</t>
  </si>
  <si>
    <t>Número</t>
  </si>
  <si>
    <t>Si: Cuál(es)</t>
  </si>
  <si>
    <t>Nombre</t>
  </si>
  <si>
    <t>Si: N°</t>
  </si>
  <si>
    <t xml:space="preserve">Si: </t>
  </si>
  <si>
    <t>Cuál</t>
  </si>
  <si>
    <t>(1) ¿Con qué frecuencia consume alguna bebida alcohólica?:</t>
  </si>
  <si>
    <t>0.	Nunca
1.	1 o menos al mes
2.	De 2 a 4 veces al mes
3.	De 2 a 3 veces a la semana
4.	4 o más veces a la semana</t>
  </si>
  <si>
    <t>(2) ¿Cuántos TRAGOS de alcohol suele tomar en un día de consumo normal?:</t>
  </si>
  <si>
    <t>0.	1 ó 2
1.	3 ó 4
2.	5 ó 6
3.	7, 8 ó 9
4.	10 ó más</t>
  </si>
  <si>
    <t>(3) ¿Con que frecuencia toma 5 o más TRAGOS en un solo día?:</t>
  </si>
  <si>
    <t>0.	Nunca
1.	Menos de una vez al mes
2.	Mensualmente
3.	Semanalmente
4.	A diario o casi a diario</t>
  </si>
  <si>
    <t>(4) En el curso del último año, ¿Con qué frecuencia ha sido incapaz de parar de beber una vez que había empezado?</t>
  </si>
  <si>
    <t>(5) En el curso del último año, ¿Con qué frecuencia no pudo hacer lo que se esperaba de usted porque había bebido?</t>
  </si>
  <si>
    <t>(6) En el curso del último año, ¿Con qué frecuencia ha necesitado beber en ayunas para recuperarse después de haber bebido mucho el día anterior?</t>
  </si>
  <si>
    <t>(7) En el curso del último año, ¿Con qué frecuencia ha tenido remordimientos o sentimientos de culpa después de haber bebido?</t>
  </si>
  <si>
    <t>(8) En el curso del último año, ¿Con qué frecuencia no ha podido recordar lo que sucedió la noche anterior porque había estado bebiendo?</t>
  </si>
  <si>
    <t>(9)  ¿Usted o alguna otra persona ha resultado herido porque usted había bebido?</t>
  </si>
  <si>
    <t>0.	No
1.	Sí, pero no en el curso del último año
2.	Sí, el último año</t>
  </si>
  <si>
    <t>(10) ¿Algún familiar, amigo, médico o profesional de la salud ha mostrado preocupación por su consumo de bebidas alcohólicas o le han sugerido que deje de beber?</t>
  </si>
  <si>
    <t>1.	¿Tiene frecuentes dolores de cabeza?</t>
  </si>
  <si>
    <t>2.	¿Tiene mal apetito?</t>
  </si>
  <si>
    <t>3.	¿Duerme mal?</t>
  </si>
  <si>
    <t>4.	¿Se asusta con facilidad?</t>
  </si>
  <si>
    <t>5.	¿Sufre de temblor de manos?</t>
  </si>
  <si>
    <t>6.	¿Se siente nervioso, tenso o aburrido?</t>
  </si>
  <si>
    <t>7.	¿Sufre de mala digestión?</t>
  </si>
  <si>
    <t>8.	¿Le cuesta pensar con claridad?</t>
  </si>
  <si>
    <t>9.	¿Se siente triste?</t>
  </si>
  <si>
    <t>10.	¿Llora con mucha frecuencia?</t>
  </si>
  <si>
    <t>11.	¿Tiene dificultad para disfrutar sus actividades diarias?</t>
  </si>
  <si>
    <t>12.	¿Tiene dificultad para tomar decisiones?</t>
  </si>
  <si>
    <t>13.	¿Tiene dificultad para hacer su trabajo diario? (¿sufre usted con su trabajo?)</t>
  </si>
  <si>
    <t>14.	¿Es incapaz de desempeñar un papel útil en si vida?</t>
  </si>
  <si>
    <t>15.	¿Ha perdido interés en las cosas?</t>
  </si>
  <si>
    <t>16.	¿Siente que usted es una persona inútil?</t>
  </si>
  <si>
    <t>17.	¿Ha tenido la idea de acabar con su vida?</t>
  </si>
  <si>
    <t>18.	¿Se siente cansado todo el tiempo?</t>
  </si>
  <si>
    <t>19.	¿Tiene sensaciones desagradables en su estómago?</t>
  </si>
  <si>
    <t>20.	¿Se cansa con facilidad?</t>
  </si>
  <si>
    <t>Medición 1</t>
  </si>
  <si>
    <t>Medición 2</t>
  </si>
  <si>
    <t>Promedio mediciones</t>
  </si>
  <si>
    <t>SNP BDNF</t>
  </si>
  <si>
    <t>0=Val/Val     1=Val/Met   2=Met/met</t>
  </si>
  <si>
    <t>.ID</t>
  </si>
  <si>
    <t>BB.Edad</t>
  </si>
  <si>
    <t>BB.1</t>
  </si>
  <si>
    <t>BB.2</t>
  </si>
  <si>
    <t>BB.3</t>
  </si>
  <si>
    <t>BB.4</t>
  </si>
  <si>
    <t>BB.5</t>
  </si>
  <si>
    <t>BB.6</t>
  </si>
  <si>
    <t>BB.8</t>
  </si>
  <si>
    <t>BB.9</t>
  </si>
  <si>
    <t>BB.10</t>
  </si>
  <si>
    <t>BB.11</t>
  </si>
  <si>
    <t>BB.12</t>
  </si>
  <si>
    <t>BB.13</t>
  </si>
  <si>
    <t>BB.14</t>
  </si>
  <si>
    <t>BB.15</t>
  </si>
  <si>
    <t>BB.16</t>
  </si>
  <si>
    <t>BB.17</t>
  </si>
  <si>
    <t>BB.18</t>
  </si>
  <si>
    <t>BB.19</t>
  </si>
  <si>
    <t>BB.20</t>
  </si>
  <si>
    <t>BB.21</t>
  </si>
  <si>
    <t>BB.PT</t>
  </si>
  <si>
    <t>FB.Edad</t>
  </si>
  <si>
    <t>FB.1</t>
  </si>
  <si>
    <t>FB.2</t>
  </si>
  <si>
    <t>FB.3</t>
  </si>
  <si>
    <t>FB.4</t>
  </si>
  <si>
    <t>FB.5</t>
  </si>
  <si>
    <t>FB.6</t>
  </si>
  <si>
    <t>FB.97</t>
  </si>
  <si>
    <t>FB.8</t>
  </si>
  <si>
    <t>FB.9</t>
  </si>
  <si>
    <t>FB.10</t>
  </si>
  <si>
    <t>FB.11</t>
  </si>
  <si>
    <t>FB.12</t>
  </si>
  <si>
    <t>FB.13</t>
  </si>
  <si>
    <t>FB.14</t>
  </si>
  <si>
    <t>FB.15</t>
  </si>
  <si>
    <t>FB.16</t>
  </si>
  <si>
    <t>FB.17</t>
  </si>
  <si>
    <t>FB.18</t>
  </si>
  <si>
    <t>FB.19</t>
  </si>
  <si>
    <t>FB.20</t>
  </si>
  <si>
    <t>FB.21</t>
  </si>
  <si>
    <t>FB.PT</t>
  </si>
  <si>
    <t>BS.Edad</t>
  </si>
  <si>
    <t>BS.P1</t>
  </si>
  <si>
    <t>BS.P2</t>
  </si>
  <si>
    <t>BS.P3_1</t>
  </si>
  <si>
    <t>BS.P3_2</t>
  </si>
  <si>
    <t>BS.P3_3</t>
  </si>
  <si>
    <t>BS.P3_4</t>
  </si>
  <si>
    <t>BS.P3_5</t>
  </si>
  <si>
    <t>BS.P3_6</t>
  </si>
  <si>
    <t>BS.P3_7</t>
  </si>
  <si>
    <t>BS.P3_8</t>
  </si>
  <si>
    <t>BS.P4_1</t>
  </si>
  <si>
    <t>BS.P4_2</t>
  </si>
  <si>
    <t>BS.P4_3</t>
  </si>
  <si>
    <t>BS.P4_4</t>
  </si>
  <si>
    <t>BS.P4_5</t>
  </si>
  <si>
    <t>BS.P4_6</t>
  </si>
  <si>
    <t>BS.P4_7</t>
  </si>
  <si>
    <t>BS.P4_8</t>
  </si>
  <si>
    <t>BS.P4_9</t>
  </si>
  <si>
    <t>BS.P4_10</t>
  </si>
  <si>
    <t>BS.P4_11</t>
  </si>
  <si>
    <t>BS.P4_12</t>
  </si>
  <si>
    <t>BS.P4_13</t>
  </si>
  <si>
    <t>BS.P4_14</t>
  </si>
  <si>
    <t>BS.P4_15</t>
  </si>
  <si>
    <t>BS.P4_16</t>
  </si>
  <si>
    <t>BS.P4_17</t>
  </si>
  <si>
    <t>BS.P5_1</t>
  </si>
  <si>
    <t>BS.P5_2</t>
  </si>
  <si>
    <t>BS.P5_3</t>
  </si>
  <si>
    <t>BS.P5_4</t>
  </si>
  <si>
    <t>BS.P5_5</t>
  </si>
  <si>
    <t>BS.P5_6</t>
  </si>
  <si>
    <t>FS.Edad</t>
  </si>
  <si>
    <t>FS.P1</t>
  </si>
  <si>
    <t>FS.P2</t>
  </si>
  <si>
    <t>FS.P3_1</t>
  </si>
  <si>
    <t>FS.P3_2</t>
  </si>
  <si>
    <t>FS.P3_3</t>
  </si>
  <si>
    <t>FS.P3_4</t>
  </si>
  <si>
    <t>FS.P3_5</t>
  </si>
  <si>
    <t>FS.P3_6</t>
  </si>
  <si>
    <t>FS.P3_7</t>
  </si>
  <si>
    <t>FS.P3_8</t>
  </si>
  <si>
    <t>FS.P4_1</t>
  </si>
  <si>
    <t>FS.P4_2</t>
  </si>
  <si>
    <t>FS.P4_3</t>
  </si>
  <si>
    <t>FS.P4_4</t>
  </si>
  <si>
    <t>FS.P4_5</t>
  </si>
  <si>
    <t>FS.P4_6</t>
  </si>
  <si>
    <t>FS.P4_7</t>
  </si>
  <si>
    <t>FS.P4_8</t>
  </si>
  <si>
    <t>FS.P4_9</t>
  </si>
  <si>
    <t>FS.P4_10</t>
  </si>
  <si>
    <t>FS.P4_11</t>
  </si>
  <si>
    <t>FS.P4_12</t>
  </si>
  <si>
    <t>FS.P4_13</t>
  </si>
  <si>
    <t>FS.P4_14</t>
  </si>
  <si>
    <t>FS.P4_15</t>
  </si>
  <si>
    <t>FS.P4_16</t>
  </si>
  <si>
    <t>FS.P4_17</t>
  </si>
  <si>
    <t>FS.P5_1</t>
  </si>
  <si>
    <t>FS.P5_2</t>
  </si>
  <si>
    <t>FS.P5_3</t>
  </si>
  <si>
    <t>FS.P5_4</t>
  </si>
  <si>
    <t>FS.P5_5</t>
  </si>
  <si>
    <t>FS.P5_6</t>
  </si>
  <si>
    <t>FS.RfsSIS.2</t>
  </si>
  <si>
    <t>BDG.Edad</t>
  </si>
  <si>
    <t>BDG.Fuma</t>
  </si>
  <si>
    <t>BDG.Bebe</t>
  </si>
  <si>
    <t>FDG.Edad</t>
  </si>
  <si>
    <t>FDG.Fuma</t>
  </si>
  <si>
    <t>FDG.Bebe</t>
  </si>
  <si>
    <t>FETOH.Edad</t>
  </si>
  <si>
    <t>FETOH.A1</t>
  </si>
  <si>
    <t>FETOH.A2</t>
  </si>
  <si>
    <t>FETOH.A3</t>
  </si>
  <si>
    <t>FETOH.A4</t>
  </si>
  <si>
    <t>FETOH.A5</t>
  </si>
  <si>
    <t>FETOH.A6</t>
  </si>
  <si>
    <t>FETOH.A7</t>
  </si>
  <si>
    <t>FETOH.A8</t>
  </si>
  <si>
    <t>FETOH.A9</t>
  </si>
  <si>
    <t>FETOH.A10</t>
  </si>
  <si>
    <t>FETOH.PT</t>
  </si>
  <si>
    <t>FSRQ.Edad</t>
  </si>
  <si>
    <t>FSRQ.1</t>
  </si>
  <si>
    <t>FSRQ.2</t>
  </si>
  <si>
    <t>FSRQ.3</t>
  </si>
  <si>
    <t>FSRQ.4</t>
  </si>
  <si>
    <t>FSRQ.5</t>
  </si>
  <si>
    <t>FSRQ.6</t>
  </si>
  <si>
    <t>FSRQ.7</t>
  </si>
  <si>
    <t>FSRQ.8</t>
  </si>
  <si>
    <t>FSRQ.9</t>
  </si>
  <si>
    <t>FSRQ.10</t>
  </si>
  <si>
    <t>FSRQ.11</t>
  </si>
  <si>
    <t>FSRQ.12</t>
  </si>
  <si>
    <t>FSRQ.13</t>
  </si>
  <si>
    <t>FSRQ.14</t>
  </si>
  <si>
    <t>FSRQ.15</t>
  </si>
  <si>
    <t>FSRQ.16</t>
  </si>
  <si>
    <t>FSRQ.17</t>
  </si>
  <si>
    <t>FSRQ.18</t>
  </si>
  <si>
    <t>FSRQ.19</t>
  </si>
  <si>
    <t>FSRQ.20</t>
  </si>
  <si>
    <t>FSRQ.PT</t>
  </si>
  <si>
    <t>BLAB.Edad</t>
  </si>
  <si>
    <t>FLAB.Edad</t>
  </si>
  <si>
    <t>Descripción</t>
  </si>
  <si>
    <t>ID participantes</t>
  </si>
  <si>
    <t>Sexo: 0=F;1=M</t>
  </si>
  <si>
    <t>Edad evaluación Beck-II basal</t>
  </si>
  <si>
    <t>Fecha nacimiento</t>
  </si>
  <si>
    <t>Fecha Evaluación Beck-II basal</t>
  </si>
  <si>
    <t>Carrera evaluación Beck-II basal</t>
  </si>
  <si>
    <t>Puntaje total Beck-II basal</t>
  </si>
  <si>
    <t>Fecha Evaluación Beck-II final</t>
  </si>
  <si>
    <t>Edad evaluación Beck-II final</t>
  </si>
  <si>
    <t>Carrera evaluación Beck-II final</t>
  </si>
  <si>
    <t>Item 1: Tristeza</t>
  </si>
  <si>
    <t>Item 2: Pesimismo</t>
  </si>
  <si>
    <t>Item 3: Sentimientos de Fracaso</t>
  </si>
  <si>
    <t>Item 4: Pérdida de placer</t>
  </si>
  <si>
    <t>Item 5: Sentimientos de culpa</t>
  </si>
  <si>
    <t>Item  6: Sentimientos de castigo</t>
  </si>
  <si>
    <t>BB.7</t>
  </si>
  <si>
    <t>Item 7: Insafisfaccion con uno mismo</t>
  </si>
  <si>
    <t>Item 8: Autocrtícas</t>
  </si>
  <si>
    <t>Item 9: Pensamos o deseos de suicidio</t>
  </si>
  <si>
    <t>Item 10: Llanto</t>
  </si>
  <si>
    <t>Item 11: Agitación</t>
  </si>
  <si>
    <t>Item 12: Pérdida de interés</t>
  </si>
  <si>
    <t>Item 13: Indecision</t>
  </si>
  <si>
    <t>Item 14: Inutilidad</t>
  </si>
  <si>
    <t>Item 15: Pérdida de Energía</t>
  </si>
  <si>
    <t>Item 16: Cambio Patrón Sueño</t>
  </si>
  <si>
    <t>Item 17: Irritabilidad</t>
  </si>
  <si>
    <t>Item 18: Cambio en el apetito</t>
  </si>
  <si>
    <t>Item 19: Dificultad de Concentración</t>
  </si>
  <si>
    <t>Item 20:Cansancio o fatiga</t>
  </si>
  <si>
    <t>Item 21: Pérdida de inetrés por el sexo</t>
  </si>
  <si>
    <t>Puntaje total Beck-II final</t>
  </si>
  <si>
    <t>Semestre evaluación Beck-II final</t>
  </si>
  <si>
    <t>Fecha Evaluación datos generales basal</t>
  </si>
  <si>
    <t>Edad evaluación datos generales basal</t>
  </si>
  <si>
    <t>Carrera datos generales basal</t>
  </si>
  <si>
    <t>Semestre datos generales basal</t>
  </si>
  <si>
    <t>T. psiquiátrico datos generales basal</t>
  </si>
  <si>
    <t>Tto psicológico datos generales basal</t>
  </si>
  <si>
    <t>Tto fármaco datos generales basal</t>
  </si>
  <si>
    <t>Fuma datos generales basal</t>
  </si>
  <si>
    <t>Bebe datos generales basal</t>
  </si>
  <si>
    <t>Ac. Física datos generales basal</t>
  </si>
  <si>
    <t>Fecha Evaluación datos generales final</t>
  </si>
  <si>
    <t>Edad evaluación datos generales final</t>
  </si>
  <si>
    <t>Carrera datos generales final</t>
  </si>
  <si>
    <t>Semestre datos generales final</t>
  </si>
  <si>
    <t>T. psiquiátrico datos generales final</t>
  </si>
  <si>
    <t>Tto psicológico datos generales final</t>
  </si>
  <si>
    <t>Tto fármaco datos generales final</t>
  </si>
  <si>
    <t>Fuma datos generales final</t>
  </si>
  <si>
    <t>Bebe datos generales final</t>
  </si>
  <si>
    <t>Ac. Física datos generales final</t>
  </si>
  <si>
    <t>Fecha Evaluación ETOH final</t>
  </si>
  <si>
    <t>Edad Evaluación ETOH final</t>
  </si>
  <si>
    <t>Carrera Evaluación ETOH final</t>
  </si>
  <si>
    <t>Semestre Evaluación ETOH final</t>
  </si>
  <si>
    <t>Fecha Evaluación SRQ final</t>
  </si>
  <si>
    <t>Edad Evaluación SRQ final</t>
  </si>
  <si>
    <t>Carrera Evaluación SRQ final</t>
  </si>
  <si>
    <t>Semestre Evaluación SRQ final</t>
  </si>
  <si>
    <t>[BDNF] ng/ml basal</t>
  </si>
  <si>
    <t>% Metilación basal</t>
  </si>
  <si>
    <t>Fecha Evaluación basal</t>
  </si>
  <si>
    <t>Edad Evaluación basal</t>
  </si>
  <si>
    <t>Carrera Evaluación basal</t>
  </si>
  <si>
    <t>Semestre Evaluación basal</t>
  </si>
  <si>
    <t>Fecha Evaluación final</t>
  </si>
  <si>
    <t>Edad Evaluación final</t>
  </si>
  <si>
    <t>Carrera Evaluación final</t>
  </si>
  <si>
    <t>Semestre Evaluación final</t>
  </si>
  <si>
    <t>[BDNF] ng/ml final</t>
  </si>
  <si>
    <t>% Metilación final</t>
  </si>
  <si>
    <t>log [BDNF] Basal/Final</t>
  </si>
  <si>
    <t>BDNF.log BF</t>
  </si>
  <si>
    <t>MET.log BF</t>
  </si>
  <si>
    <t>SNP.BDNF</t>
  </si>
  <si>
    <t>Puntaje total SRQ</t>
  </si>
  <si>
    <t>Puntaje total ETOH</t>
  </si>
  <si>
    <t>Total Reacción Total SISCO-II evaluación basal</t>
  </si>
  <si>
    <t>Total SISCO-II + afrontamiento evaluación basal</t>
  </si>
  <si>
    <t>Total Afrontamiento SISCO-II (Factor 4) evaluación basal</t>
  </si>
  <si>
    <t>BB.FeNac</t>
  </si>
  <si>
    <t>BB.FeEv</t>
  </si>
  <si>
    <t>FB.FeNac</t>
  </si>
  <si>
    <t>FB.FeEv</t>
  </si>
  <si>
    <t>Variable</t>
  </si>
  <si>
    <t>.Sexo</t>
  </si>
  <si>
    <t>BB.Car</t>
  </si>
  <si>
    <t>BB.Sem</t>
  </si>
  <si>
    <t>FB.Car</t>
  </si>
  <si>
    <t>FB.Sem</t>
  </si>
  <si>
    <t>BS.FeNac</t>
  </si>
  <si>
    <t>BS.FeEv</t>
  </si>
  <si>
    <t>BS.Car</t>
  </si>
  <si>
    <t>BS.Sem</t>
  </si>
  <si>
    <t>FS.FeNac</t>
  </si>
  <si>
    <t>FS.FeEv</t>
  </si>
  <si>
    <t>FS.Car</t>
  </si>
  <si>
    <t>FS.Sem</t>
  </si>
  <si>
    <t>BDG.FeNac</t>
  </si>
  <si>
    <t>BDG.FeEv</t>
  </si>
  <si>
    <t>BDG.Car</t>
  </si>
  <si>
    <t>BDG.Sem</t>
  </si>
  <si>
    <t>BDG.TTOPsq</t>
  </si>
  <si>
    <t>BDG.TTOPsic</t>
  </si>
  <si>
    <t>BDG.TTOfar</t>
  </si>
  <si>
    <t>BDG.TTOfarNom</t>
  </si>
  <si>
    <t>BDG.FumaNro</t>
  </si>
  <si>
    <t>BDG.BebeNro</t>
  </si>
  <si>
    <t>BDG.AcFis</t>
  </si>
  <si>
    <t>BDG.AcFisNro</t>
  </si>
  <si>
    <t>BDG.AcFisCual</t>
  </si>
  <si>
    <t>FDG.FeNac</t>
  </si>
  <si>
    <t>FDG.FeEv</t>
  </si>
  <si>
    <t>FDG.Car</t>
  </si>
  <si>
    <t>FDG.Sem</t>
  </si>
  <si>
    <t>FDG.TTOPsq</t>
  </si>
  <si>
    <t>FDG.TTOPsic</t>
  </si>
  <si>
    <t>FDG.TTOfar</t>
  </si>
  <si>
    <t>FDG.TTOfarNom</t>
  </si>
  <si>
    <t>FDG.FumaNro</t>
  </si>
  <si>
    <t>FDG.BebeNro</t>
  </si>
  <si>
    <t>FDG.AcFis</t>
  </si>
  <si>
    <t>FDG.AcFisNro</t>
  </si>
  <si>
    <t>FDG.AcFisCual</t>
  </si>
  <si>
    <t>FETOH.FeNac</t>
  </si>
  <si>
    <t>FETOH.FeEv</t>
  </si>
  <si>
    <t>FETOH.Car</t>
  </si>
  <si>
    <t>FETOH.Sem</t>
  </si>
  <si>
    <t>FSRQ.FeNac</t>
  </si>
  <si>
    <t>FSRQ.FeEv</t>
  </si>
  <si>
    <t>FSRQ.Car</t>
  </si>
  <si>
    <t>FSRQ.Sem</t>
  </si>
  <si>
    <t>BLAB.FeNac</t>
  </si>
  <si>
    <t>BLAB.FeEv</t>
  </si>
  <si>
    <t>BLAB.Car</t>
  </si>
  <si>
    <t>BLAB.Sem</t>
  </si>
  <si>
    <t>BLAB.BDNF1</t>
  </si>
  <si>
    <t>BLAB.BDNF2</t>
  </si>
  <si>
    <t>BLAB.BDNF</t>
  </si>
  <si>
    <t>BLAB.Met1</t>
  </si>
  <si>
    <t>BLAB.Met2</t>
  </si>
  <si>
    <t>BLAB.Met</t>
  </si>
  <si>
    <t>FLAB.FeNac</t>
  </si>
  <si>
    <t>FLAB.FeEv</t>
  </si>
  <si>
    <t>FLAB.Car</t>
  </si>
  <si>
    <t>FLAB.Sem</t>
  </si>
  <si>
    <t>FLAB.BDNF1</t>
  </si>
  <si>
    <t>FLAB.BDNF2</t>
  </si>
  <si>
    <t>FLAB.BDNF</t>
  </si>
  <si>
    <t>FLAB.Met1</t>
  </si>
  <si>
    <t>FLAB.Met2</t>
  </si>
  <si>
    <t>FLAB.Met</t>
  </si>
  <si>
    <t>BDNF.RatBF</t>
  </si>
  <si>
    <t>MET.RatBF</t>
  </si>
  <si>
    <t>Observaciones</t>
  </si>
  <si>
    <t>Semestre evaluación Beck-II basal</t>
  </si>
  <si>
    <t>Ratio [BDNF] Basal/Final</t>
  </si>
  <si>
    <t>promedio mediciones</t>
  </si>
  <si>
    <t>FB.7</t>
  </si>
  <si>
    <t>BDNF.log.BF</t>
  </si>
  <si>
    <t>MET.log.BF</t>
  </si>
  <si>
    <t>9-</t>
  </si>
  <si>
    <t>Description</t>
  </si>
  <si>
    <t>Participant ID</t>
  </si>
  <si>
    <t>Sex: 0=F;1=M</t>
  </si>
  <si>
    <t>Date of birth</t>
  </si>
  <si>
    <t>Age baseline Beck-II assessment</t>
  </si>
  <si>
    <t>Career Beck-II baseline assessment</t>
  </si>
  <si>
    <t>Semester baseline Beck-II assessment</t>
  </si>
  <si>
    <t>Item 1: Sadness</t>
  </si>
  <si>
    <t>Item 2: Pessimism</t>
  </si>
  <si>
    <t>Item 3: Feelings of failure</t>
  </si>
  <si>
    <t>Item 4: Loss of pleasure</t>
  </si>
  <si>
    <t>Item 5: Feelings of guilt</t>
  </si>
  <si>
    <t>Item 6: Feelings of Punishment</t>
  </si>
  <si>
    <t>Item 7: Dissatisfaction with oneself</t>
  </si>
  <si>
    <t>Item 8: Self-criticism</t>
  </si>
  <si>
    <t>Item 9: Suicidal thoughts or desires</t>
  </si>
  <si>
    <t>Item 10: Crying</t>
  </si>
  <si>
    <t>Item 11: Agitation</t>
  </si>
  <si>
    <t>Item 12: Loss of interest</t>
  </si>
  <si>
    <t>Item 14: Uselessness</t>
  </si>
  <si>
    <t>Item 15: Loss of Energy</t>
  </si>
  <si>
    <t>Item 16: Change of Sleep Pattern</t>
  </si>
  <si>
    <t>Item 17: Irritability</t>
  </si>
  <si>
    <t>Item 18: Change in appetite</t>
  </si>
  <si>
    <t xml:space="preserve"> Date of baseline Beck-II assessment</t>
  </si>
  <si>
    <t>Item 19: Difficulty in Concentration</t>
  </si>
  <si>
    <t>Item 20: Tiredness or fatigue</t>
  </si>
  <si>
    <t>Item 21: Loss of interest in sex</t>
  </si>
  <si>
    <t>Total Beck-II baseline score</t>
  </si>
  <si>
    <t>Age final Beck-II assessment</t>
  </si>
  <si>
    <t>Career final Beck-II assessment</t>
  </si>
  <si>
    <t>Semester final Beck-II assessment</t>
  </si>
  <si>
    <t>Item 19: Difficulty Concentrating</t>
  </si>
  <si>
    <t>Item 21: Loss of Interest in Sex</t>
  </si>
  <si>
    <t>Beck-II final total score</t>
  </si>
  <si>
    <t>Date of final Beck-II assessment</t>
  </si>
  <si>
    <t>1:Yes 0:No</t>
  </si>
  <si>
    <t>Number</t>
  </si>
  <si>
    <t>Total Coping SISCO-II (Factor 4) baseline assessment</t>
  </si>
  <si>
    <t>Sobrecarga de tareas y trabajos académicos</t>
  </si>
  <si>
    <t>La personalidad y carácter de los profesores</t>
  </si>
  <si>
    <t>Las evaluaciones de los profesores (exámenes, ensayos, trabajos de investigación, etc.)</t>
  </si>
  <si>
    <t>El tipo de trabajo que te piden los profesores (consulta de mapas, fichas de trabajo, ensayos, mapas conceptuales, etc.)</t>
  </si>
  <si>
    <t>No entender los temas que se abordan en la clase</t>
  </si>
  <si>
    <t>Participación en clase (responder a preguntas, exposiciones, etc.)</t>
  </si>
  <si>
    <t xml:space="preserve">Tiempo limitado para hacer el trabajo </t>
  </si>
  <si>
    <t>Los compañeros de grupo progresan más rápido en tareas y/o trabajos académicos</t>
  </si>
  <si>
    <t>Trastornos del sueño (insomnio o pesadillas)</t>
  </si>
  <si>
    <t>Fatiga crónica (cansancio permanente)</t>
  </si>
  <si>
    <t>Dolores de cabeza o migrañas</t>
  </si>
  <si>
    <t>Problemas de digestión, dolor abdominal o diarrea</t>
  </si>
  <si>
    <t>Rascarse, morderse las uñas, frotarse, etc.</t>
  </si>
  <si>
    <t>Somnolencia o mayor necesidad de dormir.</t>
  </si>
  <si>
    <t>Dolores musculares y/o contracturas</t>
  </si>
  <si>
    <t>Reacciones cutáneas (sarpullido, descamación, etc.)</t>
  </si>
  <si>
    <t>Inquietud (incapacidad de relajarse y estar tranquilo)</t>
  </si>
  <si>
    <t>Ansiedad, angustia o desesperación</t>
  </si>
  <si>
    <t>Aumento o reducción del consumo de alimentos</t>
  </si>
  <si>
    <t>Sentimientos de depresión y tristeza (decaído)</t>
  </si>
  <si>
    <t>Sentimiento de agresividad o aumento de irritabilidad</t>
  </si>
  <si>
    <t>Cambios bruscos de humor</t>
  </si>
  <si>
    <t>Conflictos o tendencia a polemizar o discutir</t>
  </si>
  <si>
    <t>Aislamiento de los demás</t>
  </si>
  <si>
    <t>Desgano para realizar tus labores de estudiante</t>
  </si>
  <si>
    <t>Elaboración de un plan de ejecución de sus tareas</t>
  </si>
  <si>
    <t>Elogios a sí mismo</t>
  </si>
  <si>
    <t>Ventilación y confidencias (verbalización de la situación que preocupa)</t>
  </si>
  <si>
    <t>Intenté sacar algo positivo o beneficioso de la situación estresante</t>
  </si>
  <si>
    <t>Practicar un pasatiempo (actividad física, leer, ver series, redes sociales, etc.)</t>
  </si>
  <si>
    <t>Acompañarse de un ser querido (familia, mascotas, amigos, etc.)</t>
  </si>
  <si>
    <t>BS.EstSIS</t>
  </si>
  <si>
    <t>Overload of homework and academic work</t>
  </si>
  <si>
    <t>The personality and character of teachers</t>
  </si>
  <si>
    <t>Teachers' evaluations (exams, essays, research papers, etc.)</t>
  </si>
  <si>
    <t>The type of work teachers ask you to do (map consultation, worksheets, essays, concept maps, etc.).</t>
  </si>
  <si>
    <t>Failure to understand the topics covered in class.</t>
  </si>
  <si>
    <t>Participation in class (answering questions, presentations, etc.)</t>
  </si>
  <si>
    <t xml:space="preserve">Limited time to do the work </t>
  </si>
  <si>
    <t>Group mates make faster progress on homework and/or academic work.</t>
  </si>
  <si>
    <t>Sleep disturbances (insomnia or nightmares)</t>
  </si>
  <si>
    <t>Chronic fatigue (permanent tiredness)</t>
  </si>
  <si>
    <t>Headaches or migraines</t>
  </si>
  <si>
    <t>Digestion problems, abdominal pain or diarrhoea</t>
  </si>
  <si>
    <t>Scratching, nail biting, rubbing, etc.</t>
  </si>
  <si>
    <t>Drowsiness or increased need for sleep.</t>
  </si>
  <si>
    <t>Muscle aches and/or contractures</t>
  </si>
  <si>
    <t>Skin reactions (rash, peeling, etc.)</t>
  </si>
  <si>
    <t>Restlessness (inability to relax and be calm)</t>
  </si>
  <si>
    <t>Anxiety, distress or despair</t>
  </si>
  <si>
    <t>Increased or decreased food intake</t>
  </si>
  <si>
    <t>Feelings of depression and sadness (downhearted)</t>
  </si>
  <si>
    <t>Feelings of aggression or increased irritability</t>
  </si>
  <si>
    <t>Sudden mood swings</t>
  </si>
  <si>
    <t>Conflict or tendency to argue or quarrel</t>
  </si>
  <si>
    <t>Isolation from others</t>
  </si>
  <si>
    <t>Unwillingness to do your work as a student</t>
  </si>
  <si>
    <t>Making a plan for the execution of your tasks</t>
  </si>
  <si>
    <t>Self-praise</t>
  </si>
  <si>
    <t>Venting and confiding (verbalising the situation of concern)</t>
  </si>
  <si>
    <t>I tried to get something positive or beneficial out of the stressful situation.</t>
  </si>
  <si>
    <t>Taking up a hobby (physical activity, reading, watching series, social networking, etc.)</t>
  </si>
  <si>
    <t>Accompanying a loved one (family, pets, friends, etc.).</t>
  </si>
  <si>
    <t xml:space="preserve">Total Estresores SISCO-II evaluación basal </t>
  </si>
  <si>
    <t>BS.RfsSIS</t>
  </si>
  <si>
    <t>BS.RcsSIS</t>
  </si>
  <si>
    <t>BS.AfSIS</t>
  </si>
  <si>
    <t>BS.RxTSIS</t>
  </si>
  <si>
    <t>BS.EASIS</t>
  </si>
  <si>
    <t>Total Reacciones físicas y psicológicas SISCO-II evaluación basal</t>
  </si>
  <si>
    <t>Total reacciones del comportamiento social SISCO-II evaluación basal</t>
  </si>
  <si>
    <t xml:space="preserve">Total medida de estrés académico SISCO-II evaluación basal </t>
  </si>
  <si>
    <t>BS.TSIS.Af</t>
  </si>
  <si>
    <t xml:space="preserve">Total Stressors SISCO-II baseline assessment </t>
  </si>
  <si>
    <t>Total Physical and Psychological Reactions SISCO-II baseline assessment</t>
  </si>
  <si>
    <t>Total social behavioural reactions SISCO-II baseline assessment</t>
  </si>
  <si>
    <t>Total Total Reaction Total SISCO-II baseline assessment</t>
  </si>
  <si>
    <t xml:space="preserve">Total Academic Stress Measurement SISCO-II baseline assessment </t>
  </si>
  <si>
    <t>Total SISCO-II + coping baseline assessment</t>
  </si>
  <si>
    <t>Fecha Evaluación SISCO-II basal</t>
  </si>
  <si>
    <t>Edad evaluación SISCO-II basal</t>
  </si>
  <si>
    <t>Carrera evaluación SISCO-II basal</t>
  </si>
  <si>
    <t>Semestre evaluación SISCO-II basal</t>
  </si>
  <si>
    <t>Date of birth Date of baseline SISCO-II assessment</t>
  </si>
  <si>
    <t>Age baseline SISCO-II assessment</t>
  </si>
  <si>
    <t>Career baseline SISCO-II assessment</t>
  </si>
  <si>
    <t>Semester baseline SISCO-II assessment</t>
  </si>
  <si>
    <t>Fecha Evaluación SISCO-II final</t>
  </si>
  <si>
    <t>Edad evaluación SISCO-II final</t>
  </si>
  <si>
    <t>Carrera evaluación SISCO-II final</t>
  </si>
  <si>
    <t>Semestre evaluación SISCO-II final</t>
  </si>
  <si>
    <t xml:space="preserve"> </t>
  </si>
  <si>
    <t>Date of birth Date of final SISCO-II assessment</t>
  </si>
  <si>
    <t>Age final SISCO-II assessment</t>
  </si>
  <si>
    <t>Career final SISCO-II assessment</t>
  </si>
  <si>
    <t>Semester Final SISCO-II assessment</t>
  </si>
  <si>
    <t>FS.EstSIS</t>
  </si>
  <si>
    <t>FS.RfsSIS</t>
  </si>
  <si>
    <t>FS.RcsSIS</t>
  </si>
  <si>
    <t>FS.AfSIS</t>
  </si>
  <si>
    <t>FS.RxTSIS</t>
  </si>
  <si>
    <t>FS.EASIS</t>
  </si>
  <si>
    <t>FS.TSIS.Af</t>
  </si>
  <si>
    <t>Total Estresores SISCO-II evaluación final</t>
  </si>
  <si>
    <t>Total Reacciones físicas y psicológicas SISCO-II  evaluación final</t>
  </si>
  <si>
    <t>Total reacciones del comportamiento social SISCO-II evaluación final</t>
  </si>
  <si>
    <t>Total Reacción Total SISCO-II evaluación final</t>
  </si>
  <si>
    <t>Total medida de estrés académico SISCO-II evaluación final</t>
  </si>
  <si>
    <t>Total SISCO-II + afrontamiento evaluaciónfinal</t>
  </si>
  <si>
    <t>Total Stressors SISCO-II final assessment</t>
  </si>
  <si>
    <t>Total physical and psychological reactions SISCO-II final assessment</t>
  </si>
  <si>
    <t>Total social behavioural reactions SISCO-II final assessment</t>
  </si>
  <si>
    <t>Total Total Reaction Total SISCO-II final assessment</t>
  </si>
  <si>
    <t>Total Academic Stress Measurement SISCO-II final assessment</t>
  </si>
  <si>
    <t>Total SISCO-II + coping final assessment</t>
  </si>
  <si>
    <t>Date Assessment date general baseline data</t>
  </si>
  <si>
    <t>Age assessment general baseline data</t>
  </si>
  <si>
    <t>Career general baseline data</t>
  </si>
  <si>
    <t>Semester general baseline data</t>
  </si>
  <si>
    <t>Psychiatric treatment general data baseline general data</t>
  </si>
  <si>
    <t>Psychological treatment general data baseline</t>
  </si>
  <si>
    <t>Drug treatment general data baseline</t>
  </si>
  <si>
    <t>Yes: Which one(s)</t>
  </si>
  <si>
    <t>Smoking general data baseline</t>
  </si>
  <si>
    <t>If: No.</t>
  </si>
  <si>
    <t>Drinks general data baseline</t>
  </si>
  <si>
    <t>Yes: No</t>
  </si>
  <si>
    <t>Physical activity general data baseline</t>
  </si>
  <si>
    <t xml:space="preserve">Yes: No </t>
  </si>
  <si>
    <t>Fecha Nacimiento</t>
  </si>
  <si>
    <t>Date of evaluation final general data</t>
  </si>
  <si>
    <t>Age assessment final general data</t>
  </si>
  <si>
    <t>Career final general data</t>
  </si>
  <si>
    <t>Semester final general data</t>
  </si>
  <si>
    <t>Psychiatric treatment final general data</t>
  </si>
  <si>
    <t>Psychological treatment final general data</t>
  </si>
  <si>
    <t>Drug treatment final general data</t>
  </si>
  <si>
    <t>Smoking final general data</t>
  </si>
  <si>
    <t>Drinks final general data</t>
  </si>
  <si>
    <t>Physical activity final general data</t>
  </si>
  <si>
    <t>Fecha Nacimeinto</t>
  </si>
  <si>
    <t>Date of Birth</t>
  </si>
  <si>
    <t>Date of Final ETOH Assessment</t>
  </si>
  <si>
    <t>Age Final ETOH assessment</t>
  </si>
  <si>
    <t>Career Final ETOH assessment</t>
  </si>
  <si>
    <t>Semester Final ETOH assessment</t>
  </si>
  <si>
    <t>(1) How often do you drink alcoholic beverages?</t>
  </si>
  <si>
    <t>(2) How many DRINKS of alcohol do you usually drink in a normal drinking day?</t>
  </si>
  <si>
    <t>(3) How often do you have 5 or more DRINKS in a single day?</t>
  </si>
  <si>
    <t>(4) Over the course of the past year, how often have you been unable to stop drinking once you had started?</t>
  </si>
  <si>
    <t>(5) In the past year, how often were you unable to do what was expected of you because you had been drinking?</t>
  </si>
  <si>
    <t>(6) In the past year, how often have you needed to drink on an empty stomach to recover from heavy drinking the day before?</t>
  </si>
  <si>
    <t>(7) In the past year, how often have you had regrets or feelings of guilt after drinking?</t>
  </si>
  <si>
    <t>(8) In the past year, how often have you been unable to remember what happened the night before because you had been drinking?</t>
  </si>
  <si>
    <t>(9) Have you or anyone else been hurt because you had been drinking?</t>
  </si>
  <si>
    <t>(10) Have any family members, friends, doctors or health professionals shown concern about your drinking or suggested that you stop drinking?</t>
  </si>
  <si>
    <t>Total ETOH score</t>
  </si>
  <si>
    <t>Date of Final SRQ Assessment</t>
  </si>
  <si>
    <t>Age Final SRQ assessment</t>
  </si>
  <si>
    <t>Career Final SRQ assessment</t>
  </si>
  <si>
    <t>Semester Final SRQ assessment</t>
  </si>
  <si>
    <t>1. Do you have frequent headaches?</t>
  </si>
  <si>
    <t>2. Do you have a poor appetite?</t>
  </si>
  <si>
    <t>3. Do you sleep badly?</t>
  </si>
  <si>
    <t>4. Are you easily frightened?</t>
  </si>
  <si>
    <t>5. Do you suffer from hand trembling?</t>
  </si>
  <si>
    <t>6. Does he feel nervous, tense or bored?</t>
  </si>
  <si>
    <t>7. Do you suffer from poor digestion?</t>
  </si>
  <si>
    <t>8. Do you find it difficult to think clearly?</t>
  </si>
  <si>
    <t>9. Do you feel sad?</t>
  </si>
  <si>
    <t>10. Do you cry very often?</t>
  </si>
  <si>
    <t>11. Do you have difficulty enjoying your daily activities?</t>
  </si>
  <si>
    <t>12. Do you have difficulty making decisions?</t>
  </si>
  <si>
    <t>13. Do you have difficulty in doing your daily work (do you suffer with your work?)?</t>
  </si>
  <si>
    <t>14. Are you unable to play a useful role in your life?</t>
  </si>
  <si>
    <t>15. Have you lost interest in things?</t>
  </si>
  <si>
    <t>16. Do you feel that you are a useless person?</t>
  </si>
  <si>
    <t>17. Have you ever had the idea of ending your life?</t>
  </si>
  <si>
    <t>18. Do you feel tired all the time?</t>
  </si>
  <si>
    <t>19. Do you have unpleasant feelings in your stomach?</t>
  </si>
  <si>
    <t>20. Do you get tired easily?</t>
  </si>
  <si>
    <t>Total SRQ score</t>
  </si>
  <si>
    <t>Date Baseline Assessment</t>
  </si>
  <si>
    <t>Age Baseline assessment</t>
  </si>
  <si>
    <t>Career Baseline assessment</t>
  </si>
  <si>
    <t>Semester Baseline assessment</t>
  </si>
  <si>
    <t>[BDNF] ng/ml baseline</t>
  </si>
  <si>
    <t>% Basal methylation</t>
  </si>
  <si>
    <t>Date Final assessment</t>
  </si>
  <si>
    <t>Age Final assessment</t>
  </si>
  <si>
    <t>Career Final assessment</t>
  </si>
  <si>
    <t>Semester Final assessment</t>
  </si>
  <si>
    <t>Final % Methylation</t>
  </si>
  <si>
    <t>log [BDNF] Baseline/Final</t>
  </si>
  <si>
    <t>Ratio [BDNF] Baseline/Final</t>
  </si>
  <si>
    <t>BDNF SNP</t>
  </si>
  <si>
    <t>log % Metilación Basal/Final</t>
  </si>
  <si>
    <t>Ratio % Metilación Basal/Final</t>
  </si>
  <si>
    <t>log % Methylation Basaline/Final</t>
  </si>
  <si>
    <t>Ratio % Methylation Basaline/Final</t>
  </si>
  <si>
    <t>Remarks</t>
  </si>
  <si>
    <t>dd/mm/yyyy</t>
  </si>
  <si>
    <t>years</t>
  </si>
  <si>
    <t>Name</t>
  </si>
  <si>
    <t>Which</t>
  </si>
  <si>
    <t>0. No
Yes, but not within the last year" "0.
Yes, in the last year" "0.</t>
  </si>
  <si>
    <t>0. No
1. Yes, but not within the last year" "2.
2. Yes, within the last year" "0.</t>
  </si>
  <si>
    <t>0. never
1.Less than once a month
2. monthly
3. weekly
4.Daily or almost daily</t>
  </si>
  <si>
    <t>0. never
1. 1 or less per month
2. 2 to 4 times a month
3. 2 to 3 times a week
4. 4 or more times a week.</t>
  </si>
  <si>
    <t>0. 1 or 2
1. 3 or 4
2. 5 or 6
3. 7, 8 or 9
4. 10 or more</t>
  </si>
  <si>
    <t>Puntaje de corte:11</t>
  </si>
  <si>
    <t>Cut-off score:11</t>
  </si>
  <si>
    <t>Measurement 1</t>
  </si>
  <si>
    <t>Measurement 2</t>
  </si>
  <si>
    <t>Average measurement</t>
  </si>
  <si>
    <t>Average measurements</t>
  </si>
  <si>
    <t>average measurements</t>
  </si>
  <si>
    <t>Beck-II</t>
  </si>
  <si>
    <t>ISCO-II academic stress inventory</t>
  </si>
  <si>
    <t>Basic data</t>
  </si>
  <si>
    <t>AUDIT questionnaire for the detection of alcohol consumption</t>
  </si>
  <si>
    <t>SRQ  Self Reporting Questionnaire</t>
  </si>
  <si>
    <t>Laboratory evaluations</t>
  </si>
  <si>
    <t>Valores perdidos</t>
  </si>
  <si>
    <t>Missing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</si>
</sst>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0.0"/>
    <numFmt numFmtId="166" formatCode="0.00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6D1EA-C0B0-224D-AF24-B0FE39F9D388}">
  <dimension ref="A1:E255"/>
  <sheetViews>
    <sheetView zoomScale="140" zoomScaleNormal="140" workbookViewId="0">
      <selection activeCell="C257" sqref="C257"/>
    </sheetView>
  </sheetViews>
  <sheetFormatPr baseColWidth="10" defaultRowHeight="15" x14ac:dyDescent="0.2"/>
  <cols>
    <col min="1" max="1" width="13.83203125" style="15" customWidth="1"/>
    <col min="2" max="2" width="67" style="11" customWidth="1"/>
    <col min="3" max="3" width="66.1640625" style="11" customWidth="1"/>
    <col min="4" max="4" width="31.83203125" style="15" bestFit="1" customWidth="1"/>
    <col min="5" max="5" width="31.1640625" style="15" bestFit="1" customWidth="1"/>
    <col min="6" max="16384" width="10.83203125" style="15"/>
  </cols>
  <sheetData>
    <row r="1" spans="1:5" ht="16" x14ac:dyDescent="0.2">
      <c r="A1" s="21" t="s">
        <v>295</v>
      </c>
      <c r="B1" s="16" t="s">
        <v>207</v>
      </c>
      <c r="C1" s="16" t="s">
        <v>373</v>
      </c>
      <c r="D1" s="16" t="s">
        <v>365</v>
      </c>
      <c r="E1" s="28" t="s">
        <v>612</v>
      </c>
    </row>
    <row r="2" spans="1:5" ht="16" x14ac:dyDescent="0.2">
      <c r="A2" s="22" t="s">
        <v>50</v>
      </c>
      <c r="B2" s="10" t="s">
        <v>208</v>
      </c>
      <c r="C2" s="10" t="s">
        <v>374</v>
      </c>
      <c r="D2" s="10"/>
      <c r="E2" s="29"/>
    </row>
    <row r="3" spans="1:5" ht="16" x14ac:dyDescent="0.2">
      <c r="A3" s="23">
        <v>-9</v>
      </c>
      <c r="B3" s="17" t="s">
        <v>635</v>
      </c>
      <c r="C3" s="17" t="s">
        <v>636</v>
      </c>
      <c r="D3" s="17"/>
      <c r="E3" s="30"/>
    </row>
    <row r="4" spans="1:5" ht="17" thickBot="1" x14ac:dyDescent="0.25">
      <c r="A4" s="23" t="s">
        <v>296</v>
      </c>
      <c r="B4" s="17" t="s">
        <v>209</v>
      </c>
      <c r="C4" s="17" t="s">
        <v>375</v>
      </c>
      <c r="D4" s="17"/>
      <c r="E4" s="30"/>
    </row>
    <row r="5" spans="1:5" ht="17" thickBot="1" x14ac:dyDescent="0.25">
      <c r="A5" s="24"/>
      <c r="B5" s="18" t="s">
        <v>629</v>
      </c>
      <c r="C5" s="18"/>
      <c r="D5" s="18"/>
      <c r="E5" s="31"/>
    </row>
    <row r="6" spans="1:5" ht="16" x14ac:dyDescent="0.2">
      <c r="A6" s="25" t="s">
        <v>291</v>
      </c>
      <c r="B6" s="19" t="s">
        <v>211</v>
      </c>
      <c r="C6" s="19" t="s">
        <v>376</v>
      </c>
      <c r="D6" s="19" t="s">
        <v>0</v>
      </c>
      <c r="E6" s="32" t="s">
        <v>613</v>
      </c>
    </row>
    <row r="7" spans="1:5" ht="16" x14ac:dyDescent="0.2">
      <c r="A7" s="22" t="s">
        <v>292</v>
      </c>
      <c r="B7" s="10" t="s">
        <v>212</v>
      </c>
      <c r="C7" s="10" t="s">
        <v>397</v>
      </c>
      <c r="D7" s="10" t="s">
        <v>0</v>
      </c>
      <c r="E7" s="29" t="s">
        <v>613</v>
      </c>
    </row>
    <row r="8" spans="1:5" ht="16" x14ac:dyDescent="0.2">
      <c r="A8" s="22" t="s">
        <v>51</v>
      </c>
      <c r="B8" s="10" t="s">
        <v>210</v>
      </c>
      <c r="C8" s="10" t="s">
        <v>377</v>
      </c>
      <c r="D8" s="10" t="s">
        <v>2</v>
      </c>
      <c r="E8" s="29" t="s">
        <v>614</v>
      </c>
    </row>
    <row r="9" spans="1:5" ht="16" x14ac:dyDescent="0.2">
      <c r="A9" s="22" t="s">
        <v>297</v>
      </c>
      <c r="B9" s="10" t="s">
        <v>213</v>
      </c>
      <c r="C9" s="10" t="s">
        <v>378</v>
      </c>
      <c r="D9" s="10"/>
      <c r="E9" s="29"/>
    </row>
    <row r="10" spans="1:5" ht="16" x14ac:dyDescent="0.2">
      <c r="A10" s="22" t="s">
        <v>298</v>
      </c>
      <c r="B10" s="10" t="s">
        <v>366</v>
      </c>
      <c r="C10" s="10" t="s">
        <v>379</v>
      </c>
      <c r="D10" s="10"/>
      <c r="E10" s="29"/>
    </row>
    <row r="11" spans="1:5" ht="16" x14ac:dyDescent="0.2">
      <c r="A11" s="22" t="s">
        <v>52</v>
      </c>
      <c r="B11" s="10" t="s">
        <v>218</v>
      </c>
      <c r="C11" s="10" t="s">
        <v>380</v>
      </c>
      <c r="D11" s="10"/>
      <c r="E11" s="29"/>
    </row>
    <row r="12" spans="1:5" ht="16" x14ac:dyDescent="0.2">
      <c r="A12" s="22" t="s">
        <v>53</v>
      </c>
      <c r="B12" s="10" t="s">
        <v>219</v>
      </c>
      <c r="C12" s="10" t="s">
        <v>381</v>
      </c>
      <c r="D12" s="10"/>
      <c r="E12" s="29"/>
    </row>
    <row r="13" spans="1:5" ht="16" x14ac:dyDescent="0.2">
      <c r="A13" s="22" t="s">
        <v>54</v>
      </c>
      <c r="B13" s="10" t="s">
        <v>220</v>
      </c>
      <c r="C13" s="10" t="s">
        <v>382</v>
      </c>
      <c r="D13" s="10"/>
      <c r="E13" s="29"/>
    </row>
    <row r="14" spans="1:5" ht="16" x14ac:dyDescent="0.2">
      <c r="A14" s="22" t="s">
        <v>55</v>
      </c>
      <c r="B14" s="10" t="s">
        <v>221</v>
      </c>
      <c r="C14" s="10" t="s">
        <v>383</v>
      </c>
      <c r="D14" s="10"/>
      <c r="E14" s="29"/>
    </row>
    <row r="15" spans="1:5" ht="16" x14ac:dyDescent="0.2">
      <c r="A15" s="22" t="s">
        <v>56</v>
      </c>
      <c r="B15" s="10" t="s">
        <v>222</v>
      </c>
      <c r="C15" s="10" t="s">
        <v>384</v>
      </c>
      <c r="D15" s="10"/>
      <c r="E15" s="29"/>
    </row>
    <row r="16" spans="1:5" ht="16" x14ac:dyDescent="0.2">
      <c r="A16" s="22" t="s">
        <v>57</v>
      </c>
      <c r="B16" s="10" t="s">
        <v>223</v>
      </c>
      <c r="C16" s="10" t="s">
        <v>385</v>
      </c>
      <c r="D16" s="10"/>
      <c r="E16" s="29"/>
    </row>
    <row r="17" spans="1:5" ht="16" x14ac:dyDescent="0.2">
      <c r="A17" s="22" t="s">
        <v>224</v>
      </c>
      <c r="B17" s="10" t="s">
        <v>225</v>
      </c>
      <c r="C17" s="10" t="s">
        <v>386</v>
      </c>
      <c r="D17" s="10"/>
      <c r="E17" s="29"/>
    </row>
    <row r="18" spans="1:5" ht="16" x14ac:dyDescent="0.2">
      <c r="A18" s="22" t="s">
        <v>58</v>
      </c>
      <c r="B18" s="10" t="s">
        <v>226</v>
      </c>
      <c r="C18" s="10" t="s">
        <v>387</v>
      </c>
      <c r="D18" s="10"/>
      <c r="E18" s="29"/>
    </row>
    <row r="19" spans="1:5" ht="16" x14ac:dyDescent="0.2">
      <c r="A19" s="22" t="s">
        <v>59</v>
      </c>
      <c r="B19" s="10" t="s">
        <v>227</v>
      </c>
      <c r="C19" s="10" t="s">
        <v>388</v>
      </c>
      <c r="D19" s="10"/>
      <c r="E19" s="29"/>
    </row>
    <row r="20" spans="1:5" ht="16" x14ac:dyDescent="0.2">
      <c r="A20" s="22" t="s">
        <v>60</v>
      </c>
      <c r="B20" s="10" t="s">
        <v>228</v>
      </c>
      <c r="C20" s="10" t="s">
        <v>389</v>
      </c>
      <c r="D20" s="10"/>
      <c r="E20" s="29"/>
    </row>
    <row r="21" spans="1:5" ht="16" x14ac:dyDescent="0.2">
      <c r="A21" s="22" t="s">
        <v>61</v>
      </c>
      <c r="B21" s="10" t="s">
        <v>229</v>
      </c>
      <c r="C21" s="10" t="s">
        <v>390</v>
      </c>
      <c r="D21" s="10"/>
      <c r="E21" s="29"/>
    </row>
    <row r="22" spans="1:5" ht="16" x14ac:dyDescent="0.2">
      <c r="A22" s="22" t="s">
        <v>62</v>
      </c>
      <c r="B22" s="10" t="s">
        <v>230</v>
      </c>
      <c r="C22" s="10" t="s">
        <v>391</v>
      </c>
      <c r="D22" s="10"/>
      <c r="E22" s="29"/>
    </row>
    <row r="23" spans="1:5" ht="16" x14ac:dyDescent="0.2">
      <c r="A23" s="22" t="s">
        <v>63</v>
      </c>
      <c r="B23" s="10" t="s">
        <v>231</v>
      </c>
      <c r="C23" s="10" t="s">
        <v>231</v>
      </c>
      <c r="D23" s="10"/>
      <c r="E23" s="29"/>
    </row>
    <row r="24" spans="1:5" ht="16" x14ac:dyDescent="0.2">
      <c r="A24" s="22" t="s">
        <v>64</v>
      </c>
      <c r="B24" s="10" t="s">
        <v>232</v>
      </c>
      <c r="C24" s="10" t="s">
        <v>392</v>
      </c>
      <c r="D24" s="10"/>
      <c r="E24" s="29"/>
    </row>
    <row r="25" spans="1:5" ht="16" x14ac:dyDescent="0.2">
      <c r="A25" s="22" t="s">
        <v>65</v>
      </c>
      <c r="B25" s="10" t="s">
        <v>233</v>
      </c>
      <c r="C25" s="10" t="s">
        <v>393</v>
      </c>
      <c r="D25" s="10"/>
      <c r="E25" s="29"/>
    </row>
    <row r="26" spans="1:5" ht="16" x14ac:dyDescent="0.2">
      <c r="A26" s="22" t="s">
        <v>66</v>
      </c>
      <c r="B26" s="10" t="s">
        <v>234</v>
      </c>
      <c r="C26" s="10" t="s">
        <v>394</v>
      </c>
      <c r="D26" s="10"/>
      <c r="E26" s="29"/>
    </row>
    <row r="27" spans="1:5" ht="16" x14ac:dyDescent="0.2">
      <c r="A27" s="22" t="s">
        <v>67</v>
      </c>
      <c r="B27" s="10" t="s">
        <v>235</v>
      </c>
      <c r="C27" s="10" t="s">
        <v>395</v>
      </c>
      <c r="D27" s="10"/>
      <c r="E27" s="29"/>
    </row>
    <row r="28" spans="1:5" ht="16" x14ac:dyDescent="0.2">
      <c r="A28" s="22" t="s">
        <v>68</v>
      </c>
      <c r="B28" s="10" t="s">
        <v>236</v>
      </c>
      <c r="C28" s="10" t="s">
        <v>396</v>
      </c>
      <c r="D28" s="10"/>
      <c r="E28" s="29"/>
    </row>
    <row r="29" spans="1:5" ht="16" x14ac:dyDescent="0.2">
      <c r="A29" s="22" t="s">
        <v>69</v>
      </c>
      <c r="B29" s="10" t="s">
        <v>237</v>
      </c>
      <c r="C29" s="10" t="s">
        <v>398</v>
      </c>
      <c r="D29" s="10"/>
      <c r="E29" s="29"/>
    </row>
    <row r="30" spans="1:5" ht="16" x14ac:dyDescent="0.2">
      <c r="A30" s="22" t="s">
        <v>70</v>
      </c>
      <c r="B30" s="10" t="s">
        <v>238</v>
      </c>
      <c r="C30" s="10" t="s">
        <v>399</v>
      </c>
      <c r="D30" s="10"/>
      <c r="E30" s="29"/>
    </row>
    <row r="31" spans="1:5" ht="16" x14ac:dyDescent="0.2">
      <c r="A31" s="22" t="s">
        <v>71</v>
      </c>
      <c r="B31" s="10" t="s">
        <v>239</v>
      </c>
      <c r="C31" s="10" t="s">
        <v>400</v>
      </c>
      <c r="D31" s="10"/>
      <c r="E31" s="29"/>
    </row>
    <row r="32" spans="1:5" ht="16" x14ac:dyDescent="0.2">
      <c r="A32" s="22" t="s">
        <v>72</v>
      </c>
      <c r="B32" s="10" t="s">
        <v>214</v>
      </c>
      <c r="C32" s="10" t="s">
        <v>401</v>
      </c>
      <c r="D32" s="10"/>
      <c r="E32" s="29"/>
    </row>
    <row r="33" spans="1:5" ht="16" x14ac:dyDescent="0.2">
      <c r="A33" s="22" t="s">
        <v>293</v>
      </c>
      <c r="B33" s="10" t="s">
        <v>211</v>
      </c>
      <c r="C33" s="10" t="s">
        <v>376</v>
      </c>
      <c r="D33" s="10" t="s">
        <v>0</v>
      </c>
      <c r="E33" s="29" t="s">
        <v>613</v>
      </c>
    </row>
    <row r="34" spans="1:5" ht="16" x14ac:dyDescent="0.2">
      <c r="A34" s="22" t="s">
        <v>294</v>
      </c>
      <c r="B34" s="10" t="s">
        <v>215</v>
      </c>
      <c r="C34" s="10" t="s">
        <v>408</v>
      </c>
      <c r="D34" s="10" t="s">
        <v>0</v>
      </c>
      <c r="E34" s="29" t="s">
        <v>613</v>
      </c>
    </row>
    <row r="35" spans="1:5" ht="16" x14ac:dyDescent="0.2">
      <c r="A35" s="22" t="s">
        <v>73</v>
      </c>
      <c r="B35" s="10" t="s">
        <v>216</v>
      </c>
      <c r="C35" s="10" t="s">
        <v>402</v>
      </c>
      <c r="D35" s="10" t="s">
        <v>2</v>
      </c>
      <c r="E35" s="29" t="s">
        <v>614</v>
      </c>
    </row>
    <row r="36" spans="1:5" ht="16" x14ac:dyDescent="0.2">
      <c r="A36" s="22" t="s">
        <v>299</v>
      </c>
      <c r="B36" s="10" t="s">
        <v>217</v>
      </c>
      <c r="C36" s="10" t="s">
        <v>403</v>
      </c>
      <c r="D36" s="10"/>
      <c r="E36" s="29"/>
    </row>
    <row r="37" spans="1:5" ht="16" x14ac:dyDescent="0.2">
      <c r="A37" s="22" t="s">
        <v>300</v>
      </c>
      <c r="B37" s="10" t="s">
        <v>241</v>
      </c>
      <c r="C37" s="10" t="s">
        <v>404</v>
      </c>
      <c r="D37" s="10"/>
      <c r="E37" s="29"/>
    </row>
    <row r="38" spans="1:5" ht="16" x14ac:dyDescent="0.2">
      <c r="A38" s="22" t="s">
        <v>74</v>
      </c>
      <c r="B38" s="10" t="s">
        <v>218</v>
      </c>
      <c r="C38" s="10" t="s">
        <v>380</v>
      </c>
      <c r="D38" s="10"/>
      <c r="E38" s="29"/>
    </row>
    <row r="39" spans="1:5" ht="16" x14ac:dyDescent="0.2">
      <c r="A39" s="22" t="s">
        <v>75</v>
      </c>
      <c r="B39" s="10" t="s">
        <v>219</v>
      </c>
      <c r="C39" s="10" t="s">
        <v>381</v>
      </c>
      <c r="D39" s="10"/>
      <c r="E39" s="29"/>
    </row>
    <row r="40" spans="1:5" ht="16" x14ac:dyDescent="0.2">
      <c r="A40" s="22" t="s">
        <v>76</v>
      </c>
      <c r="B40" s="10" t="s">
        <v>220</v>
      </c>
      <c r="C40" s="10" t="s">
        <v>382</v>
      </c>
      <c r="D40" s="10"/>
      <c r="E40" s="29"/>
    </row>
    <row r="41" spans="1:5" ht="16" x14ac:dyDescent="0.2">
      <c r="A41" s="22" t="s">
        <v>77</v>
      </c>
      <c r="B41" s="10" t="s">
        <v>221</v>
      </c>
      <c r="C41" s="10" t="s">
        <v>383</v>
      </c>
      <c r="D41" s="10"/>
      <c r="E41" s="29"/>
    </row>
    <row r="42" spans="1:5" ht="16" x14ac:dyDescent="0.2">
      <c r="A42" s="22" t="s">
        <v>78</v>
      </c>
      <c r="B42" s="10" t="s">
        <v>222</v>
      </c>
      <c r="C42" s="10" t="s">
        <v>384</v>
      </c>
      <c r="D42" s="10"/>
      <c r="E42" s="29"/>
    </row>
    <row r="43" spans="1:5" ht="16" x14ac:dyDescent="0.2">
      <c r="A43" s="22" t="s">
        <v>79</v>
      </c>
      <c r="B43" s="10" t="s">
        <v>223</v>
      </c>
      <c r="C43" s="10" t="s">
        <v>385</v>
      </c>
      <c r="D43" s="10"/>
      <c r="E43" s="29"/>
    </row>
    <row r="44" spans="1:5" ht="16" x14ac:dyDescent="0.2">
      <c r="A44" s="22" t="s">
        <v>80</v>
      </c>
      <c r="B44" s="10" t="s">
        <v>225</v>
      </c>
      <c r="C44" s="10" t="s">
        <v>386</v>
      </c>
      <c r="D44" s="10"/>
      <c r="E44" s="29"/>
    </row>
    <row r="45" spans="1:5" ht="16" x14ac:dyDescent="0.2">
      <c r="A45" s="22" t="s">
        <v>81</v>
      </c>
      <c r="B45" s="10" t="s">
        <v>226</v>
      </c>
      <c r="C45" s="10" t="s">
        <v>387</v>
      </c>
      <c r="D45" s="10"/>
      <c r="E45" s="29"/>
    </row>
    <row r="46" spans="1:5" ht="16" x14ac:dyDescent="0.2">
      <c r="A46" s="22" t="s">
        <v>82</v>
      </c>
      <c r="B46" s="10" t="s">
        <v>227</v>
      </c>
      <c r="C46" s="10" t="s">
        <v>388</v>
      </c>
      <c r="D46" s="10"/>
      <c r="E46" s="29"/>
    </row>
    <row r="47" spans="1:5" ht="16" x14ac:dyDescent="0.2">
      <c r="A47" s="22" t="s">
        <v>83</v>
      </c>
      <c r="B47" s="10" t="s">
        <v>228</v>
      </c>
      <c r="C47" s="10" t="s">
        <v>389</v>
      </c>
      <c r="D47" s="10"/>
      <c r="E47" s="29"/>
    </row>
    <row r="48" spans="1:5" ht="16" x14ac:dyDescent="0.2">
      <c r="A48" s="22" t="s">
        <v>84</v>
      </c>
      <c r="B48" s="10" t="s">
        <v>229</v>
      </c>
      <c r="C48" s="10" t="s">
        <v>390</v>
      </c>
      <c r="D48" s="10"/>
      <c r="E48" s="29"/>
    </row>
    <row r="49" spans="1:5" ht="16" x14ac:dyDescent="0.2">
      <c r="A49" s="22" t="s">
        <v>85</v>
      </c>
      <c r="B49" s="10" t="s">
        <v>230</v>
      </c>
      <c r="C49" s="10" t="s">
        <v>391</v>
      </c>
      <c r="D49" s="10"/>
      <c r="E49" s="29"/>
    </row>
    <row r="50" spans="1:5" ht="16" x14ac:dyDescent="0.2">
      <c r="A50" s="22" t="s">
        <v>86</v>
      </c>
      <c r="B50" s="10" t="s">
        <v>231</v>
      </c>
      <c r="C50" s="10" t="s">
        <v>231</v>
      </c>
      <c r="D50" s="10"/>
      <c r="E50" s="29"/>
    </row>
    <row r="51" spans="1:5" ht="16" x14ac:dyDescent="0.2">
      <c r="A51" s="22" t="s">
        <v>87</v>
      </c>
      <c r="B51" s="10" t="s">
        <v>232</v>
      </c>
      <c r="C51" s="10" t="s">
        <v>392</v>
      </c>
      <c r="D51" s="10"/>
      <c r="E51" s="29"/>
    </row>
    <row r="52" spans="1:5" ht="16" x14ac:dyDescent="0.2">
      <c r="A52" s="22" t="s">
        <v>88</v>
      </c>
      <c r="B52" s="10" t="s">
        <v>233</v>
      </c>
      <c r="C52" s="10" t="s">
        <v>393</v>
      </c>
      <c r="D52" s="10"/>
      <c r="E52" s="29"/>
    </row>
    <row r="53" spans="1:5" ht="16" x14ac:dyDescent="0.2">
      <c r="A53" s="22" t="s">
        <v>89</v>
      </c>
      <c r="B53" s="10" t="s">
        <v>234</v>
      </c>
      <c r="C53" s="10" t="s">
        <v>394</v>
      </c>
      <c r="D53" s="10"/>
      <c r="E53" s="29"/>
    </row>
    <row r="54" spans="1:5" ht="16" x14ac:dyDescent="0.2">
      <c r="A54" s="22" t="s">
        <v>90</v>
      </c>
      <c r="B54" s="10" t="s">
        <v>235</v>
      </c>
      <c r="C54" s="10" t="s">
        <v>395</v>
      </c>
      <c r="D54" s="10"/>
      <c r="E54" s="29"/>
    </row>
    <row r="55" spans="1:5" ht="16" x14ac:dyDescent="0.2">
      <c r="A55" s="22" t="s">
        <v>91</v>
      </c>
      <c r="B55" s="10" t="s">
        <v>236</v>
      </c>
      <c r="C55" s="10" t="s">
        <v>396</v>
      </c>
      <c r="D55" s="10"/>
      <c r="E55" s="29"/>
    </row>
    <row r="56" spans="1:5" ht="16" x14ac:dyDescent="0.2">
      <c r="A56" s="22" t="s">
        <v>92</v>
      </c>
      <c r="B56" s="10" t="s">
        <v>237</v>
      </c>
      <c r="C56" s="10" t="s">
        <v>405</v>
      </c>
      <c r="D56" s="10"/>
      <c r="E56" s="29"/>
    </row>
    <row r="57" spans="1:5" ht="16" x14ac:dyDescent="0.2">
      <c r="A57" s="22" t="s">
        <v>93</v>
      </c>
      <c r="B57" s="10" t="s">
        <v>238</v>
      </c>
      <c r="C57" s="10" t="s">
        <v>399</v>
      </c>
      <c r="D57" s="10"/>
      <c r="E57" s="29"/>
    </row>
    <row r="58" spans="1:5" ht="16" x14ac:dyDescent="0.2">
      <c r="A58" s="22" t="s">
        <v>94</v>
      </c>
      <c r="B58" s="10" t="s">
        <v>239</v>
      </c>
      <c r="C58" s="10" t="s">
        <v>406</v>
      </c>
      <c r="D58" s="10"/>
      <c r="E58" s="29"/>
    </row>
    <row r="59" spans="1:5" ht="17" thickBot="1" x14ac:dyDescent="0.25">
      <c r="A59" s="23" t="s">
        <v>95</v>
      </c>
      <c r="B59" s="17" t="s">
        <v>240</v>
      </c>
      <c r="C59" s="17" t="s">
        <v>407</v>
      </c>
      <c r="D59" s="17"/>
      <c r="E59" s="30"/>
    </row>
    <row r="60" spans="1:5" ht="17" thickBot="1" x14ac:dyDescent="0.25">
      <c r="A60" s="24"/>
      <c r="B60" s="18" t="s">
        <v>630</v>
      </c>
      <c r="C60" s="18"/>
      <c r="D60" s="18"/>
      <c r="E60" s="31"/>
    </row>
    <row r="61" spans="1:5" ht="16" x14ac:dyDescent="0.2">
      <c r="A61" s="25" t="s">
        <v>301</v>
      </c>
      <c r="B61" s="19" t="s">
        <v>211</v>
      </c>
      <c r="C61" s="19" t="s">
        <v>376</v>
      </c>
      <c r="D61" s="19" t="s">
        <v>0</v>
      </c>
      <c r="E61" s="32" t="s">
        <v>613</v>
      </c>
    </row>
    <row r="62" spans="1:5" ht="16" x14ac:dyDescent="0.2">
      <c r="A62" s="22" t="s">
        <v>302</v>
      </c>
      <c r="B62" s="10" t="s">
        <v>491</v>
      </c>
      <c r="C62" s="10" t="s">
        <v>495</v>
      </c>
      <c r="D62" s="10" t="s">
        <v>0</v>
      </c>
      <c r="E62" s="29" t="s">
        <v>613</v>
      </c>
    </row>
    <row r="63" spans="1:5" ht="16" x14ac:dyDescent="0.2">
      <c r="A63" s="22" t="s">
        <v>96</v>
      </c>
      <c r="B63" s="10" t="s">
        <v>492</v>
      </c>
      <c r="C63" s="10" t="s">
        <v>496</v>
      </c>
      <c r="D63" s="10" t="s">
        <v>2</v>
      </c>
      <c r="E63" s="29" t="s">
        <v>614</v>
      </c>
    </row>
    <row r="64" spans="1:5" ht="16" x14ac:dyDescent="0.2">
      <c r="A64" s="22" t="s">
        <v>303</v>
      </c>
      <c r="B64" s="10" t="s">
        <v>493</v>
      </c>
      <c r="C64" s="10" t="s">
        <v>497</v>
      </c>
      <c r="D64" s="10"/>
      <c r="E64" s="29"/>
    </row>
    <row r="65" spans="1:5" ht="16" x14ac:dyDescent="0.2">
      <c r="A65" s="22" t="s">
        <v>304</v>
      </c>
      <c r="B65" s="10" t="s">
        <v>494</v>
      </c>
      <c r="C65" s="10" t="s">
        <v>498</v>
      </c>
      <c r="D65" s="10"/>
      <c r="E65" s="29"/>
    </row>
    <row r="66" spans="1:5" ht="16" x14ac:dyDescent="0.2">
      <c r="A66" s="22" t="s">
        <v>97</v>
      </c>
      <c r="B66" s="10" t="s">
        <v>4</v>
      </c>
      <c r="C66" s="10" t="s">
        <v>409</v>
      </c>
      <c r="D66" s="10"/>
      <c r="E66" s="29"/>
    </row>
    <row r="67" spans="1:5" ht="16" x14ac:dyDescent="0.2">
      <c r="A67" s="22" t="s">
        <v>98</v>
      </c>
      <c r="B67" s="10" t="s">
        <v>5</v>
      </c>
      <c r="C67" s="10" t="s">
        <v>410</v>
      </c>
      <c r="D67" s="10"/>
      <c r="E67" s="29"/>
    </row>
    <row r="68" spans="1:5" ht="16" x14ac:dyDescent="0.2">
      <c r="A68" s="22" t="s">
        <v>99</v>
      </c>
      <c r="B68" s="10" t="s">
        <v>412</v>
      </c>
      <c r="C68" s="10" t="s">
        <v>444</v>
      </c>
      <c r="D68" s="10"/>
      <c r="E68" s="29"/>
    </row>
    <row r="69" spans="1:5" ht="16" x14ac:dyDescent="0.2">
      <c r="A69" s="22" t="s">
        <v>100</v>
      </c>
      <c r="B69" s="10" t="s">
        <v>413</v>
      </c>
      <c r="C69" s="10" t="s">
        <v>445</v>
      </c>
      <c r="D69" s="10"/>
      <c r="E69" s="29"/>
    </row>
    <row r="70" spans="1:5" ht="16" customHeight="1" x14ac:dyDescent="0.2">
      <c r="A70" s="22" t="s">
        <v>101</v>
      </c>
      <c r="B70" s="10" t="s">
        <v>414</v>
      </c>
      <c r="C70" s="10" t="s">
        <v>446</v>
      </c>
      <c r="D70" s="10"/>
      <c r="E70" s="29"/>
    </row>
    <row r="71" spans="1:5" ht="32" x14ac:dyDescent="0.2">
      <c r="A71" s="22" t="s">
        <v>102</v>
      </c>
      <c r="B71" s="10" t="s">
        <v>415</v>
      </c>
      <c r="C71" s="10" t="s">
        <v>447</v>
      </c>
      <c r="D71" s="10"/>
      <c r="E71" s="29"/>
    </row>
    <row r="72" spans="1:5" ht="16" x14ac:dyDescent="0.2">
      <c r="A72" s="22" t="s">
        <v>103</v>
      </c>
      <c r="B72" s="10" t="s">
        <v>416</v>
      </c>
      <c r="C72" s="10" t="s">
        <v>448</v>
      </c>
      <c r="D72" s="10"/>
      <c r="E72" s="29"/>
    </row>
    <row r="73" spans="1:5" ht="16" x14ac:dyDescent="0.2">
      <c r="A73" s="22" t="s">
        <v>104</v>
      </c>
      <c r="B73" s="10" t="s">
        <v>417</v>
      </c>
      <c r="C73" s="10" t="s">
        <v>449</v>
      </c>
      <c r="D73" s="10"/>
      <c r="E73" s="29"/>
    </row>
    <row r="74" spans="1:5" ht="16" x14ac:dyDescent="0.2">
      <c r="A74" s="22" t="s">
        <v>105</v>
      </c>
      <c r="B74" s="10" t="s">
        <v>418</v>
      </c>
      <c r="C74" s="10" t="s">
        <v>450</v>
      </c>
      <c r="D74" s="10"/>
      <c r="E74" s="29"/>
    </row>
    <row r="75" spans="1:5" ht="16" customHeight="1" x14ac:dyDescent="0.2">
      <c r="A75" s="22" t="s">
        <v>106</v>
      </c>
      <c r="B75" s="10" t="s">
        <v>419</v>
      </c>
      <c r="C75" s="10" t="s">
        <v>451</v>
      </c>
      <c r="D75" s="10"/>
      <c r="E75" s="29"/>
    </row>
    <row r="76" spans="1:5" ht="16" x14ac:dyDescent="0.2">
      <c r="A76" s="22" t="s">
        <v>107</v>
      </c>
      <c r="B76" s="10" t="s">
        <v>420</v>
      </c>
      <c r="C76" s="10" t="s">
        <v>452</v>
      </c>
      <c r="D76" s="10"/>
      <c r="E76" s="29"/>
    </row>
    <row r="77" spans="1:5" ht="16" x14ac:dyDescent="0.2">
      <c r="A77" s="22" t="s">
        <v>108</v>
      </c>
      <c r="B77" s="10" t="s">
        <v>421</v>
      </c>
      <c r="C77" s="10" t="s">
        <v>453</v>
      </c>
      <c r="D77" s="10"/>
      <c r="E77" s="29"/>
    </row>
    <row r="78" spans="1:5" ht="16" x14ac:dyDescent="0.2">
      <c r="A78" s="22" t="s">
        <v>109</v>
      </c>
      <c r="B78" s="10" t="s">
        <v>422</v>
      </c>
      <c r="C78" s="10" t="s">
        <v>454</v>
      </c>
      <c r="D78" s="10"/>
      <c r="E78" s="29"/>
    </row>
    <row r="79" spans="1:5" ht="16" x14ac:dyDescent="0.2">
      <c r="A79" s="22" t="s">
        <v>110</v>
      </c>
      <c r="B79" s="10" t="s">
        <v>423</v>
      </c>
      <c r="C79" s="10" t="s">
        <v>455</v>
      </c>
      <c r="D79" s="10"/>
      <c r="E79" s="29"/>
    </row>
    <row r="80" spans="1:5" ht="16" x14ac:dyDescent="0.2">
      <c r="A80" s="22" t="s">
        <v>111</v>
      </c>
      <c r="B80" s="10" t="s">
        <v>424</v>
      </c>
      <c r="C80" s="10" t="s">
        <v>456</v>
      </c>
      <c r="D80" s="10"/>
      <c r="E80" s="29"/>
    </row>
    <row r="81" spans="1:5" ht="16" x14ac:dyDescent="0.2">
      <c r="A81" s="22" t="s">
        <v>112</v>
      </c>
      <c r="B81" s="10" t="s">
        <v>425</v>
      </c>
      <c r="C81" s="10" t="s">
        <v>457</v>
      </c>
      <c r="D81" s="10"/>
      <c r="E81" s="29"/>
    </row>
    <row r="82" spans="1:5" ht="16" x14ac:dyDescent="0.2">
      <c r="A82" s="22" t="s">
        <v>113</v>
      </c>
      <c r="B82" s="10" t="s">
        <v>426</v>
      </c>
      <c r="C82" s="10" t="s">
        <v>458</v>
      </c>
      <c r="D82" s="10"/>
      <c r="E82" s="29"/>
    </row>
    <row r="83" spans="1:5" ht="16" x14ac:dyDescent="0.2">
      <c r="A83" s="22" t="s">
        <v>114</v>
      </c>
      <c r="B83" s="10" t="s">
        <v>427</v>
      </c>
      <c r="C83" s="10" t="s">
        <v>459</v>
      </c>
      <c r="D83" s="10"/>
      <c r="E83" s="29"/>
    </row>
    <row r="84" spans="1:5" ht="16" x14ac:dyDescent="0.2">
      <c r="A84" s="22" t="s">
        <v>115</v>
      </c>
      <c r="B84" s="10" t="s">
        <v>428</v>
      </c>
      <c r="C84" s="10" t="s">
        <v>460</v>
      </c>
      <c r="D84" s="10"/>
      <c r="E84" s="29"/>
    </row>
    <row r="85" spans="1:5" ht="16" x14ac:dyDescent="0.2">
      <c r="A85" s="22" t="s">
        <v>116</v>
      </c>
      <c r="B85" s="10" t="s">
        <v>429</v>
      </c>
      <c r="C85" s="10" t="s">
        <v>461</v>
      </c>
      <c r="D85" s="10"/>
      <c r="E85" s="29"/>
    </row>
    <row r="86" spans="1:5" ht="16" x14ac:dyDescent="0.2">
      <c r="A86" s="22" t="s">
        <v>117</v>
      </c>
      <c r="B86" s="10" t="s">
        <v>430</v>
      </c>
      <c r="C86" s="10" t="s">
        <v>462</v>
      </c>
      <c r="D86" s="10"/>
      <c r="E86" s="29"/>
    </row>
    <row r="87" spans="1:5" ht="16" x14ac:dyDescent="0.2">
      <c r="A87" s="22" t="s">
        <v>118</v>
      </c>
      <c r="B87" s="10" t="s">
        <v>431</v>
      </c>
      <c r="C87" s="10" t="s">
        <v>463</v>
      </c>
      <c r="D87" s="10"/>
      <c r="E87" s="29"/>
    </row>
    <row r="88" spans="1:5" ht="16" x14ac:dyDescent="0.2">
      <c r="A88" s="22" t="s">
        <v>119</v>
      </c>
      <c r="B88" s="10" t="s">
        <v>432</v>
      </c>
      <c r="C88" s="10" t="s">
        <v>464</v>
      </c>
      <c r="D88" s="10"/>
      <c r="E88" s="29"/>
    </row>
    <row r="89" spans="1:5" ht="16" x14ac:dyDescent="0.2">
      <c r="A89" s="22" t="s">
        <v>120</v>
      </c>
      <c r="B89" s="10" t="s">
        <v>433</v>
      </c>
      <c r="C89" s="10" t="s">
        <v>465</v>
      </c>
      <c r="D89" s="10"/>
      <c r="E89" s="29"/>
    </row>
    <row r="90" spans="1:5" ht="16" x14ac:dyDescent="0.2">
      <c r="A90" s="22" t="s">
        <v>121</v>
      </c>
      <c r="B90" s="10" t="s">
        <v>434</v>
      </c>
      <c r="C90" s="10" t="s">
        <v>466</v>
      </c>
      <c r="D90" s="10"/>
      <c r="E90" s="29"/>
    </row>
    <row r="91" spans="1:5" ht="16" x14ac:dyDescent="0.2">
      <c r="A91" s="22" t="s">
        <v>122</v>
      </c>
      <c r="B91" s="10" t="s">
        <v>435</v>
      </c>
      <c r="C91" s="10" t="s">
        <v>467</v>
      </c>
      <c r="D91" s="10"/>
      <c r="E91" s="29"/>
    </row>
    <row r="92" spans="1:5" ht="16" x14ac:dyDescent="0.2">
      <c r="A92" s="22" t="s">
        <v>123</v>
      </c>
      <c r="B92" s="10" t="s">
        <v>436</v>
      </c>
      <c r="C92" s="10" t="s">
        <v>468</v>
      </c>
      <c r="D92" s="10"/>
      <c r="E92" s="29"/>
    </row>
    <row r="93" spans="1:5" ht="16" x14ac:dyDescent="0.2">
      <c r="A93" s="22" t="s">
        <v>124</v>
      </c>
      <c r="B93" s="10" t="s">
        <v>437</v>
      </c>
      <c r="C93" s="10" t="s">
        <v>469</v>
      </c>
      <c r="D93" s="10"/>
      <c r="E93" s="29"/>
    </row>
    <row r="94" spans="1:5" ht="16" x14ac:dyDescent="0.2">
      <c r="A94" s="22" t="s">
        <v>125</v>
      </c>
      <c r="B94" s="10" t="s">
        <v>438</v>
      </c>
      <c r="C94" s="10" t="s">
        <v>470</v>
      </c>
      <c r="D94" s="10"/>
      <c r="E94" s="29"/>
    </row>
    <row r="95" spans="1:5" ht="16" x14ac:dyDescent="0.2">
      <c r="A95" s="22" t="s">
        <v>126</v>
      </c>
      <c r="B95" s="10" t="s">
        <v>439</v>
      </c>
      <c r="C95" s="10" t="s">
        <v>471</v>
      </c>
      <c r="D95" s="10"/>
      <c r="E95" s="29"/>
    </row>
    <row r="96" spans="1:5" ht="16" x14ac:dyDescent="0.2">
      <c r="A96" s="22" t="s">
        <v>127</v>
      </c>
      <c r="B96" s="10" t="s">
        <v>440</v>
      </c>
      <c r="C96" s="10" t="s">
        <v>472</v>
      </c>
      <c r="D96" s="10"/>
      <c r="E96" s="29"/>
    </row>
    <row r="97" spans="1:5" ht="16" customHeight="1" x14ac:dyDescent="0.2">
      <c r="A97" s="22" t="s">
        <v>128</v>
      </c>
      <c r="B97" s="10" t="s">
        <v>441</v>
      </c>
      <c r="C97" s="10" t="s">
        <v>473</v>
      </c>
      <c r="D97" s="10"/>
      <c r="E97" s="29"/>
    </row>
    <row r="98" spans="1:5" ht="16" x14ac:dyDescent="0.2">
      <c r="A98" s="22" t="s">
        <v>129</v>
      </c>
      <c r="B98" s="10" t="s">
        <v>442</v>
      </c>
      <c r="C98" s="10" t="s">
        <v>474</v>
      </c>
      <c r="D98" s="10"/>
      <c r="E98" s="29"/>
    </row>
    <row r="99" spans="1:5" ht="16" x14ac:dyDescent="0.2">
      <c r="A99" s="22" t="s">
        <v>443</v>
      </c>
      <c r="B99" s="10" t="s">
        <v>475</v>
      </c>
      <c r="C99" s="10" t="s">
        <v>485</v>
      </c>
      <c r="D99" s="10"/>
      <c r="E99" s="29"/>
    </row>
    <row r="100" spans="1:5" ht="16" x14ac:dyDescent="0.2">
      <c r="A100" s="22" t="s">
        <v>476</v>
      </c>
      <c r="B100" s="10" t="s">
        <v>481</v>
      </c>
      <c r="C100" s="10" t="s">
        <v>486</v>
      </c>
      <c r="D100" s="10"/>
      <c r="E100" s="29"/>
    </row>
    <row r="101" spans="1:5" ht="16" x14ac:dyDescent="0.2">
      <c r="A101" s="22" t="s">
        <v>477</v>
      </c>
      <c r="B101" s="10" t="s">
        <v>482</v>
      </c>
      <c r="C101" s="10" t="s">
        <v>487</v>
      </c>
      <c r="D101" s="10"/>
      <c r="E101" s="29"/>
    </row>
    <row r="102" spans="1:5" ht="16" x14ac:dyDescent="0.2">
      <c r="A102" s="22" t="s">
        <v>479</v>
      </c>
      <c r="B102" s="10" t="s">
        <v>288</v>
      </c>
      <c r="C102" s="10" t="s">
        <v>488</v>
      </c>
      <c r="D102" s="10"/>
      <c r="E102" s="29"/>
    </row>
    <row r="103" spans="1:5" ht="16" x14ac:dyDescent="0.2">
      <c r="A103" s="22" t="s">
        <v>480</v>
      </c>
      <c r="B103" s="10" t="s">
        <v>483</v>
      </c>
      <c r="C103" s="10" t="s">
        <v>489</v>
      </c>
      <c r="D103" s="10"/>
      <c r="E103" s="29"/>
    </row>
    <row r="104" spans="1:5" ht="16" x14ac:dyDescent="0.2">
      <c r="A104" s="22" t="s">
        <v>478</v>
      </c>
      <c r="B104" s="10" t="s">
        <v>290</v>
      </c>
      <c r="C104" s="10" t="s">
        <v>411</v>
      </c>
      <c r="D104" s="10"/>
      <c r="E104" s="29"/>
    </row>
    <row r="105" spans="1:5" s="11" customFormat="1" ht="16" x14ac:dyDescent="0.2">
      <c r="A105" s="26" t="s">
        <v>484</v>
      </c>
      <c r="B105" s="20" t="s">
        <v>289</v>
      </c>
      <c r="C105" s="20" t="s">
        <v>490</v>
      </c>
      <c r="D105" s="20"/>
      <c r="E105" s="10"/>
    </row>
    <row r="106" spans="1:5" ht="16" x14ac:dyDescent="0.2">
      <c r="A106" s="22" t="s">
        <v>305</v>
      </c>
      <c r="B106" s="10" t="s">
        <v>211</v>
      </c>
      <c r="C106" s="10" t="s">
        <v>376</v>
      </c>
      <c r="D106" s="10" t="s">
        <v>0</v>
      </c>
      <c r="E106" s="29" t="s">
        <v>613</v>
      </c>
    </row>
    <row r="107" spans="1:5" ht="16" x14ac:dyDescent="0.2">
      <c r="A107" s="22" t="s">
        <v>306</v>
      </c>
      <c r="B107" s="10" t="s">
        <v>499</v>
      </c>
      <c r="C107" s="10" t="s">
        <v>504</v>
      </c>
      <c r="D107" s="10" t="s">
        <v>0</v>
      </c>
      <c r="E107" s="29" t="s">
        <v>613</v>
      </c>
    </row>
    <row r="108" spans="1:5" ht="16" x14ac:dyDescent="0.2">
      <c r="A108" s="22" t="s">
        <v>130</v>
      </c>
      <c r="B108" s="10" t="s">
        <v>500</v>
      </c>
      <c r="C108" s="10" t="s">
        <v>505</v>
      </c>
      <c r="D108" s="10" t="s">
        <v>2</v>
      </c>
      <c r="E108" s="29" t="s">
        <v>614</v>
      </c>
    </row>
    <row r="109" spans="1:5" ht="16" x14ac:dyDescent="0.2">
      <c r="A109" s="22" t="s">
        <v>307</v>
      </c>
      <c r="B109" s="10" t="s">
        <v>501</v>
      </c>
      <c r="C109" s="10" t="s">
        <v>506</v>
      </c>
      <c r="D109" s="10" t="s">
        <v>503</v>
      </c>
      <c r="E109" s="29"/>
    </row>
    <row r="110" spans="1:5" ht="16" x14ac:dyDescent="0.2">
      <c r="A110" s="22" t="s">
        <v>308</v>
      </c>
      <c r="B110" s="10" t="s">
        <v>502</v>
      </c>
      <c r="C110" s="10" t="s">
        <v>507</v>
      </c>
      <c r="D110" s="10"/>
      <c r="E110" s="29"/>
    </row>
    <row r="111" spans="1:5" ht="16" x14ac:dyDescent="0.2">
      <c r="A111" s="22" t="s">
        <v>131</v>
      </c>
      <c r="B111" s="10" t="s">
        <v>4</v>
      </c>
      <c r="C111" s="10" t="s">
        <v>409</v>
      </c>
      <c r="D111" s="10"/>
      <c r="E111" s="29"/>
    </row>
    <row r="112" spans="1:5" ht="16" x14ac:dyDescent="0.2">
      <c r="A112" s="22" t="s">
        <v>132</v>
      </c>
      <c r="B112" s="10" t="s">
        <v>5</v>
      </c>
      <c r="C112" s="10" t="s">
        <v>410</v>
      </c>
      <c r="D112" s="10"/>
      <c r="E112" s="29"/>
    </row>
    <row r="113" spans="1:5" ht="16" x14ac:dyDescent="0.2">
      <c r="A113" s="22" t="s">
        <v>133</v>
      </c>
      <c r="B113" s="10" t="s">
        <v>412</v>
      </c>
      <c r="C113" s="10" t="s">
        <v>444</v>
      </c>
      <c r="D113" s="10"/>
      <c r="E113" s="29"/>
    </row>
    <row r="114" spans="1:5" ht="16" x14ac:dyDescent="0.2">
      <c r="A114" s="22" t="s">
        <v>134</v>
      </c>
      <c r="B114" s="10" t="s">
        <v>413</v>
      </c>
      <c r="C114" s="10" t="s">
        <v>445</v>
      </c>
      <c r="D114" s="10"/>
      <c r="E114" s="29"/>
    </row>
    <row r="115" spans="1:5" ht="16" customHeight="1" x14ac:dyDescent="0.2">
      <c r="A115" s="22" t="s">
        <v>135</v>
      </c>
      <c r="B115" s="10" t="s">
        <v>414</v>
      </c>
      <c r="C115" s="10" t="s">
        <v>446</v>
      </c>
      <c r="D115" s="10"/>
      <c r="E115" s="29"/>
    </row>
    <row r="116" spans="1:5" ht="32" x14ac:dyDescent="0.2">
      <c r="A116" s="22" t="s">
        <v>136</v>
      </c>
      <c r="B116" s="10" t="s">
        <v>415</v>
      </c>
      <c r="C116" s="10" t="s">
        <v>447</v>
      </c>
      <c r="D116" s="10"/>
      <c r="E116" s="29"/>
    </row>
    <row r="117" spans="1:5" ht="16" x14ac:dyDescent="0.2">
      <c r="A117" s="22" t="s">
        <v>137</v>
      </c>
      <c r="B117" s="10" t="s">
        <v>416</v>
      </c>
      <c r="C117" s="10" t="s">
        <v>448</v>
      </c>
      <c r="D117" s="10"/>
      <c r="E117" s="29"/>
    </row>
    <row r="118" spans="1:5" ht="16" x14ac:dyDescent="0.2">
      <c r="A118" s="22" t="s">
        <v>138</v>
      </c>
      <c r="B118" s="10" t="s">
        <v>417</v>
      </c>
      <c r="C118" s="10" t="s">
        <v>449</v>
      </c>
      <c r="D118" s="10"/>
      <c r="E118" s="29"/>
    </row>
    <row r="119" spans="1:5" ht="16" x14ac:dyDescent="0.2">
      <c r="A119" s="22" t="s">
        <v>139</v>
      </c>
      <c r="B119" s="10" t="s">
        <v>418</v>
      </c>
      <c r="C119" s="10" t="s">
        <v>450</v>
      </c>
      <c r="D119" s="10"/>
      <c r="E119" s="29"/>
    </row>
    <row r="120" spans="1:5" ht="16" x14ac:dyDescent="0.2">
      <c r="A120" s="22" t="s">
        <v>140</v>
      </c>
      <c r="B120" s="10" t="s">
        <v>419</v>
      </c>
      <c r="C120" s="10" t="s">
        <v>451</v>
      </c>
      <c r="D120" s="10"/>
      <c r="E120" s="29"/>
    </row>
    <row r="121" spans="1:5" ht="16" x14ac:dyDescent="0.2">
      <c r="A121" s="22" t="s">
        <v>141</v>
      </c>
      <c r="B121" s="10" t="s">
        <v>420</v>
      </c>
      <c r="C121" s="10" t="s">
        <v>452</v>
      </c>
      <c r="D121" s="10"/>
      <c r="E121" s="29"/>
    </row>
    <row r="122" spans="1:5" ht="16" x14ac:dyDescent="0.2">
      <c r="A122" s="22" t="s">
        <v>142</v>
      </c>
      <c r="B122" s="10" t="s">
        <v>421</v>
      </c>
      <c r="C122" s="10" t="s">
        <v>453</v>
      </c>
      <c r="D122" s="10"/>
      <c r="E122" s="29"/>
    </row>
    <row r="123" spans="1:5" ht="16" x14ac:dyDescent="0.2">
      <c r="A123" s="22" t="s">
        <v>143</v>
      </c>
      <c r="B123" s="10" t="s">
        <v>422</v>
      </c>
      <c r="C123" s="10" t="s">
        <v>454</v>
      </c>
      <c r="D123" s="10"/>
      <c r="E123" s="29"/>
    </row>
    <row r="124" spans="1:5" ht="16" x14ac:dyDescent="0.2">
      <c r="A124" s="22" t="s">
        <v>144</v>
      </c>
      <c r="B124" s="10" t="s">
        <v>423</v>
      </c>
      <c r="C124" s="10" t="s">
        <v>455</v>
      </c>
      <c r="D124" s="10"/>
      <c r="E124" s="29"/>
    </row>
    <row r="125" spans="1:5" ht="16" x14ac:dyDescent="0.2">
      <c r="A125" s="22" t="s">
        <v>145</v>
      </c>
      <c r="B125" s="10" t="s">
        <v>424</v>
      </c>
      <c r="C125" s="10" t="s">
        <v>456</v>
      </c>
      <c r="D125" s="10"/>
      <c r="E125" s="29"/>
    </row>
    <row r="126" spans="1:5" ht="16" x14ac:dyDescent="0.2">
      <c r="A126" s="22" t="s">
        <v>146</v>
      </c>
      <c r="B126" s="10" t="s">
        <v>425</v>
      </c>
      <c r="C126" s="10" t="s">
        <v>457</v>
      </c>
      <c r="D126" s="10"/>
      <c r="E126" s="29"/>
    </row>
    <row r="127" spans="1:5" ht="16" x14ac:dyDescent="0.2">
      <c r="A127" s="22" t="s">
        <v>147</v>
      </c>
      <c r="B127" s="10" t="s">
        <v>426</v>
      </c>
      <c r="C127" s="10" t="s">
        <v>458</v>
      </c>
      <c r="D127" s="10"/>
      <c r="E127" s="29"/>
    </row>
    <row r="128" spans="1:5" ht="16" x14ac:dyDescent="0.2">
      <c r="A128" s="22" t="s">
        <v>148</v>
      </c>
      <c r="B128" s="10" t="s">
        <v>427</v>
      </c>
      <c r="C128" s="10" t="s">
        <v>459</v>
      </c>
      <c r="D128" s="10"/>
      <c r="E128" s="29"/>
    </row>
    <row r="129" spans="1:5" ht="16" x14ac:dyDescent="0.2">
      <c r="A129" s="22" t="s">
        <v>149</v>
      </c>
      <c r="B129" s="10" t="s">
        <v>428</v>
      </c>
      <c r="C129" s="10" t="s">
        <v>460</v>
      </c>
      <c r="D129" s="10"/>
      <c r="E129" s="29"/>
    </row>
    <row r="130" spans="1:5" ht="16" x14ac:dyDescent="0.2">
      <c r="A130" s="22" t="s">
        <v>150</v>
      </c>
      <c r="B130" s="10" t="s">
        <v>429</v>
      </c>
      <c r="C130" s="10" t="s">
        <v>461</v>
      </c>
      <c r="D130" s="10"/>
      <c r="E130" s="29"/>
    </row>
    <row r="131" spans="1:5" ht="16" x14ac:dyDescent="0.2">
      <c r="A131" s="22" t="s">
        <v>151</v>
      </c>
      <c r="B131" s="10" t="s">
        <v>430</v>
      </c>
      <c r="C131" s="10" t="s">
        <v>462</v>
      </c>
      <c r="D131" s="10"/>
      <c r="E131" s="29"/>
    </row>
    <row r="132" spans="1:5" ht="16" x14ac:dyDescent="0.2">
      <c r="A132" s="22" t="s">
        <v>152</v>
      </c>
      <c r="B132" s="10" t="s">
        <v>431</v>
      </c>
      <c r="C132" s="10" t="s">
        <v>463</v>
      </c>
      <c r="D132" s="10"/>
      <c r="E132" s="29"/>
    </row>
    <row r="133" spans="1:5" ht="16" x14ac:dyDescent="0.2">
      <c r="A133" s="22" t="s">
        <v>153</v>
      </c>
      <c r="B133" s="10" t="s">
        <v>432</v>
      </c>
      <c r="C133" s="10" t="s">
        <v>464</v>
      </c>
      <c r="D133" s="10"/>
      <c r="E133" s="29"/>
    </row>
    <row r="134" spans="1:5" ht="16" x14ac:dyDescent="0.2">
      <c r="A134" s="22" t="s">
        <v>154</v>
      </c>
      <c r="B134" s="10" t="s">
        <v>433</v>
      </c>
      <c r="C134" s="10" t="s">
        <v>465</v>
      </c>
      <c r="D134" s="10"/>
      <c r="E134" s="29"/>
    </row>
    <row r="135" spans="1:5" ht="16" x14ac:dyDescent="0.2">
      <c r="A135" s="22" t="s">
        <v>155</v>
      </c>
      <c r="B135" s="10" t="s">
        <v>434</v>
      </c>
      <c r="C135" s="10" t="s">
        <v>466</v>
      </c>
      <c r="D135" s="10"/>
      <c r="E135" s="29"/>
    </row>
    <row r="136" spans="1:5" ht="16" x14ac:dyDescent="0.2">
      <c r="A136" s="22" t="s">
        <v>156</v>
      </c>
      <c r="B136" s="10" t="s">
        <v>435</v>
      </c>
      <c r="C136" s="10" t="s">
        <v>467</v>
      </c>
      <c r="D136" s="10"/>
      <c r="E136" s="29"/>
    </row>
    <row r="137" spans="1:5" ht="16" x14ac:dyDescent="0.2">
      <c r="A137" s="22" t="s">
        <v>157</v>
      </c>
      <c r="B137" s="10" t="s">
        <v>436</v>
      </c>
      <c r="C137" s="10" t="s">
        <v>468</v>
      </c>
      <c r="D137" s="10"/>
      <c r="E137" s="29"/>
    </row>
    <row r="138" spans="1:5" ht="16" x14ac:dyDescent="0.2">
      <c r="A138" s="22" t="s">
        <v>158</v>
      </c>
      <c r="B138" s="10" t="s">
        <v>437</v>
      </c>
      <c r="C138" s="10" t="s">
        <v>469</v>
      </c>
      <c r="D138" s="10"/>
      <c r="E138" s="29"/>
    </row>
    <row r="139" spans="1:5" ht="16" x14ac:dyDescent="0.2">
      <c r="A139" s="22" t="s">
        <v>159</v>
      </c>
      <c r="B139" s="10" t="s">
        <v>438</v>
      </c>
      <c r="C139" s="10" t="s">
        <v>470</v>
      </c>
      <c r="D139" s="10"/>
      <c r="E139" s="29"/>
    </row>
    <row r="140" spans="1:5" ht="16" x14ac:dyDescent="0.2">
      <c r="A140" s="22" t="s">
        <v>160</v>
      </c>
      <c r="B140" s="10" t="s">
        <v>439</v>
      </c>
      <c r="C140" s="10" t="s">
        <v>471</v>
      </c>
      <c r="D140" s="10"/>
      <c r="E140" s="29"/>
    </row>
    <row r="141" spans="1:5" ht="16" x14ac:dyDescent="0.2">
      <c r="A141" s="22" t="s">
        <v>161</v>
      </c>
      <c r="B141" s="10" t="s">
        <v>440</v>
      </c>
      <c r="C141" s="10" t="s">
        <v>472</v>
      </c>
      <c r="D141" s="10"/>
      <c r="E141" s="29"/>
    </row>
    <row r="142" spans="1:5" ht="16" customHeight="1" x14ac:dyDescent="0.2">
      <c r="A142" s="22" t="s">
        <v>162</v>
      </c>
      <c r="B142" s="10" t="s">
        <v>441</v>
      </c>
      <c r="C142" s="10" t="s">
        <v>473</v>
      </c>
      <c r="D142" s="10"/>
      <c r="E142" s="29"/>
    </row>
    <row r="143" spans="1:5" ht="16" x14ac:dyDescent="0.2">
      <c r="A143" s="22" t="s">
        <v>163</v>
      </c>
      <c r="B143" s="10" t="s">
        <v>442</v>
      </c>
      <c r="C143" s="10" t="s">
        <v>474</v>
      </c>
      <c r="D143" s="10"/>
      <c r="E143" s="29"/>
    </row>
    <row r="144" spans="1:5" ht="16" x14ac:dyDescent="0.2">
      <c r="A144" s="22" t="s">
        <v>508</v>
      </c>
      <c r="B144" s="10" t="s">
        <v>515</v>
      </c>
      <c r="C144" s="10" t="s">
        <v>521</v>
      </c>
      <c r="D144" s="10"/>
      <c r="E144" s="29"/>
    </row>
    <row r="145" spans="1:5" ht="16" x14ac:dyDescent="0.2">
      <c r="A145" s="22" t="s">
        <v>164</v>
      </c>
      <c r="B145" s="10" t="s">
        <v>516</v>
      </c>
      <c r="C145" s="10" t="s">
        <v>522</v>
      </c>
      <c r="D145" s="10"/>
      <c r="E145" s="29"/>
    </row>
    <row r="146" spans="1:5" ht="16" x14ac:dyDescent="0.2">
      <c r="A146" s="22" t="s">
        <v>510</v>
      </c>
      <c r="B146" s="10" t="s">
        <v>517</v>
      </c>
      <c r="C146" s="10" t="s">
        <v>523</v>
      </c>
      <c r="D146" s="10"/>
      <c r="E146" s="29"/>
    </row>
    <row r="147" spans="1:5" ht="16" x14ac:dyDescent="0.2">
      <c r="A147" s="22" t="s">
        <v>512</v>
      </c>
      <c r="B147" s="10" t="s">
        <v>518</v>
      </c>
      <c r="C147" s="10" t="s">
        <v>524</v>
      </c>
      <c r="D147" s="10"/>
      <c r="E147" s="29"/>
    </row>
    <row r="148" spans="1:5" ht="16" x14ac:dyDescent="0.2">
      <c r="A148" s="22" t="s">
        <v>513</v>
      </c>
      <c r="B148" s="10" t="s">
        <v>519</v>
      </c>
      <c r="C148" s="10" t="s">
        <v>525</v>
      </c>
      <c r="D148" s="10"/>
      <c r="E148" s="29"/>
    </row>
    <row r="149" spans="1:5" ht="16" x14ac:dyDescent="0.2">
      <c r="A149" s="22" t="s">
        <v>511</v>
      </c>
      <c r="B149" s="10" t="s">
        <v>290</v>
      </c>
      <c r="C149" s="10" t="s">
        <v>411</v>
      </c>
      <c r="D149" s="10"/>
      <c r="E149" s="29"/>
    </row>
    <row r="150" spans="1:5" ht="17" thickBot="1" x14ac:dyDescent="0.25">
      <c r="A150" s="23" t="s">
        <v>514</v>
      </c>
      <c r="B150" s="17" t="s">
        <v>520</v>
      </c>
      <c r="C150" s="17" t="s">
        <v>526</v>
      </c>
      <c r="D150" s="17"/>
      <c r="E150" s="30"/>
    </row>
    <row r="151" spans="1:5" ht="17" thickBot="1" x14ac:dyDescent="0.25">
      <c r="A151" s="24"/>
      <c r="B151" s="18" t="s">
        <v>631</v>
      </c>
      <c r="C151" s="18"/>
      <c r="D151" s="18"/>
      <c r="E151" s="31"/>
    </row>
    <row r="152" spans="1:5" ht="16" x14ac:dyDescent="0.2">
      <c r="A152" s="25" t="s">
        <v>309</v>
      </c>
      <c r="B152" s="19" t="s">
        <v>541</v>
      </c>
      <c r="C152" s="19" t="s">
        <v>376</v>
      </c>
      <c r="D152" s="19" t="s">
        <v>0</v>
      </c>
      <c r="E152" s="32" t="s">
        <v>613</v>
      </c>
    </row>
    <row r="153" spans="1:5" ht="16" x14ac:dyDescent="0.2">
      <c r="A153" s="22" t="s">
        <v>310</v>
      </c>
      <c r="B153" s="10" t="s">
        <v>242</v>
      </c>
      <c r="C153" s="10" t="s">
        <v>527</v>
      </c>
      <c r="D153" s="10" t="s">
        <v>0</v>
      </c>
      <c r="E153" s="29" t="s">
        <v>613</v>
      </c>
    </row>
    <row r="154" spans="1:5" ht="16" x14ac:dyDescent="0.2">
      <c r="A154" s="22" t="s">
        <v>165</v>
      </c>
      <c r="B154" s="10" t="s">
        <v>243</v>
      </c>
      <c r="C154" s="10" t="s">
        <v>528</v>
      </c>
      <c r="D154" s="10" t="s">
        <v>3</v>
      </c>
      <c r="E154" s="29" t="s">
        <v>614</v>
      </c>
    </row>
    <row r="155" spans="1:5" ht="16" x14ac:dyDescent="0.2">
      <c r="A155" s="22" t="s">
        <v>311</v>
      </c>
      <c r="B155" s="10" t="s">
        <v>244</v>
      </c>
      <c r="C155" s="10" t="s">
        <v>529</v>
      </c>
      <c r="D155" s="10" t="s">
        <v>503</v>
      </c>
      <c r="E155" s="29"/>
    </row>
    <row r="156" spans="1:5" ht="16" x14ac:dyDescent="0.2">
      <c r="A156" s="22" t="s">
        <v>312</v>
      </c>
      <c r="B156" s="10" t="s">
        <v>245</v>
      </c>
      <c r="C156" s="10" t="s">
        <v>530</v>
      </c>
      <c r="D156" s="10"/>
      <c r="E156" s="29"/>
    </row>
    <row r="157" spans="1:5" ht="16" x14ac:dyDescent="0.2">
      <c r="A157" s="22" t="s">
        <v>313</v>
      </c>
      <c r="B157" s="10" t="s">
        <v>246</v>
      </c>
      <c r="C157" s="10" t="s">
        <v>531</v>
      </c>
      <c r="D157" s="10" t="s">
        <v>4</v>
      </c>
      <c r="E157" s="29" t="s">
        <v>409</v>
      </c>
    </row>
    <row r="158" spans="1:5" ht="16" x14ac:dyDescent="0.2">
      <c r="A158" s="22" t="s">
        <v>314</v>
      </c>
      <c r="B158" s="10" t="s">
        <v>247</v>
      </c>
      <c r="C158" s="10" t="s">
        <v>532</v>
      </c>
      <c r="D158" s="10" t="s">
        <v>4</v>
      </c>
      <c r="E158" s="29" t="s">
        <v>409</v>
      </c>
    </row>
    <row r="159" spans="1:5" ht="16" x14ac:dyDescent="0.2">
      <c r="A159" s="22" t="s">
        <v>315</v>
      </c>
      <c r="B159" s="10" t="s">
        <v>248</v>
      </c>
      <c r="C159" s="10" t="s">
        <v>533</v>
      </c>
      <c r="D159" s="10" t="s">
        <v>4</v>
      </c>
      <c r="E159" s="29" t="s">
        <v>409</v>
      </c>
    </row>
    <row r="160" spans="1:5" ht="16" x14ac:dyDescent="0.2">
      <c r="A160" s="22" t="s">
        <v>316</v>
      </c>
      <c r="B160" s="10" t="s">
        <v>6</v>
      </c>
      <c r="C160" s="10" t="s">
        <v>534</v>
      </c>
      <c r="D160" s="10" t="s">
        <v>7</v>
      </c>
      <c r="E160" s="29" t="s">
        <v>615</v>
      </c>
    </row>
    <row r="161" spans="1:5" ht="16" x14ac:dyDescent="0.2">
      <c r="A161" s="22" t="s">
        <v>166</v>
      </c>
      <c r="B161" s="10" t="s">
        <v>249</v>
      </c>
      <c r="C161" s="10" t="s">
        <v>535</v>
      </c>
      <c r="D161" s="10" t="s">
        <v>4</v>
      </c>
      <c r="E161" s="29" t="s">
        <v>409</v>
      </c>
    </row>
    <row r="162" spans="1:5" ht="16" x14ac:dyDescent="0.2">
      <c r="A162" s="22" t="s">
        <v>317</v>
      </c>
      <c r="B162" s="10" t="s">
        <v>8</v>
      </c>
      <c r="C162" s="10" t="s">
        <v>536</v>
      </c>
      <c r="D162" s="10" t="s">
        <v>5</v>
      </c>
      <c r="E162" s="29" t="s">
        <v>410</v>
      </c>
    </row>
    <row r="163" spans="1:5" ht="16" x14ac:dyDescent="0.2">
      <c r="A163" s="22" t="s">
        <v>167</v>
      </c>
      <c r="B163" s="10" t="s">
        <v>250</v>
      </c>
      <c r="C163" s="10" t="s">
        <v>537</v>
      </c>
      <c r="D163" s="10" t="s">
        <v>4</v>
      </c>
      <c r="E163" s="29" t="s">
        <v>409</v>
      </c>
    </row>
    <row r="164" spans="1:5" ht="16" x14ac:dyDescent="0.2">
      <c r="A164" s="22" t="s">
        <v>318</v>
      </c>
      <c r="B164" s="10" t="s">
        <v>8</v>
      </c>
      <c r="C164" s="10" t="s">
        <v>538</v>
      </c>
      <c r="D164" s="10" t="s">
        <v>5</v>
      </c>
      <c r="E164" s="29" t="s">
        <v>410</v>
      </c>
    </row>
    <row r="165" spans="1:5" ht="16" x14ac:dyDescent="0.2">
      <c r="A165" s="22" t="s">
        <v>319</v>
      </c>
      <c r="B165" s="10" t="s">
        <v>251</v>
      </c>
      <c r="C165" s="10" t="s">
        <v>539</v>
      </c>
      <c r="D165" s="10" t="s">
        <v>4</v>
      </c>
      <c r="E165" s="29" t="s">
        <v>409</v>
      </c>
    </row>
    <row r="166" spans="1:5" ht="16" x14ac:dyDescent="0.2">
      <c r="A166" s="22" t="s">
        <v>320</v>
      </c>
      <c r="B166" s="10" t="s">
        <v>8</v>
      </c>
      <c r="C166" s="10" t="s">
        <v>538</v>
      </c>
      <c r="D166" s="10" t="s">
        <v>5</v>
      </c>
      <c r="E166" s="29" t="s">
        <v>410</v>
      </c>
    </row>
    <row r="167" spans="1:5" ht="16" x14ac:dyDescent="0.2">
      <c r="A167" s="22" t="s">
        <v>321</v>
      </c>
      <c r="B167" s="10" t="s">
        <v>9</v>
      </c>
      <c r="C167" s="10" t="s">
        <v>540</v>
      </c>
      <c r="D167" s="10" t="s">
        <v>10</v>
      </c>
      <c r="E167" s="29" t="s">
        <v>616</v>
      </c>
    </row>
    <row r="168" spans="1:5" ht="16" x14ac:dyDescent="0.2">
      <c r="A168" s="22" t="s">
        <v>322</v>
      </c>
      <c r="B168" s="10" t="s">
        <v>541</v>
      </c>
      <c r="C168" s="10" t="s">
        <v>376</v>
      </c>
      <c r="D168" s="10" t="s">
        <v>0</v>
      </c>
      <c r="E168" s="29" t="s">
        <v>613</v>
      </c>
    </row>
    <row r="169" spans="1:5" ht="16" x14ac:dyDescent="0.2">
      <c r="A169" s="22" t="s">
        <v>323</v>
      </c>
      <c r="B169" s="10" t="s">
        <v>252</v>
      </c>
      <c r="C169" s="10" t="s">
        <v>542</v>
      </c>
      <c r="D169" s="10" t="s">
        <v>0</v>
      </c>
      <c r="E169" s="29" t="s">
        <v>613</v>
      </c>
    </row>
    <row r="170" spans="1:5" ht="16" x14ac:dyDescent="0.2">
      <c r="A170" s="22" t="s">
        <v>168</v>
      </c>
      <c r="B170" s="10" t="s">
        <v>253</v>
      </c>
      <c r="C170" s="10" t="s">
        <v>543</v>
      </c>
      <c r="D170" s="10" t="s">
        <v>3</v>
      </c>
      <c r="E170" s="29" t="s">
        <v>614</v>
      </c>
    </row>
    <row r="171" spans="1:5" ht="16" x14ac:dyDescent="0.2">
      <c r="A171" s="22" t="s">
        <v>324</v>
      </c>
      <c r="B171" s="10" t="s">
        <v>254</v>
      </c>
      <c r="C171" s="10" t="s">
        <v>544</v>
      </c>
      <c r="D171" s="10"/>
      <c r="E171" s="29"/>
    </row>
    <row r="172" spans="1:5" ht="16" x14ac:dyDescent="0.2">
      <c r="A172" s="22" t="s">
        <v>325</v>
      </c>
      <c r="B172" s="10" t="s">
        <v>255</v>
      </c>
      <c r="C172" s="10" t="s">
        <v>545</v>
      </c>
      <c r="D172" s="10"/>
      <c r="E172" s="29"/>
    </row>
    <row r="173" spans="1:5" ht="16" x14ac:dyDescent="0.2">
      <c r="A173" s="22" t="s">
        <v>326</v>
      </c>
      <c r="B173" s="10" t="s">
        <v>256</v>
      </c>
      <c r="C173" s="10" t="s">
        <v>546</v>
      </c>
      <c r="D173" s="10" t="s">
        <v>4</v>
      </c>
      <c r="E173" s="29" t="s">
        <v>409</v>
      </c>
    </row>
    <row r="174" spans="1:5" ht="16" x14ac:dyDescent="0.2">
      <c r="A174" s="22" t="s">
        <v>327</v>
      </c>
      <c r="B174" s="10" t="s">
        <v>257</v>
      </c>
      <c r="C174" s="10" t="s">
        <v>547</v>
      </c>
      <c r="D174" s="10" t="s">
        <v>4</v>
      </c>
      <c r="E174" s="29" t="s">
        <v>409</v>
      </c>
    </row>
    <row r="175" spans="1:5" ht="16" x14ac:dyDescent="0.2">
      <c r="A175" s="22" t="s">
        <v>328</v>
      </c>
      <c r="B175" s="10" t="s">
        <v>258</v>
      </c>
      <c r="C175" s="10" t="s">
        <v>548</v>
      </c>
      <c r="D175" s="10" t="s">
        <v>4</v>
      </c>
      <c r="E175" s="29" t="s">
        <v>409</v>
      </c>
    </row>
    <row r="176" spans="1:5" ht="16" x14ac:dyDescent="0.2">
      <c r="A176" s="22" t="s">
        <v>329</v>
      </c>
      <c r="B176" s="10" t="s">
        <v>6</v>
      </c>
      <c r="C176" s="10" t="s">
        <v>534</v>
      </c>
      <c r="D176" s="10" t="s">
        <v>7</v>
      </c>
      <c r="E176" s="29" t="s">
        <v>615</v>
      </c>
    </row>
    <row r="177" spans="1:5" ht="16" x14ac:dyDescent="0.2">
      <c r="A177" s="22" t="s">
        <v>169</v>
      </c>
      <c r="B177" s="10" t="s">
        <v>259</v>
      </c>
      <c r="C177" s="10" t="s">
        <v>549</v>
      </c>
      <c r="D177" s="10" t="s">
        <v>4</v>
      </c>
      <c r="E177" s="29" t="s">
        <v>409</v>
      </c>
    </row>
    <row r="178" spans="1:5" ht="16" x14ac:dyDescent="0.2">
      <c r="A178" s="22" t="s">
        <v>330</v>
      </c>
      <c r="B178" s="10" t="s">
        <v>8</v>
      </c>
      <c r="C178" s="10" t="s">
        <v>536</v>
      </c>
      <c r="D178" s="10" t="s">
        <v>5</v>
      </c>
      <c r="E178" s="29" t="s">
        <v>410</v>
      </c>
    </row>
    <row r="179" spans="1:5" ht="16" x14ac:dyDescent="0.2">
      <c r="A179" s="22" t="s">
        <v>170</v>
      </c>
      <c r="B179" s="10" t="s">
        <v>260</v>
      </c>
      <c r="C179" s="10" t="s">
        <v>550</v>
      </c>
      <c r="D179" s="10" t="s">
        <v>4</v>
      </c>
      <c r="E179" s="29" t="s">
        <v>409</v>
      </c>
    </row>
    <row r="180" spans="1:5" ht="16" x14ac:dyDescent="0.2">
      <c r="A180" s="22" t="s">
        <v>331</v>
      </c>
      <c r="B180" s="10" t="s">
        <v>8</v>
      </c>
      <c r="C180" s="10" t="s">
        <v>536</v>
      </c>
      <c r="D180" s="10" t="s">
        <v>5</v>
      </c>
      <c r="E180" s="29" t="s">
        <v>410</v>
      </c>
    </row>
    <row r="181" spans="1:5" ht="16" x14ac:dyDescent="0.2">
      <c r="A181" s="22" t="s">
        <v>332</v>
      </c>
      <c r="B181" s="10" t="s">
        <v>261</v>
      </c>
      <c r="C181" s="10" t="s">
        <v>551</v>
      </c>
      <c r="D181" s="10" t="s">
        <v>4</v>
      </c>
      <c r="E181" s="29" t="s">
        <v>409</v>
      </c>
    </row>
    <row r="182" spans="1:5" ht="16" x14ac:dyDescent="0.2">
      <c r="A182" s="22" t="s">
        <v>333</v>
      </c>
      <c r="B182" s="10" t="s">
        <v>8</v>
      </c>
      <c r="C182" s="10" t="s">
        <v>538</v>
      </c>
      <c r="D182" s="10" t="s">
        <v>5</v>
      </c>
      <c r="E182" s="29" t="s">
        <v>410</v>
      </c>
    </row>
    <row r="183" spans="1:5" ht="17" thickBot="1" x14ac:dyDescent="0.25">
      <c r="A183" s="23" t="s">
        <v>334</v>
      </c>
      <c r="B183" s="17" t="s">
        <v>9</v>
      </c>
      <c r="C183" s="17" t="s">
        <v>540</v>
      </c>
      <c r="D183" s="17" t="s">
        <v>10</v>
      </c>
      <c r="E183" s="30" t="s">
        <v>616</v>
      </c>
    </row>
    <row r="184" spans="1:5" ht="17" thickBot="1" x14ac:dyDescent="0.25">
      <c r="A184" s="24"/>
      <c r="B184" s="18" t="s">
        <v>632</v>
      </c>
      <c r="C184" s="18"/>
      <c r="D184" s="18"/>
      <c r="E184" s="31"/>
    </row>
    <row r="185" spans="1:5" ht="16" x14ac:dyDescent="0.2">
      <c r="A185" s="25" t="s">
        <v>335</v>
      </c>
      <c r="B185" s="19" t="s">
        <v>552</v>
      </c>
      <c r="C185" s="19" t="s">
        <v>553</v>
      </c>
      <c r="D185" s="19" t="s">
        <v>0</v>
      </c>
      <c r="E185" s="32" t="s">
        <v>613</v>
      </c>
    </row>
    <row r="186" spans="1:5" ht="16" x14ac:dyDescent="0.2">
      <c r="A186" s="22" t="s">
        <v>336</v>
      </c>
      <c r="B186" s="10" t="s">
        <v>262</v>
      </c>
      <c r="C186" s="10" t="s">
        <v>554</v>
      </c>
      <c r="D186" s="10" t="s">
        <v>0</v>
      </c>
      <c r="E186" s="29" t="s">
        <v>613</v>
      </c>
    </row>
    <row r="187" spans="1:5" ht="16" x14ac:dyDescent="0.2">
      <c r="A187" s="22" t="s">
        <v>171</v>
      </c>
      <c r="B187" s="10" t="s">
        <v>263</v>
      </c>
      <c r="C187" s="10" t="s">
        <v>555</v>
      </c>
      <c r="D187" s="10" t="s">
        <v>3</v>
      </c>
      <c r="E187" s="29" t="s">
        <v>614</v>
      </c>
    </row>
    <row r="188" spans="1:5" ht="16" x14ac:dyDescent="0.2">
      <c r="A188" s="22" t="s">
        <v>337</v>
      </c>
      <c r="B188" s="10" t="s">
        <v>264</v>
      </c>
      <c r="C188" s="10" t="s">
        <v>556</v>
      </c>
      <c r="D188" s="10"/>
      <c r="E188" s="29"/>
    </row>
    <row r="189" spans="1:5" ht="16" x14ac:dyDescent="0.2">
      <c r="A189" s="22" t="s">
        <v>338</v>
      </c>
      <c r="B189" s="10" t="s">
        <v>265</v>
      </c>
      <c r="C189" s="10" t="s">
        <v>557</v>
      </c>
      <c r="D189" s="10"/>
      <c r="E189" s="29"/>
    </row>
    <row r="190" spans="1:5" ht="80" x14ac:dyDescent="0.2">
      <c r="A190" s="22" t="s">
        <v>172</v>
      </c>
      <c r="B190" s="10" t="s">
        <v>11</v>
      </c>
      <c r="C190" s="10" t="s">
        <v>558</v>
      </c>
      <c r="D190" s="10" t="s">
        <v>12</v>
      </c>
      <c r="E190" s="10" t="s">
        <v>620</v>
      </c>
    </row>
    <row r="191" spans="1:5" ht="80" x14ac:dyDescent="0.2">
      <c r="A191" s="22" t="s">
        <v>173</v>
      </c>
      <c r="B191" s="10" t="s">
        <v>13</v>
      </c>
      <c r="C191" s="10" t="s">
        <v>559</v>
      </c>
      <c r="D191" s="10" t="s">
        <v>14</v>
      </c>
      <c r="E191" s="10" t="s">
        <v>621</v>
      </c>
    </row>
    <row r="192" spans="1:5" ht="80" x14ac:dyDescent="0.2">
      <c r="A192" s="22" t="s">
        <v>174</v>
      </c>
      <c r="B192" s="10" t="s">
        <v>15</v>
      </c>
      <c r="C192" s="10" t="s">
        <v>560</v>
      </c>
      <c r="D192" s="10" t="s">
        <v>16</v>
      </c>
      <c r="E192" s="10" t="s">
        <v>619</v>
      </c>
    </row>
    <row r="193" spans="1:5" ht="80" x14ac:dyDescent="0.2">
      <c r="A193" s="22" t="s">
        <v>175</v>
      </c>
      <c r="B193" s="10" t="s">
        <v>17</v>
      </c>
      <c r="C193" s="10" t="s">
        <v>561</v>
      </c>
      <c r="D193" s="10" t="s">
        <v>16</v>
      </c>
      <c r="E193" s="10" t="s">
        <v>619</v>
      </c>
    </row>
    <row r="194" spans="1:5" ht="80" x14ac:dyDescent="0.2">
      <c r="A194" s="22" t="s">
        <v>176</v>
      </c>
      <c r="B194" s="10" t="s">
        <v>18</v>
      </c>
      <c r="C194" s="10" t="s">
        <v>562</v>
      </c>
      <c r="D194" s="10" t="s">
        <v>16</v>
      </c>
      <c r="E194" s="10" t="s">
        <v>619</v>
      </c>
    </row>
    <row r="195" spans="1:5" ht="80" x14ac:dyDescent="0.2">
      <c r="A195" s="22" t="s">
        <v>177</v>
      </c>
      <c r="B195" s="10" t="s">
        <v>19</v>
      </c>
      <c r="C195" s="10" t="s">
        <v>563</v>
      </c>
      <c r="D195" s="10" t="s">
        <v>16</v>
      </c>
      <c r="E195" s="10" t="s">
        <v>619</v>
      </c>
    </row>
    <row r="196" spans="1:5" ht="80" x14ac:dyDescent="0.2">
      <c r="A196" s="22" t="s">
        <v>178</v>
      </c>
      <c r="B196" s="10" t="s">
        <v>20</v>
      </c>
      <c r="C196" s="10" t="s">
        <v>564</v>
      </c>
      <c r="D196" s="10" t="s">
        <v>16</v>
      </c>
      <c r="E196" s="10" t="s">
        <v>619</v>
      </c>
    </row>
    <row r="197" spans="1:5" ht="80" x14ac:dyDescent="0.2">
      <c r="A197" s="22" t="s">
        <v>179</v>
      </c>
      <c r="B197" s="10" t="s">
        <v>21</v>
      </c>
      <c r="C197" s="10" t="s">
        <v>565</v>
      </c>
      <c r="D197" s="10" t="s">
        <v>16</v>
      </c>
      <c r="E197" s="10" t="s">
        <v>619</v>
      </c>
    </row>
    <row r="198" spans="1:5" ht="48" x14ac:dyDescent="0.2">
      <c r="A198" s="22" t="s">
        <v>180</v>
      </c>
      <c r="B198" s="10" t="s">
        <v>22</v>
      </c>
      <c r="C198" s="10" t="s">
        <v>566</v>
      </c>
      <c r="D198" s="10" t="s">
        <v>23</v>
      </c>
      <c r="E198" s="10" t="s">
        <v>618</v>
      </c>
    </row>
    <row r="199" spans="1:5" ht="48" x14ac:dyDescent="0.2">
      <c r="A199" s="22" t="s">
        <v>181</v>
      </c>
      <c r="B199" s="10" t="s">
        <v>24</v>
      </c>
      <c r="C199" s="10" t="s">
        <v>567</v>
      </c>
      <c r="D199" s="10" t="s">
        <v>23</v>
      </c>
      <c r="E199" s="10" t="s">
        <v>617</v>
      </c>
    </row>
    <row r="200" spans="1:5" ht="17" thickBot="1" x14ac:dyDescent="0.25">
      <c r="A200" s="23" t="s">
        <v>182</v>
      </c>
      <c r="B200" s="17" t="s">
        <v>287</v>
      </c>
      <c r="C200" s="17" t="s">
        <v>568</v>
      </c>
      <c r="D200" s="17"/>
      <c r="E200" s="17"/>
    </row>
    <row r="201" spans="1:5" ht="17" thickBot="1" x14ac:dyDescent="0.25">
      <c r="A201" s="24"/>
      <c r="B201" s="18" t="s">
        <v>633</v>
      </c>
      <c r="C201" s="18"/>
      <c r="D201" s="18"/>
      <c r="E201" s="18"/>
    </row>
    <row r="202" spans="1:5" ht="16" x14ac:dyDescent="0.2">
      <c r="A202" s="25" t="s">
        <v>339</v>
      </c>
      <c r="B202" s="19" t="s">
        <v>541</v>
      </c>
      <c r="C202" s="19" t="s">
        <v>553</v>
      </c>
      <c r="D202" s="19" t="s">
        <v>0</v>
      </c>
      <c r="E202" s="32" t="s">
        <v>613</v>
      </c>
    </row>
    <row r="203" spans="1:5" ht="16" x14ac:dyDescent="0.2">
      <c r="A203" s="22" t="s">
        <v>340</v>
      </c>
      <c r="B203" s="10" t="s">
        <v>266</v>
      </c>
      <c r="C203" s="10" t="s">
        <v>569</v>
      </c>
      <c r="D203" s="10" t="s">
        <v>0</v>
      </c>
      <c r="E203" s="29" t="s">
        <v>613</v>
      </c>
    </row>
    <row r="204" spans="1:5" ht="16" x14ac:dyDescent="0.2">
      <c r="A204" s="22" t="s">
        <v>183</v>
      </c>
      <c r="B204" s="10" t="s">
        <v>267</v>
      </c>
      <c r="C204" s="10" t="s">
        <v>570</v>
      </c>
      <c r="D204" s="10" t="s">
        <v>1</v>
      </c>
      <c r="E204" s="29" t="s">
        <v>614</v>
      </c>
    </row>
    <row r="205" spans="1:5" ht="16" x14ac:dyDescent="0.2">
      <c r="A205" s="22" t="s">
        <v>341</v>
      </c>
      <c r="B205" s="10" t="s">
        <v>268</v>
      </c>
      <c r="C205" s="10" t="s">
        <v>571</v>
      </c>
      <c r="D205" s="10"/>
      <c r="E205" s="29"/>
    </row>
    <row r="206" spans="1:5" ht="16" x14ac:dyDescent="0.2">
      <c r="A206" s="22" t="s">
        <v>342</v>
      </c>
      <c r="B206" s="10" t="s">
        <v>269</v>
      </c>
      <c r="C206" s="10" t="s">
        <v>572</v>
      </c>
      <c r="D206" s="10"/>
      <c r="E206" s="29"/>
    </row>
    <row r="207" spans="1:5" ht="16" x14ac:dyDescent="0.2">
      <c r="A207" s="22" t="s">
        <v>184</v>
      </c>
      <c r="B207" s="10" t="s">
        <v>25</v>
      </c>
      <c r="C207" s="10" t="s">
        <v>573</v>
      </c>
      <c r="D207" s="10" t="s">
        <v>4</v>
      </c>
      <c r="E207" s="29" t="s">
        <v>409</v>
      </c>
    </row>
    <row r="208" spans="1:5" ht="16" x14ac:dyDescent="0.2">
      <c r="A208" s="22" t="s">
        <v>185</v>
      </c>
      <c r="B208" s="10" t="s">
        <v>26</v>
      </c>
      <c r="C208" s="10" t="s">
        <v>574</v>
      </c>
      <c r="D208" s="10" t="s">
        <v>4</v>
      </c>
      <c r="E208" s="29" t="s">
        <v>409</v>
      </c>
    </row>
    <row r="209" spans="1:5" ht="16" x14ac:dyDescent="0.2">
      <c r="A209" s="22" t="s">
        <v>186</v>
      </c>
      <c r="B209" s="10" t="s">
        <v>27</v>
      </c>
      <c r="C209" s="10" t="s">
        <v>575</v>
      </c>
      <c r="D209" s="10" t="s">
        <v>4</v>
      </c>
      <c r="E209" s="29" t="s">
        <v>409</v>
      </c>
    </row>
    <row r="210" spans="1:5" ht="16" x14ac:dyDescent="0.2">
      <c r="A210" s="22" t="s">
        <v>187</v>
      </c>
      <c r="B210" s="10" t="s">
        <v>28</v>
      </c>
      <c r="C210" s="10" t="s">
        <v>576</v>
      </c>
      <c r="D210" s="10" t="s">
        <v>4</v>
      </c>
      <c r="E210" s="29" t="s">
        <v>409</v>
      </c>
    </row>
    <row r="211" spans="1:5" ht="16" x14ac:dyDescent="0.2">
      <c r="A211" s="22" t="s">
        <v>188</v>
      </c>
      <c r="B211" s="10" t="s">
        <v>29</v>
      </c>
      <c r="C211" s="10" t="s">
        <v>577</v>
      </c>
      <c r="D211" s="10" t="s">
        <v>4</v>
      </c>
      <c r="E211" s="29" t="s">
        <v>409</v>
      </c>
    </row>
    <row r="212" spans="1:5" ht="16" x14ac:dyDescent="0.2">
      <c r="A212" s="22" t="s">
        <v>189</v>
      </c>
      <c r="B212" s="10" t="s">
        <v>30</v>
      </c>
      <c r="C212" s="10" t="s">
        <v>578</v>
      </c>
      <c r="D212" s="10" t="s">
        <v>4</v>
      </c>
      <c r="E212" s="29" t="s">
        <v>409</v>
      </c>
    </row>
    <row r="213" spans="1:5" ht="16" x14ac:dyDescent="0.2">
      <c r="A213" s="22" t="s">
        <v>190</v>
      </c>
      <c r="B213" s="10" t="s">
        <v>31</v>
      </c>
      <c r="C213" s="10" t="s">
        <v>579</v>
      </c>
      <c r="D213" s="10" t="s">
        <v>4</v>
      </c>
      <c r="E213" s="29" t="s">
        <v>409</v>
      </c>
    </row>
    <row r="214" spans="1:5" ht="16" x14ac:dyDescent="0.2">
      <c r="A214" s="22" t="s">
        <v>191</v>
      </c>
      <c r="B214" s="10" t="s">
        <v>32</v>
      </c>
      <c r="C214" s="10" t="s">
        <v>580</v>
      </c>
      <c r="D214" s="10" t="s">
        <v>4</v>
      </c>
      <c r="E214" s="29" t="s">
        <v>409</v>
      </c>
    </row>
    <row r="215" spans="1:5" ht="16" x14ac:dyDescent="0.2">
      <c r="A215" s="22" t="s">
        <v>192</v>
      </c>
      <c r="B215" s="10" t="s">
        <v>33</v>
      </c>
      <c r="C215" s="10" t="s">
        <v>581</v>
      </c>
      <c r="D215" s="10" t="s">
        <v>4</v>
      </c>
      <c r="E215" s="29" t="s">
        <v>409</v>
      </c>
    </row>
    <row r="216" spans="1:5" ht="16" x14ac:dyDescent="0.2">
      <c r="A216" s="22" t="s">
        <v>193</v>
      </c>
      <c r="B216" s="10" t="s">
        <v>34</v>
      </c>
      <c r="C216" s="10" t="s">
        <v>582</v>
      </c>
      <c r="D216" s="10" t="s">
        <v>4</v>
      </c>
      <c r="E216" s="29" t="s">
        <v>409</v>
      </c>
    </row>
    <row r="217" spans="1:5" ht="16" x14ac:dyDescent="0.2">
      <c r="A217" s="22" t="s">
        <v>194</v>
      </c>
      <c r="B217" s="10" t="s">
        <v>35</v>
      </c>
      <c r="C217" s="10" t="s">
        <v>583</v>
      </c>
      <c r="D217" s="10" t="s">
        <v>4</v>
      </c>
      <c r="E217" s="29" t="s">
        <v>409</v>
      </c>
    </row>
    <row r="218" spans="1:5" ht="16" x14ac:dyDescent="0.2">
      <c r="A218" s="22" t="s">
        <v>195</v>
      </c>
      <c r="B218" s="10" t="s">
        <v>36</v>
      </c>
      <c r="C218" s="10" t="s">
        <v>584</v>
      </c>
      <c r="D218" s="10" t="s">
        <v>4</v>
      </c>
      <c r="E218" s="29" t="s">
        <v>409</v>
      </c>
    </row>
    <row r="219" spans="1:5" ht="16" x14ac:dyDescent="0.2">
      <c r="A219" s="22" t="s">
        <v>196</v>
      </c>
      <c r="B219" s="10" t="s">
        <v>37</v>
      </c>
      <c r="C219" s="10" t="s">
        <v>585</v>
      </c>
      <c r="D219" s="10" t="s">
        <v>4</v>
      </c>
      <c r="E219" s="29" t="s">
        <v>409</v>
      </c>
    </row>
    <row r="220" spans="1:5" ht="16" x14ac:dyDescent="0.2">
      <c r="A220" s="22" t="s">
        <v>197</v>
      </c>
      <c r="B220" s="10" t="s">
        <v>38</v>
      </c>
      <c r="C220" s="10" t="s">
        <v>586</v>
      </c>
      <c r="D220" s="10" t="s">
        <v>4</v>
      </c>
      <c r="E220" s="29" t="s">
        <v>409</v>
      </c>
    </row>
    <row r="221" spans="1:5" ht="16" x14ac:dyDescent="0.2">
      <c r="A221" s="22" t="s">
        <v>198</v>
      </c>
      <c r="B221" s="10" t="s">
        <v>39</v>
      </c>
      <c r="C221" s="10" t="s">
        <v>587</v>
      </c>
      <c r="D221" s="10" t="s">
        <v>4</v>
      </c>
      <c r="E221" s="29" t="s">
        <v>409</v>
      </c>
    </row>
    <row r="222" spans="1:5" ht="16" x14ac:dyDescent="0.2">
      <c r="A222" s="22" t="s">
        <v>199</v>
      </c>
      <c r="B222" s="10" t="s">
        <v>40</v>
      </c>
      <c r="C222" s="10" t="s">
        <v>588</v>
      </c>
      <c r="D222" s="10" t="s">
        <v>4</v>
      </c>
      <c r="E222" s="29" t="s">
        <v>409</v>
      </c>
    </row>
    <row r="223" spans="1:5" ht="16" x14ac:dyDescent="0.2">
      <c r="A223" s="22" t="s">
        <v>200</v>
      </c>
      <c r="B223" s="10" t="s">
        <v>41</v>
      </c>
      <c r="C223" s="10" t="s">
        <v>589</v>
      </c>
      <c r="D223" s="10" t="s">
        <v>4</v>
      </c>
      <c r="E223" s="29" t="s">
        <v>409</v>
      </c>
    </row>
    <row r="224" spans="1:5" ht="16" x14ac:dyDescent="0.2">
      <c r="A224" s="22" t="s">
        <v>201</v>
      </c>
      <c r="B224" s="10" t="s">
        <v>42</v>
      </c>
      <c r="C224" s="10" t="s">
        <v>590</v>
      </c>
      <c r="D224" s="10" t="s">
        <v>4</v>
      </c>
      <c r="E224" s="29" t="s">
        <v>409</v>
      </c>
    </row>
    <row r="225" spans="1:5" ht="16" x14ac:dyDescent="0.2">
      <c r="A225" s="22" t="s">
        <v>202</v>
      </c>
      <c r="B225" s="10" t="s">
        <v>43</v>
      </c>
      <c r="C225" s="10" t="s">
        <v>591</v>
      </c>
      <c r="D225" s="10" t="s">
        <v>4</v>
      </c>
      <c r="E225" s="29" t="s">
        <v>409</v>
      </c>
    </row>
    <row r="226" spans="1:5" ht="16" x14ac:dyDescent="0.2">
      <c r="A226" s="22" t="s">
        <v>203</v>
      </c>
      <c r="B226" s="10" t="s">
        <v>44</v>
      </c>
      <c r="C226" s="10" t="s">
        <v>592</v>
      </c>
      <c r="D226" s="10" t="s">
        <v>4</v>
      </c>
      <c r="E226" s="29" t="s">
        <v>409</v>
      </c>
    </row>
    <row r="227" spans="1:5" ht="17" thickBot="1" x14ac:dyDescent="0.25">
      <c r="A227" s="23" t="s">
        <v>204</v>
      </c>
      <c r="B227" s="17" t="s">
        <v>286</v>
      </c>
      <c r="C227" s="17" t="s">
        <v>593</v>
      </c>
      <c r="D227" s="17" t="s">
        <v>622</v>
      </c>
      <c r="E227" s="30" t="s">
        <v>623</v>
      </c>
    </row>
    <row r="228" spans="1:5" ht="17" thickBot="1" x14ac:dyDescent="0.25">
      <c r="A228" s="24"/>
      <c r="B228" s="18" t="s">
        <v>634</v>
      </c>
      <c r="C228" s="18"/>
      <c r="D228" s="18"/>
      <c r="E228" s="31"/>
    </row>
    <row r="229" spans="1:5" ht="16" x14ac:dyDescent="0.2">
      <c r="A229" s="25" t="s">
        <v>343</v>
      </c>
      <c r="B229" s="19" t="s">
        <v>541</v>
      </c>
      <c r="C229" s="19" t="s">
        <v>376</v>
      </c>
      <c r="D229" s="19" t="s">
        <v>0</v>
      </c>
      <c r="E229" s="32" t="s">
        <v>613</v>
      </c>
    </row>
    <row r="230" spans="1:5" ht="16" x14ac:dyDescent="0.2">
      <c r="A230" s="22" t="s">
        <v>344</v>
      </c>
      <c r="B230" s="10" t="s">
        <v>272</v>
      </c>
      <c r="C230" s="10" t="s">
        <v>594</v>
      </c>
      <c r="D230" s="10" t="s">
        <v>0</v>
      </c>
      <c r="E230" s="29" t="s">
        <v>613</v>
      </c>
    </row>
    <row r="231" spans="1:5" ht="16" x14ac:dyDescent="0.2">
      <c r="A231" s="22" t="s">
        <v>205</v>
      </c>
      <c r="B231" s="10" t="s">
        <v>273</v>
      </c>
      <c r="C231" s="10" t="s">
        <v>595</v>
      </c>
      <c r="D231" s="10" t="s">
        <v>3</v>
      </c>
      <c r="E231" s="29" t="s">
        <v>614</v>
      </c>
    </row>
    <row r="232" spans="1:5" ht="16" x14ac:dyDescent="0.2">
      <c r="A232" s="22" t="s">
        <v>345</v>
      </c>
      <c r="B232" s="10" t="s">
        <v>274</v>
      </c>
      <c r="C232" s="10" t="s">
        <v>596</v>
      </c>
      <c r="D232" s="10"/>
      <c r="E232" s="29"/>
    </row>
    <row r="233" spans="1:5" ht="16" x14ac:dyDescent="0.2">
      <c r="A233" s="22" t="s">
        <v>346</v>
      </c>
      <c r="B233" s="10" t="s">
        <v>275</v>
      </c>
      <c r="C233" s="10" t="s">
        <v>597</v>
      </c>
      <c r="D233" s="10"/>
      <c r="E233" s="29"/>
    </row>
    <row r="234" spans="1:5" ht="16" x14ac:dyDescent="0.2">
      <c r="A234" s="22" t="s">
        <v>347</v>
      </c>
      <c r="B234" s="10" t="s">
        <v>270</v>
      </c>
      <c r="C234" s="10" t="s">
        <v>598</v>
      </c>
      <c r="D234" s="10" t="s">
        <v>45</v>
      </c>
      <c r="E234" s="29" t="s">
        <v>624</v>
      </c>
    </row>
    <row r="235" spans="1:5" ht="16" x14ac:dyDescent="0.2">
      <c r="A235" s="22" t="s">
        <v>348</v>
      </c>
      <c r="B235" s="10" t="s">
        <v>270</v>
      </c>
      <c r="C235" s="10" t="s">
        <v>598</v>
      </c>
      <c r="D235" s="10" t="s">
        <v>46</v>
      </c>
      <c r="E235" s="29" t="s">
        <v>625</v>
      </c>
    </row>
    <row r="236" spans="1:5" ht="16" x14ac:dyDescent="0.2">
      <c r="A236" s="22" t="s">
        <v>349</v>
      </c>
      <c r="B236" s="10" t="s">
        <v>270</v>
      </c>
      <c r="C236" s="10" t="s">
        <v>598</v>
      </c>
      <c r="D236" s="10" t="s">
        <v>47</v>
      </c>
      <c r="E236" s="29" t="s">
        <v>626</v>
      </c>
    </row>
    <row r="237" spans="1:5" ht="16" x14ac:dyDescent="0.2">
      <c r="A237" s="22" t="s">
        <v>350</v>
      </c>
      <c r="B237" s="10" t="s">
        <v>271</v>
      </c>
      <c r="C237" s="10" t="s">
        <v>599</v>
      </c>
      <c r="D237" s="10" t="s">
        <v>45</v>
      </c>
      <c r="E237" s="29" t="s">
        <v>624</v>
      </c>
    </row>
    <row r="238" spans="1:5" ht="16" x14ac:dyDescent="0.2">
      <c r="A238" s="22" t="s">
        <v>351</v>
      </c>
      <c r="B238" s="10" t="s">
        <v>271</v>
      </c>
      <c r="C238" s="10" t="s">
        <v>599</v>
      </c>
      <c r="D238" s="10" t="s">
        <v>46</v>
      </c>
      <c r="E238" s="29" t="s">
        <v>625</v>
      </c>
    </row>
    <row r="239" spans="1:5" ht="16" x14ac:dyDescent="0.2">
      <c r="A239" s="22" t="s">
        <v>352</v>
      </c>
      <c r="B239" s="10" t="s">
        <v>271</v>
      </c>
      <c r="C239" s="10" t="s">
        <v>599</v>
      </c>
      <c r="D239" s="10" t="s">
        <v>47</v>
      </c>
      <c r="E239" s="29" t="s">
        <v>626</v>
      </c>
    </row>
    <row r="240" spans="1:5" ht="16" x14ac:dyDescent="0.2">
      <c r="A240" s="22" t="s">
        <v>353</v>
      </c>
      <c r="B240" s="10" t="s">
        <v>541</v>
      </c>
      <c r="C240" s="10" t="s">
        <v>376</v>
      </c>
      <c r="D240" s="10" t="s">
        <v>0</v>
      </c>
      <c r="E240" s="29" t="s">
        <v>613</v>
      </c>
    </row>
    <row r="241" spans="1:5" ht="16" x14ac:dyDescent="0.2">
      <c r="A241" s="22" t="s">
        <v>354</v>
      </c>
      <c r="B241" s="10" t="s">
        <v>276</v>
      </c>
      <c r="C241" s="10" t="s">
        <v>600</v>
      </c>
      <c r="D241" s="10" t="s">
        <v>0</v>
      </c>
      <c r="E241" s="29" t="s">
        <v>613</v>
      </c>
    </row>
    <row r="242" spans="1:5" ht="16" x14ac:dyDescent="0.2">
      <c r="A242" s="22" t="s">
        <v>206</v>
      </c>
      <c r="B242" s="10" t="s">
        <v>277</v>
      </c>
      <c r="C242" s="10" t="s">
        <v>601</v>
      </c>
      <c r="D242" s="10" t="s">
        <v>3</v>
      </c>
      <c r="E242" s="29" t="s">
        <v>614</v>
      </c>
    </row>
    <row r="243" spans="1:5" ht="16" x14ac:dyDescent="0.2">
      <c r="A243" s="22" t="s">
        <v>355</v>
      </c>
      <c r="B243" s="10" t="s">
        <v>278</v>
      </c>
      <c r="C243" s="10" t="s">
        <v>602</v>
      </c>
      <c r="D243" s="10"/>
      <c r="E243" s="29"/>
    </row>
    <row r="244" spans="1:5" ht="16" x14ac:dyDescent="0.2">
      <c r="A244" s="22" t="s">
        <v>356</v>
      </c>
      <c r="B244" s="10" t="s">
        <v>279</v>
      </c>
      <c r="C244" s="10" t="s">
        <v>603</v>
      </c>
      <c r="D244" s="10"/>
      <c r="E244" s="29"/>
    </row>
    <row r="245" spans="1:5" ht="16" x14ac:dyDescent="0.2">
      <c r="A245" s="22" t="s">
        <v>357</v>
      </c>
      <c r="B245" s="10" t="s">
        <v>280</v>
      </c>
      <c r="C245" s="10" t="s">
        <v>280</v>
      </c>
      <c r="D245" s="10" t="s">
        <v>45</v>
      </c>
      <c r="E245" s="29" t="s">
        <v>624</v>
      </c>
    </row>
    <row r="246" spans="1:5" ht="16" x14ac:dyDescent="0.2">
      <c r="A246" s="22" t="s">
        <v>358</v>
      </c>
      <c r="B246" s="10" t="s">
        <v>280</v>
      </c>
      <c r="C246" s="10" t="s">
        <v>280</v>
      </c>
      <c r="D246" s="10" t="s">
        <v>46</v>
      </c>
      <c r="E246" s="29" t="s">
        <v>625</v>
      </c>
    </row>
    <row r="247" spans="1:5" ht="16" x14ac:dyDescent="0.2">
      <c r="A247" s="22" t="s">
        <v>359</v>
      </c>
      <c r="B247" s="10" t="s">
        <v>280</v>
      </c>
      <c r="C247" s="10" t="s">
        <v>280</v>
      </c>
      <c r="D247" s="10" t="s">
        <v>47</v>
      </c>
      <c r="E247" s="29" t="s">
        <v>626</v>
      </c>
    </row>
    <row r="248" spans="1:5" ht="16" x14ac:dyDescent="0.2">
      <c r="A248" s="22" t="s">
        <v>360</v>
      </c>
      <c r="B248" s="10" t="s">
        <v>281</v>
      </c>
      <c r="C248" s="10" t="s">
        <v>604</v>
      </c>
      <c r="D248" s="10" t="s">
        <v>45</v>
      </c>
      <c r="E248" s="29" t="s">
        <v>624</v>
      </c>
    </row>
    <row r="249" spans="1:5" ht="16" x14ac:dyDescent="0.2">
      <c r="A249" s="22" t="s">
        <v>361</v>
      </c>
      <c r="B249" s="10" t="s">
        <v>281</v>
      </c>
      <c r="C249" s="10" t="s">
        <v>604</v>
      </c>
      <c r="D249" s="10" t="s">
        <v>46</v>
      </c>
      <c r="E249" s="29" t="s">
        <v>625</v>
      </c>
    </row>
    <row r="250" spans="1:5" ht="16" x14ac:dyDescent="0.2">
      <c r="A250" s="22" t="s">
        <v>362</v>
      </c>
      <c r="B250" s="10" t="s">
        <v>281</v>
      </c>
      <c r="C250" s="10" t="s">
        <v>604</v>
      </c>
      <c r="D250" s="10" t="s">
        <v>47</v>
      </c>
      <c r="E250" s="29" t="s">
        <v>627</v>
      </c>
    </row>
    <row r="251" spans="1:5" ht="16" x14ac:dyDescent="0.2">
      <c r="A251" s="22" t="s">
        <v>370</v>
      </c>
      <c r="B251" s="10" t="s">
        <v>282</v>
      </c>
      <c r="C251" s="10" t="s">
        <v>605</v>
      </c>
      <c r="D251" s="10" t="s">
        <v>47</v>
      </c>
      <c r="E251" s="29" t="s">
        <v>627</v>
      </c>
    </row>
    <row r="252" spans="1:5" ht="16" x14ac:dyDescent="0.2">
      <c r="A252" s="22" t="s">
        <v>371</v>
      </c>
      <c r="B252" s="10" t="s">
        <v>608</v>
      </c>
      <c r="C252" s="10" t="s">
        <v>610</v>
      </c>
      <c r="D252" s="10" t="s">
        <v>47</v>
      </c>
      <c r="E252" s="29" t="s">
        <v>627</v>
      </c>
    </row>
    <row r="253" spans="1:5" ht="16" x14ac:dyDescent="0.2">
      <c r="A253" s="22" t="s">
        <v>363</v>
      </c>
      <c r="B253" s="10" t="s">
        <v>367</v>
      </c>
      <c r="C253" s="10" t="s">
        <v>606</v>
      </c>
      <c r="D253" s="10" t="s">
        <v>368</v>
      </c>
      <c r="E253" s="29" t="s">
        <v>628</v>
      </c>
    </row>
    <row r="254" spans="1:5" ht="16" x14ac:dyDescent="0.2">
      <c r="A254" s="22" t="s">
        <v>364</v>
      </c>
      <c r="B254" s="10" t="s">
        <v>609</v>
      </c>
      <c r="C254" s="10" t="s">
        <v>611</v>
      </c>
      <c r="D254" s="10" t="s">
        <v>368</v>
      </c>
      <c r="E254" s="29" t="s">
        <v>628</v>
      </c>
    </row>
    <row r="255" spans="1:5" ht="17" thickBot="1" x14ac:dyDescent="0.25">
      <c r="A255" s="27" t="s">
        <v>285</v>
      </c>
      <c r="B255" s="9" t="s">
        <v>48</v>
      </c>
      <c r="C255" s="9" t="s">
        <v>607</v>
      </c>
      <c r="D255" s="9" t="s">
        <v>49</v>
      </c>
      <c r="E255" s="9" t="s">
        <v>49</v>
      </c>
    </row>
  </sheetData>
  <pageMargins left="0.7" right="0.7" top="0.75" bottom="0.75" header="0.3" footer="0.3"/>
  <pageSetup scale="95" orientation="portrait" horizontalDpi="0" verticalDpi="0"/>
  <headerFooter>
    <oddHeader>Página &amp;P</oddHeader>
  </headerFooter>
  <rowBreaks count="7" manualBreakCount="7">
    <brk id="32" max="16383" man="1"/>
    <brk id="60" max="16383" man="1"/>
    <brk id="105" max="16383" man="1"/>
    <brk id="151" max="16383" man="1"/>
    <brk id="184" max="16383" man="1"/>
    <brk id="201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31A5-3C58-2549-9F67-39A68A3C9771}">
  <dimension ref="A1:HG66"/>
  <sheetViews>
    <sheetView tabSelected="1" topLeftCell="A2" zoomScale="150" zoomScaleNormal="150" workbookViewId="0">
      <pane xSplit="7240" ySplit="1120" activePane="bottomRight"/>
      <selection activeCell="AN71" sqref="AN71"/>
      <selection pane="topRight" activeCell="DM2" sqref="DM2"/>
      <selection pane="bottomLeft" activeCell="A2" sqref="A2:XFD2"/>
      <selection pane="bottomRight" activeCell="E2" sqref="E2"/>
    </sheetView>
  </sheetViews>
  <sheetFormatPr baseColWidth="10" defaultColWidth="8.83203125" defaultRowHeight="15" x14ac:dyDescent="0.2"/>
  <cols>
    <col min="1" max="1" width="3.33203125" bestFit="1" customWidth="1"/>
    <col min="2" max="2" width="5.33203125" bestFit="1" customWidth="1"/>
    <col min="3" max="4" width="10.1640625" bestFit="1" customWidth="1"/>
    <col min="5" max="5" width="7.33203125" bestFit="1" customWidth="1"/>
    <col min="6" max="6" width="6.1640625" bestFit="1" customWidth="1"/>
    <col min="7" max="7" width="7" bestFit="1" customWidth="1"/>
    <col min="8" max="16" width="4.6640625" bestFit="1" customWidth="1"/>
    <col min="17" max="28" width="5.6640625" bestFit="1" customWidth="1"/>
    <col min="29" max="29" width="5.5" bestFit="1" customWidth="1"/>
    <col min="30" max="31" width="10.1640625" bestFit="1" customWidth="1"/>
    <col min="32" max="32" width="7.1640625" bestFit="1" customWidth="1"/>
    <col min="33" max="33" width="6" bestFit="1" customWidth="1"/>
    <col min="34" max="34" width="6.83203125" bestFit="1" customWidth="1"/>
    <col min="35" max="43" width="4.5" bestFit="1" customWidth="1"/>
    <col min="44" max="55" width="5.5" bestFit="1" customWidth="1"/>
    <col min="56" max="56" width="5.33203125" bestFit="1" customWidth="1"/>
    <col min="57" max="58" width="10.1640625" bestFit="1" customWidth="1"/>
    <col min="59" max="59" width="7.1640625" bestFit="1" customWidth="1"/>
    <col min="60" max="60" width="6" bestFit="1" customWidth="1"/>
    <col min="61" max="61" width="6.83203125" bestFit="1" customWidth="1"/>
    <col min="62" max="63" width="5.5" bestFit="1" customWidth="1"/>
    <col min="64" max="71" width="7.33203125" bestFit="1" customWidth="1"/>
    <col min="72" max="72" width="9.83203125" bestFit="1" customWidth="1"/>
    <col min="73" max="81" width="7.33203125" bestFit="1" customWidth="1"/>
    <col min="82" max="83" width="8.33203125" bestFit="1" customWidth="1"/>
    <col min="84" max="84" width="10" bestFit="1" customWidth="1"/>
    <col min="85" max="90" width="8.33203125" bestFit="1" customWidth="1"/>
    <col min="91" max="91" width="10.1640625" bestFit="1" customWidth="1"/>
    <col min="92" max="96" width="7.33203125" bestFit="1" customWidth="1"/>
    <col min="97" max="97" width="8.33203125" bestFit="1" customWidth="1"/>
    <col min="98" max="98" width="8.33203125" customWidth="1"/>
    <col min="99" max="99" width="9.83203125" bestFit="1" customWidth="1"/>
    <col min="100" max="100" width="9.1640625" bestFit="1" customWidth="1"/>
    <col min="101" max="101" width="9.6640625" bestFit="1" customWidth="1"/>
    <col min="102" max="103" width="10.1640625" bestFit="1" customWidth="1"/>
    <col min="104" max="104" width="7" bestFit="1" customWidth="1"/>
    <col min="105" max="105" width="5.83203125" bestFit="1" customWidth="1"/>
    <col min="106" max="106" width="6.6640625" bestFit="1" customWidth="1"/>
    <col min="107" max="108" width="5.33203125" bestFit="1" customWidth="1"/>
    <col min="109" max="116" width="7.1640625" bestFit="1" customWidth="1"/>
    <col min="117" max="117" width="9.6640625" bestFit="1" customWidth="1"/>
    <col min="118" max="126" width="7.1640625" bestFit="1" customWidth="1"/>
    <col min="127" max="128" width="8.1640625" bestFit="1" customWidth="1"/>
    <col min="129" max="129" width="9.6640625" bestFit="1" customWidth="1"/>
    <col min="130" max="135" width="8.1640625" bestFit="1" customWidth="1"/>
    <col min="136" max="136" width="10" bestFit="1" customWidth="1"/>
    <col min="137" max="141" width="7.1640625" bestFit="1" customWidth="1"/>
    <col min="142" max="142" width="8.1640625" bestFit="1" customWidth="1"/>
    <col min="143" max="143" width="9" bestFit="1" customWidth="1"/>
    <col min="144" max="144" width="9.6640625" bestFit="1" customWidth="1"/>
    <col min="145" max="145" width="9" bestFit="1" customWidth="1"/>
    <col min="146" max="146" width="9.83203125" bestFit="1" customWidth="1"/>
    <col min="147" max="147" width="11.1640625" bestFit="1" customWidth="1"/>
    <col min="148" max="149" width="10.1640625" bestFit="1" customWidth="1"/>
    <col min="150" max="150" width="9" bestFit="1" customWidth="1"/>
    <col min="151" max="151" width="9.83203125" bestFit="1" customWidth="1"/>
    <col min="152" max="160" width="8.6640625" bestFit="1" customWidth="1"/>
    <col min="161" max="161" width="9.6640625" bestFit="1" customWidth="1"/>
    <col min="162" max="162" width="8.33203125" bestFit="1" customWidth="1"/>
    <col min="163" max="163" width="10.33203125" bestFit="1" customWidth="1"/>
    <col min="164" max="164" width="10.1640625" bestFit="1" customWidth="1"/>
    <col min="165" max="165" width="9.33203125" bestFit="1" customWidth="1"/>
    <col min="166" max="166" width="8.1640625" bestFit="1" customWidth="1"/>
    <col min="167" max="167" width="9" bestFit="1" customWidth="1"/>
    <col min="168" max="176" width="6.6640625" bestFit="1" customWidth="1"/>
    <col min="177" max="187" width="7.6640625" bestFit="1" customWidth="1"/>
    <col min="188" max="188" width="7.5" bestFit="1" customWidth="1"/>
    <col min="189" max="189" width="10.33203125" bestFit="1" customWidth="1"/>
    <col min="190" max="190" width="10.1640625" bestFit="1" customWidth="1"/>
    <col min="191" max="191" width="9.33203125" bestFit="1" customWidth="1"/>
    <col min="192" max="192" width="8.1640625" bestFit="1" customWidth="1"/>
    <col min="193" max="193" width="9" bestFit="1" customWidth="1"/>
    <col min="194" max="195" width="10.83203125" bestFit="1" customWidth="1"/>
    <col min="196" max="196" width="9.83203125" bestFit="1" customWidth="1"/>
    <col min="197" max="198" width="10" bestFit="1" customWidth="1"/>
    <col min="199" max="199" width="9" bestFit="1" customWidth="1"/>
    <col min="200" max="201" width="10.1640625" bestFit="1" customWidth="1"/>
    <col min="202" max="202" width="9.1640625" bestFit="1" customWidth="1"/>
    <col min="203" max="203" width="8" bestFit="1" customWidth="1"/>
    <col min="205" max="206" width="10.6640625" bestFit="1" customWidth="1"/>
    <col min="207" max="207" width="9.6640625" bestFit="1" customWidth="1"/>
    <col min="208" max="209" width="9.83203125" bestFit="1" customWidth="1"/>
    <col min="211" max="211" width="10.33203125" bestFit="1" customWidth="1"/>
    <col min="212" max="212" width="9.5" bestFit="1" customWidth="1"/>
    <col min="213" max="213" width="10.1640625" bestFit="1" customWidth="1"/>
    <col min="214" max="214" width="9.33203125" bestFit="1" customWidth="1"/>
  </cols>
  <sheetData>
    <row r="1" spans="1:215" x14ac:dyDescent="0.2">
      <c r="A1" s="1" t="s">
        <v>50</v>
      </c>
      <c r="B1" s="1" t="s">
        <v>296</v>
      </c>
      <c r="C1" s="1" t="s">
        <v>291</v>
      </c>
      <c r="D1" s="1" t="s">
        <v>292</v>
      </c>
      <c r="E1" s="1" t="s">
        <v>51</v>
      </c>
      <c r="F1" s="1" t="s">
        <v>297</v>
      </c>
      <c r="G1" s="1" t="s">
        <v>298</v>
      </c>
      <c r="H1" s="1" t="s">
        <v>52</v>
      </c>
      <c r="I1" s="1" t="s">
        <v>53</v>
      </c>
      <c r="J1" s="1" t="s">
        <v>54</v>
      </c>
      <c r="K1" s="1" t="s">
        <v>55</v>
      </c>
      <c r="L1" s="1" t="s">
        <v>56</v>
      </c>
      <c r="M1" s="1" t="s">
        <v>57</v>
      </c>
      <c r="N1" s="1" t="s">
        <v>224</v>
      </c>
      <c r="O1" s="1" t="s">
        <v>58</v>
      </c>
      <c r="P1" s="1" t="s">
        <v>59</v>
      </c>
      <c r="Q1" s="1" t="s">
        <v>60</v>
      </c>
      <c r="R1" s="1" t="s">
        <v>61</v>
      </c>
      <c r="S1" s="1" t="s">
        <v>62</v>
      </c>
      <c r="T1" s="1" t="s">
        <v>63</v>
      </c>
      <c r="U1" s="1" t="s">
        <v>64</v>
      </c>
      <c r="V1" s="1" t="s">
        <v>65</v>
      </c>
      <c r="W1" s="1" t="s">
        <v>66</v>
      </c>
      <c r="X1" s="1" t="s">
        <v>67</v>
      </c>
      <c r="Y1" s="1" t="s">
        <v>68</v>
      </c>
      <c r="Z1" s="1" t="s">
        <v>69</v>
      </c>
      <c r="AA1" s="1" t="s">
        <v>70</v>
      </c>
      <c r="AB1" s="1" t="s">
        <v>71</v>
      </c>
      <c r="AC1" s="1" t="s">
        <v>72</v>
      </c>
      <c r="AD1" s="1" t="s">
        <v>293</v>
      </c>
      <c r="AE1" s="1" t="s">
        <v>294</v>
      </c>
      <c r="AF1" s="1" t="s">
        <v>73</v>
      </c>
      <c r="AG1" s="1" t="s">
        <v>299</v>
      </c>
      <c r="AH1" s="1" t="s">
        <v>300</v>
      </c>
      <c r="AI1" s="1" t="s">
        <v>74</v>
      </c>
      <c r="AJ1" s="1" t="s">
        <v>75</v>
      </c>
      <c r="AK1" s="1" t="s">
        <v>76</v>
      </c>
      <c r="AL1" s="1" t="s">
        <v>77</v>
      </c>
      <c r="AM1" s="1" t="s">
        <v>78</v>
      </c>
      <c r="AN1" s="1" t="s">
        <v>79</v>
      </c>
      <c r="AO1" s="1" t="s">
        <v>369</v>
      </c>
      <c r="AP1" s="1" t="s">
        <v>81</v>
      </c>
      <c r="AQ1" s="1" t="s">
        <v>82</v>
      </c>
      <c r="AR1" s="1" t="s">
        <v>83</v>
      </c>
      <c r="AS1" s="1" t="s">
        <v>84</v>
      </c>
      <c r="AT1" s="1" t="s">
        <v>85</v>
      </c>
      <c r="AU1" s="1" t="s">
        <v>86</v>
      </c>
      <c r="AV1" s="1" t="s">
        <v>87</v>
      </c>
      <c r="AW1" s="1" t="s">
        <v>88</v>
      </c>
      <c r="AX1" s="1" t="s">
        <v>89</v>
      </c>
      <c r="AY1" s="1" t="s">
        <v>90</v>
      </c>
      <c r="AZ1" s="1" t="s">
        <v>91</v>
      </c>
      <c r="BA1" s="1" t="s">
        <v>92</v>
      </c>
      <c r="BB1" s="1" t="s">
        <v>93</v>
      </c>
      <c r="BC1" s="1" t="s">
        <v>94</v>
      </c>
      <c r="BD1" s="1" t="s">
        <v>95</v>
      </c>
      <c r="BE1" s="1" t="s">
        <v>301</v>
      </c>
      <c r="BF1" s="1" t="s">
        <v>302</v>
      </c>
      <c r="BG1" s="1" t="s">
        <v>96</v>
      </c>
      <c r="BH1" s="1" t="s">
        <v>303</v>
      </c>
      <c r="BI1" s="1" t="s">
        <v>304</v>
      </c>
      <c r="BJ1" s="1" t="s">
        <v>97</v>
      </c>
      <c r="BK1" s="1" t="s">
        <v>98</v>
      </c>
      <c r="BL1" s="12" t="s">
        <v>99</v>
      </c>
      <c r="BM1" s="12" t="s">
        <v>100</v>
      </c>
      <c r="BN1" s="12" t="s">
        <v>101</v>
      </c>
      <c r="BO1" s="12" t="s">
        <v>102</v>
      </c>
      <c r="BP1" s="12" t="s">
        <v>103</v>
      </c>
      <c r="BQ1" s="12" t="s">
        <v>104</v>
      </c>
      <c r="BR1" s="12" t="s">
        <v>105</v>
      </c>
      <c r="BS1" s="12" t="s">
        <v>106</v>
      </c>
      <c r="BT1" s="1" t="s">
        <v>443</v>
      </c>
      <c r="BU1" s="12" t="s">
        <v>107</v>
      </c>
      <c r="BV1" s="12" t="s">
        <v>108</v>
      </c>
      <c r="BW1" s="12" t="s">
        <v>109</v>
      </c>
      <c r="BX1" s="12" t="s">
        <v>110</v>
      </c>
      <c r="BY1" s="12" t="s">
        <v>111</v>
      </c>
      <c r="BZ1" s="12" t="s">
        <v>112</v>
      </c>
      <c r="CA1" s="12" t="s">
        <v>113</v>
      </c>
      <c r="CB1" s="12" t="s">
        <v>114</v>
      </c>
      <c r="CC1" s="12" t="s">
        <v>115</v>
      </c>
      <c r="CD1" s="12" t="s">
        <v>116</v>
      </c>
      <c r="CE1" s="12" t="s">
        <v>117</v>
      </c>
      <c r="CF1" s="1" t="s">
        <v>476</v>
      </c>
      <c r="CG1" s="12" t="s">
        <v>118</v>
      </c>
      <c r="CH1" s="12" t="s">
        <v>119</v>
      </c>
      <c r="CI1" s="12" t="s">
        <v>120</v>
      </c>
      <c r="CJ1" s="12" t="s">
        <v>121</v>
      </c>
      <c r="CK1" s="12" t="s">
        <v>122</v>
      </c>
      <c r="CL1" s="12" t="s">
        <v>123</v>
      </c>
      <c r="CM1" s="1" t="s">
        <v>477</v>
      </c>
      <c r="CN1" s="12" t="s">
        <v>124</v>
      </c>
      <c r="CO1" s="12" t="s">
        <v>125</v>
      </c>
      <c r="CP1" s="12" t="s">
        <v>126</v>
      </c>
      <c r="CQ1" s="12" t="s">
        <v>127</v>
      </c>
      <c r="CR1" s="12" t="s">
        <v>128</v>
      </c>
      <c r="CS1" s="12" t="s">
        <v>129</v>
      </c>
      <c r="CT1" s="1" t="s">
        <v>478</v>
      </c>
      <c r="CU1" s="1" t="s">
        <v>479</v>
      </c>
      <c r="CV1" s="1" t="s">
        <v>480</v>
      </c>
      <c r="CW1" s="1" t="s">
        <v>484</v>
      </c>
      <c r="CX1" s="1" t="s">
        <v>305</v>
      </c>
      <c r="CY1" s="1" t="s">
        <v>306</v>
      </c>
      <c r="CZ1" s="1" t="s">
        <v>130</v>
      </c>
      <c r="DA1" s="1" t="s">
        <v>307</v>
      </c>
      <c r="DB1" s="1" t="s">
        <v>308</v>
      </c>
      <c r="DC1" s="1" t="s">
        <v>131</v>
      </c>
      <c r="DD1" s="1" t="s">
        <v>132</v>
      </c>
      <c r="DE1" s="12" t="s">
        <v>133</v>
      </c>
      <c r="DF1" s="12" t="s">
        <v>134</v>
      </c>
      <c r="DG1" s="12" t="s">
        <v>135</v>
      </c>
      <c r="DH1" s="12" t="s">
        <v>136</v>
      </c>
      <c r="DI1" s="12" t="s">
        <v>137</v>
      </c>
      <c r="DJ1" s="12" t="s">
        <v>138</v>
      </c>
      <c r="DK1" s="12" t="s">
        <v>139</v>
      </c>
      <c r="DL1" s="12" t="s">
        <v>140</v>
      </c>
      <c r="DM1" s="1" t="s">
        <v>508</v>
      </c>
      <c r="DN1" s="12" t="s">
        <v>141</v>
      </c>
      <c r="DO1" s="12" t="s">
        <v>142</v>
      </c>
      <c r="DP1" s="12" t="s">
        <v>143</v>
      </c>
      <c r="DQ1" s="12" t="s">
        <v>144</v>
      </c>
      <c r="DR1" s="12" t="s">
        <v>145</v>
      </c>
      <c r="DS1" s="12" t="s">
        <v>146</v>
      </c>
      <c r="DT1" s="12" t="s">
        <v>147</v>
      </c>
      <c r="DU1" s="12" t="s">
        <v>148</v>
      </c>
      <c r="DV1" s="12" t="s">
        <v>149</v>
      </c>
      <c r="DW1" s="12" t="s">
        <v>150</v>
      </c>
      <c r="DX1" s="12" t="s">
        <v>151</v>
      </c>
      <c r="DY1" s="1" t="s">
        <v>509</v>
      </c>
      <c r="DZ1" s="12" t="s">
        <v>152</v>
      </c>
      <c r="EA1" s="12" t="s">
        <v>153</v>
      </c>
      <c r="EB1" s="12" t="s">
        <v>154</v>
      </c>
      <c r="EC1" s="12" t="s">
        <v>155</v>
      </c>
      <c r="ED1" s="12" t="s">
        <v>156</v>
      </c>
      <c r="EE1" s="12" t="s">
        <v>157</v>
      </c>
      <c r="EF1" s="1" t="s">
        <v>510</v>
      </c>
      <c r="EG1" s="12" t="s">
        <v>158</v>
      </c>
      <c r="EH1" s="12" t="s">
        <v>159</v>
      </c>
      <c r="EI1" s="12" t="s">
        <v>160</v>
      </c>
      <c r="EJ1" s="12" t="s">
        <v>161</v>
      </c>
      <c r="EK1" s="12" t="s">
        <v>162</v>
      </c>
      <c r="EL1" s="12" t="s">
        <v>163</v>
      </c>
      <c r="EM1" s="1" t="s">
        <v>511</v>
      </c>
      <c r="EN1" s="1" t="s">
        <v>512</v>
      </c>
      <c r="EO1" s="1" t="s">
        <v>513</v>
      </c>
      <c r="EP1" s="1" t="s">
        <v>514</v>
      </c>
      <c r="EQ1" s="1" t="s">
        <v>335</v>
      </c>
      <c r="ER1" s="1" t="s">
        <v>336</v>
      </c>
      <c r="ES1" s="1" t="s">
        <v>171</v>
      </c>
      <c r="ET1" s="1" t="s">
        <v>337</v>
      </c>
      <c r="EU1" s="1" t="s">
        <v>338</v>
      </c>
      <c r="EV1" s="1" t="s">
        <v>172</v>
      </c>
      <c r="EW1" s="1" t="s">
        <v>173</v>
      </c>
      <c r="EX1" s="1" t="s">
        <v>174</v>
      </c>
      <c r="EY1" s="1" t="s">
        <v>175</v>
      </c>
      <c r="EZ1" s="1" t="s">
        <v>176</v>
      </c>
      <c r="FA1" s="1" t="s">
        <v>177</v>
      </c>
      <c r="FB1" s="1" t="s">
        <v>178</v>
      </c>
      <c r="FC1" s="1" t="s">
        <v>179</v>
      </c>
      <c r="FD1" s="1" t="s">
        <v>180</v>
      </c>
      <c r="FE1" s="1" t="s">
        <v>181</v>
      </c>
      <c r="FF1" s="1" t="s">
        <v>182</v>
      </c>
      <c r="FG1" s="1" t="s">
        <v>339</v>
      </c>
      <c r="FH1" s="1" t="s">
        <v>340</v>
      </c>
      <c r="FI1" s="1" t="s">
        <v>183</v>
      </c>
      <c r="FJ1" s="1" t="s">
        <v>341</v>
      </c>
      <c r="FK1" s="1" t="s">
        <v>342</v>
      </c>
      <c r="FL1" s="1" t="s">
        <v>184</v>
      </c>
      <c r="FM1" s="1" t="s">
        <v>185</v>
      </c>
      <c r="FN1" s="1" t="s">
        <v>186</v>
      </c>
      <c r="FO1" s="1" t="s">
        <v>187</v>
      </c>
      <c r="FP1" s="1" t="s">
        <v>188</v>
      </c>
      <c r="FQ1" s="1" t="s">
        <v>189</v>
      </c>
      <c r="FR1" s="1" t="s">
        <v>190</v>
      </c>
      <c r="FS1" s="1" t="s">
        <v>191</v>
      </c>
      <c r="FT1" s="1" t="s">
        <v>192</v>
      </c>
      <c r="FU1" s="1" t="s">
        <v>193</v>
      </c>
      <c r="FV1" s="1" t="s">
        <v>194</v>
      </c>
      <c r="FW1" s="1" t="s">
        <v>195</v>
      </c>
      <c r="FX1" s="1" t="s">
        <v>196</v>
      </c>
      <c r="FY1" s="1" t="s">
        <v>197</v>
      </c>
      <c r="FZ1" s="1" t="s">
        <v>198</v>
      </c>
      <c r="GA1" s="1" t="s">
        <v>199</v>
      </c>
      <c r="GB1" s="1" t="s">
        <v>200</v>
      </c>
      <c r="GC1" s="1" t="s">
        <v>201</v>
      </c>
      <c r="GD1" s="1" t="s">
        <v>202</v>
      </c>
      <c r="GE1" s="1" t="s">
        <v>203</v>
      </c>
      <c r="GF1" s="1" t="s">
        <v>204</v>
      </c>
      <c r="GG1" s="1" t="s">
        <v>343</v>
      </c>
      <c r="GH1" s="1" t="s">
        <v>344</v>
      </c>
      <c r="GI1" s="1" t="s">
        <v>205</v>
      </c>
      <c r="GJ1" s="1" t="s">
        <v>345</v>
      </c>
      <c r="GK1" s="1" t="s">
        <v>346</v>
      </c>
      <c r="GL1" s="1" t="s">
        <v>347</v>
      </c>
      <c r="GM1" s="1" t="s">
        <v>348</v>
      </c>
      <c r="GN1" s="1" t="s">
        <v>349</v>
      </c>
      <c r="GO1" s="1" t="s">
        <v>350</v>
      </c>
      <c r="GP1" s="1" t="s">
        <v>351</v>
      </c>
      <c r="GQ1" s="1" t="s">
        <v>352</v>
      </c>
      <c r="GR1" s="1" t="s">
        <v>353</v>
      </c>
      <c r="GS1" s="1" t="s">
        <v>354</v>
      </c>
      <c r="GT1" s="1" t="s">
        <v>206</v>
      </c>
      <c r="GU1" s="1" t="s">
        <v>355</v>
      </c>
      <c r="GV1" s="1" t="s">
        <v>356</v>
      </c>
      <c r="GW1" s="1" t="s">
        <v>357</v>
      </c>
      <c r="GX1" s="1" t="s">
        <v>358</v>
      </c>
      <c r="GY1" s="1" t="s">
        <v>359</v>
      </c>
      <c r="GZ1" s="1" t="s">
        <v>360</v>
      </c>
      <c r="HA1" s="1" t="s">
        <v>361</v>
      </c>
      <c r="HB1" s="1" t="s">
        <v>362</v>
      </c>
      <c r="HC1" s="1" t="s">
        <v>283</v>
      </c>
      <c r="HD1" s="1" t="s">
        <v>284</v>
      </c>
      <c r="HE1" s="1" t="s">
        <v>363</v>
      </c>
      <c r="HF1" s="1" t="s">
        <v>364</v>
      </c>
      <c r="HG1" s="1" t="s">
        <v>285</v>
      </c>
    </row>
    <row r="2" spans="1:215" x14ac:dyDescent="0.2">
      <c r="A2" s="1">
        <v>1</v>
      </c>
      <c r="B2" s="1">
        <v>0</v>
      </c>
      <c r="C2" s="2">
        <v>35224</v>
      </c>
      <c r="D2" s="2">
        <v>43171</v>
      </c>
      <c r="E2" s="3">
        <f t="shared" ref="E2:E65" si="0">(D2-C2)/365.25</f>
        <v>21.757700205338811</v>
      </c>
      <c r="F2" s="4">
        <v>2</v>
      </c>
      <c r="G2" s="4">
        <v>7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1</v>
      </c>
      <c r="O2" s="5">
        <v>1</v>
      </c>
      <c r="P2" s="5">
        <v>0</v>
      </c>
      <c r="Q2" s="5">
        <v>1</v>
      </c>
      <c r="R2" s="5">
        <v>0</v>
      </c>
      <c r="S2" s="5">
        <v>1</v>
      </c>
      <c r="T2" s="5">
        <v>1</v>
      </c>
      <c r="U2" s="5">
        <v>0</v>
      </c>
      <c r="V2" s="5">
        <v>1</v>
      </c>
      <c r="W2" s="5">
        <v>2</v>
      </c>
      <c r="X2" s="5">
        <v>1</v>
      </c>
      <c r="Y2" s="5">
        <v>0</v>
      </c>
      <c r="Z2" s="5">
        <v>1</v>
      </c>
      <c r="AA2" s="5">
        <v>1</v>
      </c>
      <c r="AB2" s="5">
        <v>0</v>
      </c>
      <c r="AC2" s="5">
        <f t="shared" ref="AC2:AC65" si="1">SUM(H2:AB2)</f>
        <v>11</v>
      </c>
      <c r="AD2" s="2">
        <v>35224</v>
      </c>
      <c r="AE2" s="2">
        <v>43451</v>
      </c>
      <c r="AF2" s="3">
        <f t="shared" ref="AF2:AF65" si="2">(AE2-AD2)/365.25</f>
        <v>22.524298425735797</v>
      </c>
      <c r="AG2" s="4">
        <v>2</v>
      </c>
      <c r="AH2" s="4">
        <v>8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1</v>
      </c>
      <c r="AQ2" s="5">
        <v>-9</v>
      </c>
      <c r="AR2" s="5">
        <v>0</v>
      </c>
      <c r="AS2" s="5">
        <v>0</v>
      </c>
      <c r="AT2" s="5">
        <v>0</v>
      </c>
      <c r="AU2" s="5">
        <v>1</v>
      </c>
      <c r="AV2" s="5">
        <v>0</v>
      </c>
      <c r="AW2" s="5">
        <v>1</v>
      </c>
      <c r="AX2" s="5">
        <v>0</v>
      </c>
      <c r="AY2" s="5">
        <v>1</v>
      </c>
      <c r="AZ2" s="5">
        <v>0</v>
      </c>
      <c r="BA2" s="5">
        <v>1</v>
      </c>
      <c r="BB2" s="5">
        <v>0</v>
      </c>
      <c r="BC2" s="5">
        <v>0</v>
      </c>
      <c r="BD2" s="5">
        <f t="shared" ref="BD2:BD65" si="3">SUM(AI2:BC2)</f>
        <v>-4</v>
      </c>
      <c r="BE2" s="6">
        <v>35224</v>
      </c>
      <c r="BF2" s="6">
        <v>43171</v>
      </c>
      <c r="BG2" s="3">
        <f t="shared" ref="BG2:BG65" si="4">(BF2-BE2)/365.25</f>
        <v>21.757700205338811</v>
      </c>
      <c r="BH2" s="4">
        <v>2</v>
      </c>
      <c r="BI2" s="4">
        <v>7</v>
      </c>
      <c r="BJ2" s="5">
        <v>1</v>
      </c>
      <c r="BK2" s="5">
        <v>2</v>
      </c>
      <c r="BL2" s="5">
        <v>1</v>
      </c>
      <c r="BM2" s="5">
        <v>2</v>
      </c>
      <c r="BN2" s="5">
        <v>3</v>
      </c>
      <c r="BO2" s="5">
        <v>3</v>
      </c>
      <c r="BP2" s="5">
        <v>2</v>
      </c>
      <c r="BQ2" s="5">
        <v>1</v>
      </c>
      <c r="BR2" s="5">
        <v>1</v>
      </c>
      <c r="BS2" s="5">
        <v>1</v>
      </c>
      <c r="BT2" s="5">
        <f>BL2+BM2+BN2+BO2+BP2+BQ2+BR2+BS2</f>
        <v>14</v>
      </c>
      <c r="BU2" s="5">
        <v>3</v>
      </c>
      <c r="BV2" s="5">
        <v>2</v>
      </c>
      <c r="BW2" s="5">
        <v>2</v>
      </c>
      <c r="BX2" s="5">
        <v>3</v>
      </c>
      <c r="BY2" s="5">
        <v>1</v>
      </c>
      <c r="BZ2" s="5">
        <v>2</v>
      </c>
      <c r="CA2" s="5">
        <v>1</v>
      </c>
      <c r="CB2" s="5">
        <v>1</v>
      </c>
      <c r="CC2" s="5">
        <v>3</v>
      </c>
      <c r="CD2" s="5">
        <v>1</v>
      </c>
      <c r="CE2" s="5">
        <v>1</v>
      </c>
      <c r="CF2" s="5">
        <f>BU2+BV2+BW2+BX2+BY2+BZ2+CA2+CB2+CC2+CD2+CE2</f>
        <v>20</v>
      </c>
      <c r="CG2" s="5">
        <v>2</v>
      </c>
      <c r="CH2" s="5">
        <v>1</v>
      </c>
      <c r="CI2" s="5">
        <v>2</v>
      </c>
      <c r="CJ2" s="5">
        <v>2</v>
      </c>
      <c r="CK2" s="5">
        <v>2</v>
      </c>
      <c r="CL2" s="5">
        <v>2</v>
      </c>
      <c r="CM2" s="5">
        <f>CG2+++CH2++CI2+CJ2+CK2+CL2</f>
        <v>11</v>
      </c>
      <c r="CN2" s="5">
        <v>5</v>
      </c>
      <c r="CO2" s="5">
        <v>4</v>
      </c>
      <c r="CP2" s="5">
        <v>5</v>
      </c>
      <c r="CQ2" s="5">
        <v>4</v>
      </c>
      <c r="CR2" s="5">
        <v>5</v>
      </c>
      <c r="CS2" s="5">
        <v>5</v>
      </c>
      <c r="CT2" s="5">
        <f>CN2+CO2+CP2+CQ2+CR2+CS2</f>
        <v>28</v>
      </c>
      <c r="CU2" s="5">
        <f t="shared" ref="CU2:CU12" si="5">CF2+CM2</f>
        <v>31</v>
      </c>
      <c r="CV2" s="5">
        <f>BT2+CF2+CM2</f>
        <v>45</v>
      </c>
      <c r="CW2" s="5">
        <f>BT2+CF2+CM2+CT2</f>
        <v>73</v>
      </c>
      <c r="CX2" s="6">
        <v>35224</v>
      </c>
      <c r="CY2" s="6">
        <v>43451</v>
      </c>
      <c r="CZ2" s="3">
        <f t="shared" ref="CZ2:CZ65" si="6">(CY2-CX2)/365.25</f>
        <v>22.524298425735797</v>
      </c>
      <c r="DA2" s="4">
        <v>2</v>
      </c>
      <c r="DB2" s="4">
        <v>8</v>
      </c>
      <c r="DC2" s="4">
        <v>1</v>
      </c>
      <c r="DD2" s="5">
        <v>2</v>
      </c>
      <c r="DE2" s="5">
        <v>4</v>
      </c>
      <c r="DF2" s="5">
        <v>3</v>
      </c>
      <c r="DG2" s="5">
        <v>4</v>
      </c>
      <c r="DH2" s="5">
        <v>3</v>
      </c>
      <c r="DI2" s="5">
        <v>3</v>
      </c>
      <c r="DJ2" s="5">
        <v>2</v>
      </c>
      <c r="DK2" s="5">
        <v>4</v>
      </c>
      <c r="DL2" s="5">
        <v>4</v>
      </c>
      <c r="DM2" s="5">
        <f>DE2+DF2+DG2+DH2+DI2+DJ2+DK2+DL2</f>
        <v>27</v>
      </c>
      <c r="DN2" s="5">
        <v>2</v>
      </c>
      <c r="DO2" s="5">
        <v>3</v>
      </c>
      <c r="DP2" s="5">
        <v>3</v>
      </c>
      <c r="DQ2" s="5">
        <v>4</v>
      </c>
      <c r="DR2" s="5">
        <v>2</v>
      </c>
      <c r="DS2" s="5">
        <v>4</v>
      </c>
      <c r="DT2" s="5">
        <v>3</v>
      </c>
      <c r="DU2" s="5">
        <v>2</v>
      </c>
      <c r="DV2" s="5">
        <v>3</v>
      </c>
      <c r="DW2" s="5">
        <v>2</v>
      </c>
      <c r="DX2" s="5">
        <v>2</v>
      </c>
      <c r="DY2" s="5">
        <f>DN2+DO2+DP2+DQ2+DR2+DS2+DT2+DU2+DV2+DW2+DX2</f>
        <v>30</v>
      </c>
      <c r="DZ2" s="5">
        <v>3</v>
      </c>
      <c r="EA2" s="5">
        <v>3</v>
      </c>
      <c r="EB2" s="5">
        <v>3</v>
      </c>
      <c r="EC2" s="5">
        <v>3</v>
      </c>
      <c r="ED2" s="5">
        <v>4</v>
      </c>
      <c r="EE2" s="5">
        <v>3</v>
      </c>
      <c r="EF2" s="5">
        <f>DZ2+EA2+EB2+EC2+ED2+EE2</f>
        <v>19</v>
      </c>
      <c r="EG2" s="5">
        <v>4</v>
      </c>
      <c r="EH2" s="5">
        <v>3</v>
      </c>
      <c r="EI2" s="5">
        <v>4</v>
      </c>
      <c r="EJ2" s="5">
        <v>4</v>
      </c>
      <c r="EK2" s="5">
        <v>5</v>
      </c>
      <c r="EL2" s="5">
        <v>5</v>
      </c>
      <c r="EM2" s="5">
        <f>EG2+EH2+EI2+EJ2+EK2+EL2</f>
        <v>25</v>
      </c>
      <c r="EN2" s="5">
        <f>DY2+EF2</f>
        <v>49</v>
      </c>
      <c r="EO2" s="5">
        <f>DM2+DY2+EF2</f>
        <v>76</v>
      </c>
      <c r="EP2" s="5">
        <f>DM2+DY2+EF2+EM2</f>
        <v>101</v>
      </c>
      <c r="EQ2" s="6">
        <v>35224</v>
      </c>
      <c r="ER2" s="6">
        <v>43451</v>
      </c>
      <c r="ES2" s="3">
        <f t="shared" ref="ES2:ES65" si="7">(ER2-EQ2)/365.25</f>
        <v>22.524298425735797</v>
      </c>
      <c r="ET2" s="4">
        <v>2</v>
      </c>
      <c r="EU2" s="4">
        <v>8</v>
      </c>
      <c r="EV2" s="4">
        <v>1</v>
      </c>
      <c r="EW2" s="4">
        <v>0</v>
      </c>
      <c r="EX2" s="5">
        <v>0</v>
      </c>
      <c r="EY2" s="5">
        <v>0</v>
      </c>
      <c r="EZ2" s="5">
        <v>0</v>
      </c>
      <c r="FA2" s="5">
        <v>0</v>
      </c>
      <c r="FB2" s="5">
        <v>0</v>
      </c>
      <c r="FC2" s="5">
        <v>0</v>
      </c>
      <c r="FD2" s="5">
        <v>0</v>
      </c>
      <c r="FE2" s="5">
        <v>0</v>
      </c>
      <c r="FF2" s="4">
        <f t="shared" ref="FF2:FF65" si="8">SUM(EV2:FE2)</f>
        <v>1</v>
      </c>
      <c r="FG2" s="6">
        <v>35224</v>
      </c>
      <c r="FH2" s="6">
        <v>43451</v>
      </c>
      <c r="FI2" s="3">
        <f t="shared" ref="FI2:FI65" si="9">(FH2-FG2)/365.25</f>
        <v>22.524298425735797</v>
      </c>
      <c r="FJ2" s="4">
        <v>2</v>
      </c>
      <c r="FK2" s="4">
        <v>8</v>
      </c>
      <c r="FL2" s="4">
        <v>1</v>
      </c>
      <c r="FM2" s="4">
        <v>0</v>
      </c>
      <c r="FN2" s="5">
        <v>0</v>
      </c>
      <c r="FO2" s="5">
        <v>1</v>
      </c>
      <c r="FP2" s="5">
        <v>0</v>
      </c>
      <c r="FQ2" s="5">
        <v>1</v>
      </c>
      <c r="FR2" s="5">
        <v>0</v>
      </c>
      <c r="FS2" s="5">
        <v>0</v>
      </c>
      <c r="FT2" s="5">
        <v>0</v>
      </c>
      <c r="FU2" s="5">
        <v>0</v>
      </c>
      <c r="FV2" s="5">
        <v>0</v>
      </c>
      <c r="FW2" s="5">
        <v>0</v>
      </c>
      <c r="FX2" s="5">
        <v>0</v>
      </c>
      <c r="FY2" s="5">
        <v>0</v>
      </c>
      <c r="FZ2" s="5">
        <v>0</v>
      </c>
      <c r="GA2" s="5">
        <v>0</v>
      </c>
      <c r="GB2" s="5">
        <v>0</v>
      </c>
      <c r="GC2" s="5">
        <v>0</v>
      </c>
      <c r="GD2" s="5">
        <v>0</v>
      </c>
      <c r="GE2" s="5">
        <v>0</v>
      </c>
      <c r="GF2" s="4">
        <f t="shared" ref="GF2:GF65" si="10">SUM(FL2:GE2)</f>
        <v>3</v>
      </c>
      <c r="GG2" s="6">
        <v>35224</v>
      </c>
      <c r="GH2" s="6">
        <v>43171</v>
      </c>
      <c r="GI2" s="3">
        <f t="shared" ref="GI2:GI65" si="11">(GH2-GG2)/365.25</f>
        <v>21.757700205338811</v>
      </c>
      <c r="GJ2" s="4">
        <v>2</v>
      </c>
      <c r="GK2" s="4">
        <v>7</v>
      </c>
      <c r="GL2" s="4">
        <v>2083</v>
      </c>
      <c r="GM2" s="4">
        <v>2025</v>
      </c>
      <c r="GN2" s="5">
        <v>2054</v>
      </c>
      <c r="GO2" s="7">
        <v>4.0321928038802</v>
      </c>
      <c r="GP2" s="7">
        <v>3.2685252262697002</v>
      </c>
      <c r="GQ2" s="7">
        <v>3.6503590150749501</v>
      </c>
      <c r="GR2" s="6">
        <v>35224</v>
      </c>
      <c r="GS2" s="6">
        <v>43451</v>
      </c>
      <c r="GT2" s="3">
        <f t="shared" ref="GT2:GT65" si="12">(GS2-GR2)/365.25</f>
        <v>22.524298425735797</v>
      </c>
      <c r="GU2" s="4">
        <v>2</v>
      </c>
      <c r="GV2" s="4">
        <v>8</v>
      </c>
      <c r="GW2" s="5">
        <v>1327</v>
      </c>
      <c r="GX2" s="5">
        <v>1637</v>
      </c>
      <c r="GY2" s="5">
        <v>1482</v>
      </c>
      <c r="GZ2" s="7">
        <v>2.2287925581305599</v>
      </c>
      <c r="HA2" s="7">
        <v>2.36443478099664</v>
      </c>
      <c r="HB2" s="7">
        <v>2.2966136695635999</v>
      </c>
      <c r="HC2" s="8">
        <f t="shared" ref="HC2:HC65" si="13">LOG(GN2/GY2)</f>
        <v>0.14175223561795006</v>
      </c>
      <c r="HD2" s="8">
        <f t="shared" ref="HD2:HD65" si="14">LOG(GQ2/HB2)</f>
        <v>0.20124763424912481</v>
      </c>
      <c r="HE2" s="8">
        <f>GN2/GY2</f>
        <v>1.3859649122807018</v>
      </c>
      <c r="HF2" s="8">
        <f>GQ2/HB2</f>
        <v>1.5894527945436236</v>
      </c>
      <c r="HG2" s="5">
        <v>1</v>
      </c>
    </row>
    <row r="3" spans="1:215" x14ac:dyDescent="0.2">
      <c r="A3" s="1">
        <v>2</v>
      </c>
      <c r="B3" s="1">
        <v>1</v>
      </c>
      <c r="C3" s="2">
        <v>34381</v>
      </c>
      <c r="D3" s="2">
        <v>43171</v>
      </c>
      <c r="E3" s="3">
        <f t="shared" si="0"/>
        <v>24.06570841889117</v>
      </c>
      <c r="F3" s="4">
        <v>2</v>
      </c>
      <c r="G3" s="4">
        <v>7</v>
      </c>
      <c r="H3" s="5">
        <v>1</v>
      </c>
      <c r="I3" s="5">
        <v>0</v>
      </c>
      <c r="J3" s="5">
        <v>1</v>
      </c>
      <c r="K3" s="5">
        <v>1</v>
      </c>
      <c r="L3" s="5">
        <v>1</v>
      </c>
      <c r="M3" s="5">
        <v>1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1</v>
      </c>
      <c r="W3" s="5">
        <v>0</v>
      </c>
      <c r="X3" s="5">
        <v>1</v>
      </c>
      <c r="Y3" s="5">
        <v>0</v>
      </c>
      <c r="Z3" s="5">
        <v>1</v>
      </c>
      <c r="AA3" s="5">
        <v>1</v>
      </c>
      <c r="AB3" s="5">
        <v>1</v>
      </c>
      <c r="AC3" s="5">
        <f t="shared" si="1"/>
        <v>10</v>
      </c>
      <c r="AD3" s="2">
        <v>34381</v>
      </c>
      <c r="AE3" s="2">
        <v>43438</v>
      </c>
      <c r="AF3" s="3">
        <f t="shared" si="2"/>
        <v>24.79671457905544</v>
      </c>
      <c r="AG3" s="4">
        <v>2</v>
      </c>
      <c r="AH3" s="4">
        <v>8</v>
      </c>
      <c r="AI3" s="5">
        <v>1</v>
      </c>
      <c r="AJ3" s="5">
        <v>2</v>
      </c>
      <c r="AK3" s="5">
        <v>2</v>
      </c>
      <c r="AL3" s="5">
        <v>2</v>
      </c>
      <c r="AM3" s="5">
        <v>2</v>
      </c>
      <c r="AN3" s="5">
        <v>1</v>
      </c>
      <c r="AO3" s="5">
        <v>2</v>
      </c>
      <c r="AP3" s="5">
        <v>2</v>
      </c>
      <c r="AQ3" s="5">
        <v>1</v>
      </c>
      <c r="AR3" s="5">
        <v>0</v>
      </c>
      <c r="AS3" s="5">
        <v>1</v>
      </c>
      <c r="AT3" s="5">
        <v>1</v>
      </c>
      <c r="AU3" s="5">
        <v>1</v>
      </c>
      <c r="AV3" s="5">
        <v>2</v>
      </c>
      <c r="AW3" s="5">
        <v>2</v>
      </c>
      <c r="AX3" s="5">
        <v>1</v>
      </c>
      <c r="AY3" s="5">
        <v>2</v>
      </c>
      <c r="AZ3" s="5">
        <v>2</v>
      </c>
      <c r="BA3" s="5">
        <v>2</v>
      </c>
      <c r="BB3" s="5">
        <v>2</v>
      </c>
      <c r="BC3" s="5">
        <v>0</v>
      </c>
      <c r="BD3" s="5">
        <f t="shared" si="3"/>
        <v>31</v>
      </c>
      <c r="BE3" s="6">
        <v>34381</v>
      </c>
      <c r="BF3" s="6">
        <v>43171</v>
      </c>
      <c r="BG3" s="3">
        <f t="shared" si="4"/>
        <v>24.06570841889117</v>
      </c>
      <c r="BH3" s="4">
        <v>2</v>
      </c>
      <c r="BI3" s="4">
        <v>7</v>
      </c>
      <c r="BJ3" s="5">
        <v>0</v>
      </c>
      <c r="BK3" s="5">
        <v>3</v>
      </c>
      <c r="BL3" s="5">
        <v>1</v>
      </c>
      <c r="BM3" s="5">
        <v>1</v>
      </c>
      <c r="BN3" s="5">
        <v>1</v>
      </c>
      <c r="BO3" s="5">
        <v>1</v>
      </c>
      <c r="BP3" s="5">
        <v>1</v>
      </c>
      <c r="BQ3" s="5">
        <v>1</v>
      </c>
      <c r="BR3" s="5">
        <v>1</v>
      </c>
      <c r="BS3" s="5">
        <v>1</v>
      </c>
      <c r="BT3" s="5">
        <f t="shared" ref="BT3:BT66" si="15">BL3+BM3+BN3+BO3+BP3+BQ3+BR3+BS3</f>
        <v>8</v>
      </c>
      <c r="BU3" s="5">
        <v>1</v>
      </c>
      <c r="BV3" s="5">
        <v>2</v>
      </c>
      <c r="BW3" s="5">
        <v>1</v>
      </c>
      <c r="BX3" s="5">
        <v>3</v>
      </c>
      <c r="BY3" s="5">
        <v>1</v>
      </c>
      <c r="BZ3" s="5">
        <v>1</v>
      </c>
      <c r="CA3" s="5">
        <v>1</v>
      </c>
      <c r="CB3" s="5">
        <v>1</v>
      </c>
      <c r="CC3" s="5">
        <v>2</v>
      </c>
      <c r="CD3" s="5">
        <v>1</v>
      </c>
      <c r="CE3" s="5">
        <v>2</v>
      </c>
      <c r="CF3" s="5">
        <f t="shared" ref="CF3:CF66" si="16">BU3+BV3+BW3+BX3+BY3+BZ3+CA3+CB3+CC3+CD3+CE3</f>
        <v>16</v>
      </c>
      <c r="CG3" s="5">
        <v>2</v>
      </c>
      <c r="CH3" s="5">
        <v>3</v>
      </c>
      <c r="CI3" s="5">
        <v>2</v>
      </c>
      <c r="CJ3" s="5">
        <v>2</v>
      </c>
      <c r="CK3" s="5">
        <v>1</v>
      </c>
      <c r="CL3" s="5">
        <v>2</v>
      </c>
      <c r="CM3" s="5">
        <f t="shared" ref="CM3:CM66" si="17">CG3+++CH3++CI3+CJ3+CK3+CL3</f>
        <v>12</v>
      </c>
      <c r="CN3" s="5">
        <v>2</v>
      </c>
      <c r="CO3" s="5">
        <v>2</v>
      </c>
      <c r="CP3" s="5">
        <v>4</v>
      </c>
      <c r="CQ3" s="5">
        <v>2</v>
      </c>
      <c r="CR3" s="5">
        <v>3</v>
      </c>
      <c r="CS3" s="5">
        <v>1</v>
      </c>
      <c r="CT3" s="5">
        <f t="shared" ref="CT3:CT66" si="18">CN3+CO3+CP3+CQ3+CR3+CS3</f>
        <v>14</v>
      </c>
      <c r="CU3" s="5">
        <f t="shared" si="5"/>
        <v>28</v>
      </c>
      <c r="CV3" s="5">
        <f t="shared" ref="CV3:CV66" si="19">BT3+CF3+CM3</f>
        <v>36</v>
      </c>
      <c r="CW3" s="5">
        <f t="shared" ref="CW3:CW66" si="20">BT3+CF3+CM3+CT3</f>
        <v>50</v>
      </c>
      <c r="CX3" s="6">
        <v>34381</v>
      </c>
      <c r="CY3" s="6">
        <v>43438</v>
      </c>
      <c r="CZ3" s="3">
        <f t="shared" si="6"/>
        <v>24.79671457905544</v>
      </c>
      <c r="DA3" s="4">
        <v>2</v>
      </c>
      <c r="DB3" s="4">
        <v>8</v>
      </c>
      <c r="DC3" s="4">
        <v>1</v>
      </c>
      <c r="DD3" s="5">
        <v>5</v>
      </c>
      <c r="DE3" s="5">
        <v>5</v>
      </c>
      <c r="DF3" s="5">
        <v>3</v>
      </c>
      <c r="DG3" s="5">
        <v>3</v>
      </c>
      <c r="DH3" s="5">
        <v>4</v>
      </c>
      <c r="DI3" s="5">
        <v>5</v>
      </c>
      <c r="DJ3" s="5">
        <v>3</v>
      </c>
      <c r="DK3" s="5">
        <v>5</v>
      </c>
      <c r="DL3" s="5">
        <v>5</v>
      </c>
      <c r="DM3" s="5">
        <f t="shared" ref="DM3:DM66" si="21">DE3+DF3+DG3+DH3+DI3+DJ3+DK3+DL3</f>
        <v>33</v>
      </c>
      <c r="DN3" s="5">
        <v>3</v>
      </c>
      <c r="DO3" s="5">
        <v>4</v>
      </c>
      <c r="DP3" s="5">
        <v>2</v>
      </c>
      <c r="DQ3" s="5">
        <v>4</v>
      </c>
      <c r="DR3" s="5">
        <v>2</v>
      </c>
      <c r="DS3" s="5">
        <v>4</v>
      </c>
      <c r="DT3" s="5">
        <v>3</v>
      </c>
      <c r="DU3" s="5">
        <v>1</v>
      </c>
      <c r="DV3" s="5">
        <v>4</v>
      </c>
      <c r="DW3" s="5">
        <v>4</v>
      </c>
      <c r="DX3" s="5">
        <v>4</v>
      </c>
      <c r="DY3" s="5">
        <f t="shared" ref="DY3:DY66" si="22">DN3+DO3+DP3+DQ3+DR3+DS3+DT3+DU3+DV3+DW3+DX3</f>
        <v>35</v>
      </c>
      <c r="DZ3" s="5">
        <v>4</v>
      </c>
      <c r="EA3" s="5">
        <v>5</v>
      </c>
      <c r="EB3" s="5">
        <v>2</v>
      </c>
      <c r="EC3" s="5">
        <v>4</v>
      </c>
      <c r="ED3" s="5">
        <v>4</v>
      </c>
      <c r="EE3" s="5">
        <v>4</v>
      </c>
      <c r="EF3" s="5">
        <f t="shared" ref="EF3:EF66" si="23">DZ3+EA3+EB3+EC3+ED3+EE3</f>
        <v>23</v>
      </c>
      <c r="EG3" s="5">
        <v>2</v>
      </c>
      <c r="EH3" s="5">
        <v>2</v>
      </c>
      <c r="EI3" s="5">
        <v>2</v>
      </c>
      <c r="EJ3" s="5">
        <v>3</v>
      </c>
      <c r="EK3" s="5">
        <v>3</v>
      </c>
      <c r="EL3" s="5">
        <v>2</v>
      </c>
      <c r="EM3" s="5">
        <f t="shared" ref="EM3:EM66" si="24">EG3+EH3+EI3+EJ3+EK3+EL3</f>
        <v>14</v>
      </c>
      <c r="EN3" s="5">
        <f t="shared" ref="EN3:EN66" si="25">DY3+EF3</f>
        <v>58</v>
      </c>
      <c r="EO3" s="5">
        <f t="shared" ref="EO3:EO66" si="26">DM3+DY3+EF3</f>
        <v>91</v>
      </c>
      <c r="EP3" s="5">
        <f t="shared" ref="EP3:EP66" si="27">DM3+DY3+EF3+EM3</f>
        <v>105</v>
      </c>
      <c r="EQ3" s="6">
        <v>34381</v>
      </c>
      <c r="ER3" s="6">
        <v>43438</v>
      </c>
      <c r="ES3" s="3">
        <f t="shared" si="7"/>
        <v>24.79671457905544</v>
      </c>
      <c r="ET3" s="4">
        <v>2</v>
      </c>
      <c r="EU3" s="4">
        <v>8</v>
      </c>
      <c r="EV3" s="4">
        <v>3</v>
      </c>
      <c r="EW3" s="4">
        <v>1</v>
      </c>
      <c r="EX3" s="5">
        <v>3</v>
      </c>
      <c r="EY3" s="5">
        <v>1</v>
      </c>
      <c r="EZ3" s="5">
        <v>1</v>
      </c>
      <c r="FA3" s="5">
        <v>0</v>
      </c>
      <c r="FB3" s="5">
        <v>0</v>
      </c>
      <c r="FC3" s="5">
        <v>0</v>
      </c>
      <c r="FD3" s="5">
        <v>1</v>
      </c>
      <c r="FE3" s="5">
        <v>0</v>
      </c>
      <c r="FF3" s="4">
        <f t="shared" si="8"/>
        <v>10</v>
      </c>
      <c r="FG3" s="6">
        <v>34381</v>
      </c>
      <c r="FH3" s="6">
        <v>43438</v>
      </c>
      <c r="FI3" s="3">
        <f t="shared" si="9"/>
        <v>24.79671457905544</v>
      </c>
      <c r="FJ3" s="4">
        <v>2</v>
      </c>
      <c r="FK3" s="4">
        <v>8</v>
      </c>
      <c r="FL3" s="13">
        <v>-9</v>
      </c>
      <c r="FM3" s="13">
        <v>-9</v>
      </c>
      <c r="FN3" s="14">
        <v>-9</v>
      </c>
      <c r="FO3" s="14">
        <v>-9</v>
      </c>
      <c r="FP3" s="14">
        <v>-9</v>
      </c>
      <c r="FQ3" s="14">
        <v>-9</v>
      </c>
      <c r="FR3" s="14">
        <v>-9</v>
      </c>
      <c r="FS3" s="14">
        <v>-9</v>
      </c>
      <c r="FT3" s="14">
        <v>-9</v>
      </c>
      <c r="FU3" s="14">
        <v>-9</v>
      </c>
      <c r="FV3" s="14">
        <v>-9</v>
      </c>
      <c r="FW3" s="14">
        <v>-9</v>
      </c>
      <c r="FX3" s="14">
        <v>-9</v>
      </c>
      <c r="FY3" s="14">
        <v>-9</v>
      </c>
      <c r="FZ3" s="14">
        <v>-9</v>
      </c>
      <c r="GA3" s="14">
        <v>-9</v>
      </c>
      <c r="GB3" s="14">
        <v>-9</v>
      </c>
      <c r="GC3" s="14" t="s">
        <v>372</v>
      </c>
      <c r="GD3" s="14">
        <v>-9</v>
      </c>
      <c r="GE3" s="14">
        <v>-9</v>
      </c>
      <c r="GF3" s="13">
        <v>-9</v>
      </c>
      <c r="GG3" s="6">
        <v>34381</v>
      </c>
      <c r="GH3" s="6">
        <v>43171</v>
      </c>
      <c r="GI3" s="3">
        <f t="shared" si="11"/>
        <v>24.06570841889117</v>
      </c>
      <c r="GJ3" s="4">
        <v>2</v>
      </c>
      <c r="GK3" s="4">
        <v>7</v>
      </c>
      <c r="GL3" s="4">
        <v>2835</v>
      </c>
      <c r="GM3" s="4">
        <v>1709</v>
      </c>
      <c r="GN3" s="5">
        <v>2272</v>
      </c>
      <c r="GO3" s="7">
        <v>2.1290040451382901</v>
      </c>
      <c r="GP3" s="7">
        <v>2.1290040451382901</v>
      </c>
      <c r="GQ3" s="7">
        <v>2.1290040451382901</v>
      </c>
      <c r="GR3" s="6">
        <v>34381</v>
      </c>
      <c r="GS3" s="6">
        <v>43438</v>
      </c>
      <c r="GT3" s="3">
        <f t="shared" si="12"/>
        <v>24.79671457905544</v>
      </c>
      <c r="GU3" s="4">
        <v>2</v>
      </c>
      <c r="GV3" s="4">
        <v>8</v>
      </c>
      <c r="GW3" s="5">
        <v>903.2</v>
      </c>
      <c r="GX3" s="5">
        <v>1872</v>
      </c>
      <c r="GY3" s="5">
        <v>1387</v>
      </c>
      <c r="GZ3" s="7">
        <v>1.7304276355499499</v>
      </c>
      <c r="HA3" s="7">
        <v>1.53255974649647</v>
      </c>
      <c r="HB3" s="7">
        <v>1.6314936910232101</v>
      </c>
      <c r="HC3" s="8">
        <f t="shared" si="13"/>
        <v>0.21433186596569637</v>
      </c>
      <c r="HD3" s="8">
        <f t="shared" si="14"/>
        <v>0.1155910878920066</v>
      </c>
      <c r="HE3" s="8">
        <f t="shared" ref="HE3:HE66" si="28">GN3/GY3</f>
        <v>1.6380677721701513</v>
      </c>
      <c r="HF3" s="8">
        <f t="shared" ref="HF3:HF66" si="29">GQ3/HB3</f>
        <v>1.3049416352956049</v>
      </c>
      <c r="HG3" s="5">
        <v>1</v>
      </c>
    </row>
    <row r="4" spans="1:215" x14ac:dyDescent="0.2">
      <c r="A4" s="1">
        <v>3</v>
      </c>
      <c r="B4" s="1">
        <v>1</v>
      </c>
      <c r="C4" s="2">
        <v>35520</v>
      </c>
      <c r="D4" s="2">
        <v>43171</v>
      </c>
      <c r="E4" s="3">
        <f t="shared" si="0"/>
        <v>20.947296372347708</v>
      </c>
      <c r="F4" s="4">
        <v>2</v>
      </c>
      <c r="G4" s="4">
        <v>7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1</v>
      </c>
      <c r="AB4" s="5">
        <v>0</v>
      </c>
      <c r="AC4" s="5">
        <f t="shared" si="1"/>
        <v>1</v>
      </c>
      <c r="AD4" s="2">
        <v>35520</v>
      </c>
      <c r="AE4" s="2">
        <v>43451</v>
      </c>
      <c r="AF4" s="3">
        <f t="shared" si="2"/>
        <v>21.713894592744694</v>
      </c>
      <c r="AG4" s="4">
        <v>2</v>
      </c>
      <c r="AH4" s="4">
        <v>8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1</v>
      </c>
      <c r="AQ4" s="5">
        <v>0</v>
      </c>
      <c r="AR4" s="5">
        <v>0</v>
      </c>
      <c r="AS4" s="5">
        <v>0</v>
      </c>
      <c r="AT4" s="5">
        <v>0</v>
      </c>
      <c r="AU4" s="5">
        <v>3</v>
      </c>
      <c r="AV4" s="5">
        <v>0</v>
      </c>
      <c r="AW4" s="5">
        <v>1</v>
      </c>
      <c r="AX4" s="5">
        <v>1</v>
      </c>
      <c r="AY4" s="5">
        <v>1</v>
      </c>
      <c r="AZ4" s="5">
        <v>1</v>
      </c>
      <c r="BA4" s="5">
        <v>0</v>
      </c>
      <c r="BB4" s="5">
        <v>1</v>
      </c>
      <c r="BC4" s="5">
        <v>0</v>
      </c>
      <c r="BD4" s="5">
        <f t="shared" si="3"/>
        <v>9</v>
      </c>
      <c r="BE4" s="6">
        <v>35520</v>
      </c>
      <c r="BF4" s="6">
        <v>43171</v>
      </c>
      <c r="BG4" s="3">
        <f t="shared" si="4"/>
        <v>20.947296372347708</v>
      </c>
      <c r="BH4" s="4">
        <v>2</v>
      </c>
      <c r="BI4" s="4">
        <v>7</v>
      </c>
      <c r="BJ4" s="5">
        <v>0</v>
      </c>
      <c r="BK4" s="5">
        <v>2</v>
      </c>
      <c r="BL4" s="5">
        <v>1</v>
      </c>
      <c r="BM4" s="5">
        <v>1</v>
      </c>
      <c r="BN4" s="5">
        <v>1</v>
      </c>
      <c r="BO4" s="5">
        <v>1</v>
      </c>
      <c r="BP4" s="5">
        <v>1</v>
      </c>
      <c r="BQ4" s="5">
        <v>1</v>
      </c>
      <c r="BR4" s="5">
        <v>1</v>
      </c>
      <c r="BS4" s="5">
        <v>1</v>
      </c>
      <c r="BT4" s="5">
        <f t="shared" si="15"/>
        <v>8</v>
      </c>
      <c r="BU4" s="5">
        <v>2</v>
      </c>
      <c r="BV4" s="5">
        <v>2</v>
      </c>
      <c r="BW4" s="5">
        <v>4</v>
      </c>
      <c r="BX4" s="5">
        <v>3</v>
      </c>
      <c r="BY4" s="5">
        <v>2</v>
      </c>
      <c r="BZ4" s="5">
        <v>2</v>
      </c>
      <c r="CA4" s="5">
        <v>2</v>
      </c>
      <c r="CB4" s="5">
        <v>1</v>
      </c>
      <c r="CC4" s="5">
        <v>1</v>
      </c>
      <c r="CD4" s="5">
        <v>1</v>
      </c>
      <c r="CE4" s="5">
        <v>1</v>
      </c>
      <c r="CF4" s="5">
        <f t="shared" si="16"/>
        <v>21</v>
      </c>
      <c r="CG4" s="5">
        <v>1</v>
      </c>
      <c r="CH4" s="5">
        <v>1</v>
      </c>
      <c r="CI4" s="5">
        <v>1</v>
      </c>
      <c r="CJ4" s="5">
        <v>1</v>
      </c>
      <c r="CK4" s="5">
        <v>1</v>
      </c>
      <c r="CL4" s="5">
        <v>1</v>
      </c>
      <c r="CM4" s="5">
        <f t="shared" si="17"/>
        <v>6</v>
      </c>
      <c r="CN4" s="5">
        <v>1</v>
      </c>
      <c r="CO4" s="5">
        <v>1</v>
      </c>
      <c r="CP4" s="5">
        <v>1</v>
      </c>
      <c r="CQ4" s="5">
        <v>1</v>
      </c>
      <c r="CR4" s="5">
        <v>1</v>
      </c>
      <c r="CS4" s="5">
        <v>1</v>
      </c>
      <c r="CT4" s="5">
        <f t="shared" si="18"/>
        <v>6</v>
      </c>
      <c r="CU4" s="5">
        <f t="shared" si="5"/>
        <v>27</v>
      </c>
      <c r="CV4" s="5">
        <f t="shared" si="19"/>
        <v>35</v>
      </c>
      <c r="CW4" s="5">
        <f t="shared" si="20"/>
        <v>41</v>
      </c>
      <c r="CX4" s="6">
        <v>35520</v>
      </c>
      <c r="CY4" s="6">
        <v>43451</v>
      </c>
      <c r="CZ4" s="3">
        <f t="shared" si="6"/>
        <v>21.713894592744694</v>
      </c>
      <c r="DA4" s="4">
        <v>2</v>
      </c>
      <c r="DB4" s="4">
        <v>8</v>
      </c>
      <c r="DC4" s="4">
        <v>1</v>
      </c>
      <c r="DD4" s="5">
        <v>4</v>
      </c>
      <c r="DE4" s="5">
        <v>3</v>
      </c>
      <c r="DF4" s="5">
        <v>4</v>
      </c>
      <c r="DG4" s="5">
        <v>4</v>
      </c>
      <c r="DH4" s="5">
        <v>5</v>
      </c>
      <c r="DI4" s="5">
        <v>3</v>
      </c>
      <c r="DJ4" s="5">
        <v>3</v>
      </c>
      <c r="DK4" s="5">
        <v>4</v>
      </c>
      <c r="DL4" s="5">
        <v>2</v>
      </c>
      <c r="DM4" s="5">
        <f t="shared" si="21"/>
        <v>28</v>
      </c>
      <c r="DN4" s="5">
        <v>3</v>
      </c>
      <c r="DO4" s="5">
        <v>2</v>
      </c>
      <c r="DP4" s="5">
        <v>3</v>
      </c>
      <c r="DQ4" s="5">
        <v>4</v>
      </c>
      <c r="DR4" s="5">
        <v>3</v>
      </c>
      <c r="DS4" s="5">
        <v>3</v>
      </c>
      <c r="DT4" s="5">
        <v>4</v>
      </c>
      <c r="DU4" s="5">
        <v>1</v>
      </c>
      <c r="DV4" s="5">
        <v>3</v>
      </c>
      <c r="DW4" s="5">
        <v>3</v>
      </c>
      <c r="DX4" s="5">
        <v>4</v>
      </c>
      <c r="DY4" s="5">
        <f t="shared" si="22"/>
        <v>33</v>
      </c>
      <c r="DZ4" s="5">
        <v>2</v>
      </c>
      <c r="EA4" s="5">
        <v>2</v>
      </c>
      <c r="EB4" s="5">
        <v>3</v>
      </c>
      <c r="EC4" s="5">
        <v>3</v>
      </c>
      <c r="ED4" s="5">
        <v>2</v>
      </c>
      <c r="EE4" s="5">
        <v>4</v>
      </c>
      <c r="EF4" s="5">
        <f t="shared" si="23"/>
        <v>16</v>
      </c>
      <c r="EG4" s="5">
        <v>3</v>
      </c>
      <c r="EH4" s="5">
        <v>4</v>
      </c>
      <c r="EI4" s="5">
        <v>4</v>
      </c>
      <c r="EJ4" s="5">
        <v>4</v>
      </c>
      <c r="EK4" s="5">
        <v>4</v>
      </c>
      <c r="EL4" s="5">
        <v>3</v>
      </c>
      <c r="EM4" s="5">
        <f t="shared" si="24"/>
        <v>22</v>
      </c>
      <c r="EN4" s="5">
        <f t="shared" si="25"/>
        <v>49</v>
      </c>
      <c r="EO4" s="5">
        <f t="shared" si="26"/>
        <v>77</v>
      </c>
      <c r="EP4" s="5">
        <f t="shared" si="27"/>
        <v>99</v>
      </c>
      <c r="EQ4" s="6">
        <v>35520</v>
      </c>
      <c r="ER4" s="6">
        <v>43451</v>
      </c>
      <c r="ES4" s="3">
        <f t="shared" si="7"/>
        <v>21.713894592744694</v>
      </c>
      <c r="ET4" s="4">
        <v>2</v>
      </c>
      <c r="EU4" s="4">
        <v>8</v>
      </c>
      <c r="EV4" s="4">
        <v>1</v>
      </c>
      <c r="EW4" s="4">
        <v>0</v>
      </c>
      <c r="EX4" s="5">
        <v>0</v>
      </c>
      <c r="EY4" s="5">
        <v>0</v>
      </c>
      <c r="EZ4" s="5">
        <v>0</v>
      </c>
      <c r="FA4" s="5">
        <v>0</v>
      </c>
      <c r="FB4" s="5">
        <v>1</v>
      </c>
      <c r="FC4" s="5">
        <v>0</v>
      </c>
      <c r="FD4" s="5">
        <v>0</v>
      </c>
      <c r="FE4" s="5">
        <v>0</v>
      </c>
      <c r="FF4" s="4">
        <f t="shared" si="8"/>
        <v>2</v>
      </c>
      <c r="FG4" s="6">
        <v>35520</v>
      </c>
      <c r="FH4" s="6">
        <v>43451</v>
      </c>
      <c r="FI4" s="3">
        <f t="shared" si="9"/>
        <v>21.713894592744694</v>
      </c>
      <c r="FJ4" s="4">
        <v>2</v>
      </c>
      <c r="FK4" s="4">
        <v>8</v>
      </c>
      <c r="FL4" s="4">
        <v>1</v>
      </c>
      <c r="FM4" s="4">
        <v>0</v>
      </c>
      <c r="FN4" s="5">
        <v>1</v>
      </c>
      <c r="FO4" s="5">
        <v>0</v>
      </c>
      <c r="FP4" s="5">
        <v>0</v>
      </c>
      <c r="FQ4" s="5">
        <v>0</v>
      </c>
      <c r="FR4" s="5">
        <v>0</v>
      </c>
      <c r="FS4" s="5">
        <v>1</v>
      </c>
      <c r="FT4" s="5">
        <v>0</v>
      </c>
      <c r="FU4" s="5">
        <v>0</v>
      </c>
      <c r="FV4" s="5">
        <v>0</v>
      </c>
      <c r="FW4" s="5">
        <v>1</v>
      </c>
      <c r="FX4" s="5">
        <v>0</v>
      </c>
      <c r="FY4" s="5">
        <v>0</v>
      </c>
      <c r="FZ4" s="5">
        <v>0</v>
      </c>
      <c r="GA4" s="5">
        <v>0</v>
      </c>
      <c r="GB4" s="5">
        <v>0</v>
      </c>
      <c r="GC4" s="5">
        <v>1</v>
      </c>
      <c r="GD4" s="5">
        <v>1</v>
      </c>
      <c r="GE4" s="5">
        <v>1</v>
      </c>
      <c r="GF4" s="4">
        <f t="shared" si="10"/>
        <v>7</v>
      </c>
      <c r="GG4" s="6">
        <v>35520</v>
      </c>
      <c r="GH4" s="6">
        <v>43171</v>
      </c>
      <c r="GI4" s="3">
        <f t="shared" si="11"/>
        <v>20.947296372347708</v>
      </c>
      <c r="GJ4" s="4">
        <v>2</v>
      </c>
      <c r="GK4" s="4">
        <v>7</v>
      </c>
      <c r="GL4" s="4">
        <v>1026</v>
      </c>
      <c r="GM4" s="4">
        <v>1381</v>
      </c>
      <c r="GN4" s="5">
        <v>1204</v>
      </c>
      <c r="GO4" s="7">
        <v>0.465773207315134</v>
      </c>
      <c r="GP4" s="7">
        <v>0.23773839946393799</v>
      </c>
      <c r="GQ4" s="7">
        <v>0.35175580338953599</v>
      </c>
      <c r="GR4" s="6">
        <v>35520</v>
      </c>
      <c r="GS4" s="6">
        <v>43451</v>
      </c>
      <c r="GT4" s="3">
        <f t="shared" si="12"/>
        <v>21.713894592744694</v>
      </c>
      <c r="GU4" s="4">
        <v>2</v>
      </c>
      <c r="GV4" s="4">
        <v>8</v>
      </c>
      <c r="GW4" s="5">
        <v>1403</v>
      </c>
      <c r="GX4" s="5">
        <v>1919</v>
      </c>
      <c r="GY4" s="5">
        <v>1661</v>
      </c>
      <c r="GZ4" s="7">
        <v>2.9162364334148201</v>
      </c>
      <c r="HA4" s="7">
        <v>2.3005680947131801</v>
      </c>
      <c r="HB4" s="7">
        <v>2.6084022640639999</v>
      </c>
      <c r="HC4" s="8">
        <f t="shared" si="13"/>
        <v>-0.13974314552958877</v>
      </c>
      <c r="HD4" s="8">
        <f t="shared" si="14"/>
        <v>-0.87013329719109989</v>
      </c>
      <c r="HE4" s="8">
        <f t="shared" si="28"/>
        <v>0.72486453943407581</v>
      </c>
      <c r="HF4" s="8">
        <f t="shared" si="29"/>
        <v>0.13485489114761223</v>
      </c>
      <c r="HG4" s="5">
        <v>1</v>
      </c>
    </row>
    <row r="5" spans="1:215" x14ac:dyDescent="0.2">
      <c r="A5" s="1">
        <v>4</v>
      </c>
      <c r="B5" s="1">
        <v>0</v>
      </c>
      <c r="C5" s="2">
        <v>35170</v>
      </c>
      <c r="D5" s="2">
        <v>43171</v>
      </c>
      <c r="E5" s="3">
        <f t="shared" si="0"/>
        <v>21.905544147843944</v>
      </c>
      <c r="F5" s="4">
        <v>2</v>
      </c>
      <c r="G5" s="4">
        <v>7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2</v>
      </c>
      <c r="X5" s="5">
        <v>0</v>
      </c>
      <c r="Y5" s="5">
        <v>1</v>
      </c>
      <c r="Z5" s="5">
        <v>0</v>
      </c>
      <c r="AA5" s="5">
        <v>0</v>
      </c>
      <c r="AB5" s="5">
        <v>0</v>
      </c>
      <c r="AC5" s="5">
        <f t="shared" si="1"/>
        <v>5</v>
      </c>
      <c r="AD5" s="2">
        <v>35170</v>
      </c>
      <c r="AE5" s="2">
        <v>43476</v>
      </c>
      <c r="AF5" s="3">
        <f t="shared" si="2"/>
        <v>22.740588637919235</v>
      </c>
      <c r="AG5" s="4">
        <v>2</v>
      </c>
      <c r="AH5" s="4">
        <v>8</v>
      </c>
      <c r="AI5" s="5">
        <v>0</v>
      </c>
      <c r="AJ5" s="5">
        <v>0</v>
      </c>
      <c r="AK5" s="5">
        <v>0</v>
      </c>
      <c r="AL5" s="5">
        <v>0</v>
      </c>
      <c r="AM5" s="5">
        <v>1</v>
      </c>
      <c r="AN5" s="5">
        <v>0</v>
      </c>
      <c r="AO5" s="5">
        <v>0</v>
      </c>
      <c r="AP5" s="5">
        <v>1</v>
      </c>
      <c r="AQ5" s="5">
        <v>0</v>
      </c>
      <c r="AR5" s="5">
        <v>0</v>
      </c>
      <c r="AS5" s="5">
        <v>1</v>
      </c>
      <c r="AT5" s="5">
        <v>0</v>
      </c>
      <c r="AU5" s="5">
        <v>1</v>
      </c>
      <c r="AV5" s="5">
        <v>0</v>
      </c>
      <c r="AW5" s="5">
        <v>0</v>
      </c>
      <c r="AX5" s="5">
        <v>1</v>
      </c>
      <c r="AY5" s="5">
        <v>0</v>
      </c>
      <c r="AZ5" s="5">
        <v>1</v>
      </c>
      <c r="BA5" s="5">
        <v>1</v>
      </c>
      <c r="BB5" s="5">
        <v>0</v>
      </c>
      <c r="BC5" s="5">
        <v>0</v>
      </c>
      <c r="BD5" s="5">
        <f t="shared" si="3"/>
        <v>7</v>
      </c>
      <c r="BE5" s="6">
        <v>35170</v>
      </c>
      <c r="BF5" s="6">
        <v>43171</v>
      </c>
      <c r="BG5" s="3">
        <f t="shared" si="4"/>
        <v>21.905544147843944</v>
      </c>
      <c r="BH5" s="4">
        <v>2</v>
      </c>
      <c r="BI5" s="4">
        <v>7</v>
      </c>
      <c r="BJ5" s="5">
        <v>0</v>
      </c>
      <c r="BK5" s="5">
        <v>2</v>
      </c>
      <c r="BL5" s="5">
        <v>1</v>
      </c>
      <c r="BM5" s="5">
        <v>1</v>
      </c>
      <c r="BN5" s="5">
        <v>1</v>
      </c>
      <c r="BO5" s="5">
        <v>1</v>
      </c>
      <c r="BP5" s="5">
        <v>1</v>
      </c>
      <c r="BQ5" s="5">
        <v>1</v>
      </c>
      <c r="BR5" s="5">
        <v>1</v>
      </c>
      <c r="BS5" s="5">
        <v>1</v>
      </c>
      <c r="BT5" s="5">
        <f t="shared" si="15"/>
        <v>8</v>
      </c>
      <c r="BU5" s="5">
        <v>2</v>
      </c>
      <c r="BV5" s="5">
        <v>1</v>
      </c>
      <c r="BW5" s="5">
        <v>1</v>
      </c>
      <c r="BX5" s="5">
        <v>2</v>
      </c>
      <c r="BY5" s="5">
        <v>1</v>
      </c>
      <c r="BZ5" s="5">
        <v>2</v>
      </c>
      <c r="CA5" s="5">
        <v>1</v>
      </c>
      <c r="CB5" s="5">
        <v>1</v>
      </c>
      <c r="CC5" s="5">
        <v>1</v>
      </c>
      <c r="CD5" s="5">
        <v>1</v>
      </c>
      <c r="CE5" s="5">
        <v>2</v>
      </c>
      <c r="CF5" s="5">
        <f t="shared" si="16"/>
        <v>15</v>
      </c>
      <c r="CG5" s="5">
        <v>2</v>
      </c>
      <c r="CH5" s="5">
        <v>2</v>
      </c>
      <c r="CI5" s="5">
        <v>2</v>
      </c>
      <c r="CJ5" s="5">
        <v>2</v>
      </c>
      <c r="CK5" s="5">
        <v>1</v>
      </c>
      <c r="CL5" s="5">
        <v>1</v>
      </c>
      <c r="CM5" s="5">
        <f t="shared" si="17"/>
        <v>10</v>
      </c>
      <c r="CN5" s="5">
        <v>1</v>
      </c>
      <c r="CO5" s="5">
        <v>3</v>
      </c>
      <c r="CP5" s="5">
        <v>1</v>
      </c>
      <c r="CQ5" s="5">
        <v>1</v>
      </c>
      <c r="CR5" s="5">
        <v>4</v>
      </c>
      <c r="CS5" s="5">
        <v>2</v>
      </c>
      <c r="CT5" s="5">
        <f t="shared" si="18"/>
        <v>12</v>
      </c>
      <c r="CU5" s="5">
        <f t="shared" si="5"/>
        <v>25</v>
      </c>
      <c r="CV5" s="5">
        <f t="shared" si="19"/>
        <v>33</v>
      </c>
      <c r="CW5" s="5">
        <f t="shared" si="20"/>
        <v>45</v>
      </c>
      <c r="CX5" s="6">
        <v>35170</v>
      </c>
      <c r="CY5" s="6">
        <v>43476</v>
      </c>
      <c r="CZ5" s="3">
        <f t="shared" si="6"/>
        <v>22.740588637919235</v>
      </c>
      <c r="DA5" s="4">
        <v>2</v>
      </c>
      <c r="DB5" s="4">
        <v>8</v>
      </c>
      <c r="DC5" s="4">
        <v>1</v>
      </c>
      <c r="DD5" s="5">
        <v>4</v>
      </c>
      <c r="DE5" s="5">
        <v>5</v>
      </c>
      <c r="DF5" s="5">
        <v>2</v>
      </c>
      <c r="DG5" s="5">
        <v>4</v>
      </c>
      <c r="DH5" s="5">
        <v>3</v>
      </c>
      <c r="DI5" s="5">
        <v>4</v>
      </c>
      <c r="DJ5" s="5">
        <v>4</v>
      </c>
      <c r="DK5" s="5">
        <v>3</v>
      </c>
      <c r="DL5" s="5">
        <v>3</v>
      </c>
      <c r="DM5" s="5">
        <f t="shared" si="21"/>
        <v>28</v>
      </c>
      <c r="DN5" s="5">
        <v>3</v>
      </c>
      <c r="DO5" s="5">
        <v>2</v>
      </c>
      <c r="DP5" s="5">
        <v>1</v>
      </c>
      <c r="DQ5" s="5">
        <v>3</v>
      </c>
      <c r="DR5" s="5">
        <v>1</v>
      </c>
      <c r="DS5" s="5">
        <v>3</v>
      </c>
      <c r="DT5" s="5">
        <v>1</v>
      </c>
      <c r="DU5" s="5">
        <v>1</v>
      </c>
      <c r="DV5" s="5">
        <v>3</v>
      </c>
      <c r="DW5" s="5">
        <v>2</v>
      </c>
      <c r="DX5" s="5">
        <v>3</v>
      </c>
      <c r="DY5" s="5">
        <f t="shared" si="22"/>
        <v>23</v>
      </c>
      <c r="DZ5" s="5">
        <v>1</v>
      </c>
      <c r="EA5" s="5">
        <v>1</v>
      </c>
      <c r="EB5" s="5">
        <v>1</v>
      </c>
      <c r="EC5" s="5">
        <v>1</v>
      </c>
      <c r="ED5" s="5">
        <v>1</v>
      </c>
      <c r="EE5" s="5">
        <v>3</v>
      </c>
      <c r="EF5" s="5">
        <f t="shared" si="23"/>
        <v>8</v>
      </c>
      <c r="EG5" s="5">
        <v>2</v>
      </c>
      <c r="EH5" s="5">
        <v>2</v>
      </c>
      <c r="EI5" s="5">
        <v>1</v>
      </c>
      <c r="EJ5" s="5">
        <v>1</v>
      </c>
      <c r="EK5" s="5">
        <v>5</v>
      </c>
      <c r="EL5" s="5">
        <v>4</v>
      </c>
      <c r="EM5" s="5">
        <f t="shared" si="24"/>
        <v>15</v>
      </c>
      <c r="EN5" s="5">
        <f t="shared" si="25"/>
        <v>31</v>
      </c>
      <c r="EO5" s="5">
        <f t="shared" si="26"/>
        <v>59</v>
      </c>
      <c r="EP5" s="5">
        <f t="shared" si="27"/>
        <v>74</v>
      </c>
      <c r="EQ5" s="6">
        <v>35170</v>
      </c>
      <c r="ER5" s="6">
        <v>43476</v>
      </c>
      <c r="ES5" s="3">
        <f t="shared" si="7"/>
        <v>22.740588637919235</v>
      </c>
      <c r="ET5" s="4">
        <v>2</v>
      </c>
      <c r="EU5" s="4">
        <v>8</v>
      </c>
      <c r="EV5" s="4">
        <v>2</v>
      </c>
      <c r="EW5" s="4">
        <v>0</v>
      </c>
      <c r="EX5" s="5">
        <v>0</v>
      </c>
      <c r="EY5" s="5">
        <v>0</v>
      </c>
      <c r="EZ5" s="5">
        <v>0</v>
      </c>
      <c r="FA5" s="5">
        <v>0</v>
      </c>
      <c r="FB5" s="5">
        <v>0</v>
      </c>
      <c r="FC5" s="5">
        <v>0</v>
      </c>
      <c r="FD5" s="5">
        <v>0</v>
      </c>
      <c r="FE5" s="5">
        <v>0</v>
      </c>
      <c r="FF5" s="4">
        <f t="shared" si="8"/>
        <v>2</v>
      </c>
      <c r="FG5" s="6">
        <v>35170</v>
      </c>
      <c r="FH5" s="6">
        <v>43476</v>
      </c>
      <c r="FI5" s="3">
        <f t="shared" si="9"/>
        <v>22.740588637919235</v>
      </c>
      <c r="FJ5" s="4">
        <v>2</v>
      </c>
      <c r="FK5" s="4">
        <v>8</v>
      </c>
      <c r="FL5" s="4">
        <v>0</v>
      </c>
      <c r="FM5" s="4">
        <v>0</v>
      </c>
      <c r="FN5" s="5">
        <v>0</v>
      </c>
      <c r="FO5" s="5">
        <v>0</v>
      </c>
      <c r="FP5" s="5">
        <v>0</v>
      </c>
      <c r="FQ5" s="5">
        <v>0</v>
      </c>
      <c r="FR5" s="5">
        <v>1</v>
      </c>
      <c r="FS5" s="5">
        <v>0</v>
      </c>
      <c r="FT5" s="5">
        <v>0</v>
      </c>
      <c r="FU5" s="5">
        <v>0</v>
      </c>
      <c r="FV5" s="5">
        <v>0</v>
      </c>
      <c r="FW5" s="5">
        <v>1</v>
      </c>
      <c r="FX5" s="5">
        <v>0</v>
      </c>
      <c r="FY5" s="5">
        <v>0</v>
      </c>
      <c r="FZ5" s="5">
        <v>0</v>
      </c>
      <c r="GA5" s="5">
        <v>0</v>
      </c>
      <c r="GB5" s="5">
        <v>0</v>
      </c>
      <c r="GC5" s="5">
        <v>0</v>
      </c>
      <c r="GD5" s="5">
        <v>0</v>
      </c>
      <c r="GE5" s="5">
        <v>0</v>
      </c>
      <c r="GF5" s="4">
        <f t="shared" si="10"/>
        <v>2</v>
      </c>
      <c r="GG5" s="6">
        <v>35170</v>
      </c>
      <c r="GH5" s="6">
        <v>43171</v>
      </c>
      <c r="GI5" s="3">
        <f t="shared" si="11"/>
        <v>21.905544147843944</v>
      </c>
      <c r="GJ5" s="4">
        <v>2</v>
      </c>
      <c r="GK5" s="4">
        <v>7</v>
      </c>
      <c r="GL5" s="4">
        <v>1128</v>
      </c>
      <c r="GM5" s="4">
        <v>623.1</v>
      </c>
      <c r="GN5" s="5">
        <v>875.4</v>
      </c>
      <c r="GO5" s="7">
        <v>4.2552575712412404</v>
      </c>
      <c r="GP5" s="7">
        <v>4.4770785735586296</v>
      </c>
      <c r="GQ5" s="7">
        <v>4.3661680723999297</v>
      </c>
      <c r="GR5" s="6">
        <v>35170</v>
      </c>
      <c r="GS5" s="6">
        <v>43476</v>
      </c>
      <c r="GT5" s="3">
        <f t="shared" si="12"/>
        <v>22.740588637919235</v>
      </c>
      <c r="GU5" s="4">
        <v>2</v>
      </c>
      <c r="GV5" s="4">
        <v>8</v>
      </c>
      <c r="GW5" s="5">
        <v>1744</v>
      </c>
      <c r="GX5" s="5">
        <v>2708</v>
      </c>
      <c r="GY5" s="5">
        <v>2226</v>
      </c>
      <c r="GZ5" s="7">
        <v>1.923873709674</v>
      </c>
      <c r="HA5" s="7">
        <v>1.4459183442151999</v>
      </c>
      <c r="HB5" s="7">
        <v>1.6848960269446001</v>
      </c>
      <c r="HC5" s="8">
        <f t="shared" si="13"/>
        <v>-0.40531861772159422</v>
      </c>
      <c r="HD5" s="8">
        <f t="shared" si="14"/>
        <v>0.41352734333278518</v>
      </c>
      <c r="HE5" s="8">
        <f t="shared" si="28"/>
        <v>0.39326145552560648</v>
      </c>
      <c r="HF5" s="8">
        <f t="shared" si="29"/>
        <v>2.5913575689994137</v>
      </c>
      <c r="HG5" s="5">
        <v>1</v>
      </c>
    </row>
    <row r="6" spans="1:215" x14ac:dyDescent="0.2">
      <c r="A6" s="1">
        <v>5</v>
      </c>
      <c r="B6" s="1">
        <v>0</v>
      </c>
      <c r="C6" s="2">
        <v>35401</v>
      </c>
      <c r="D6" s="2">
        <v>43171</v>
      </c>
      <c r="E6" s="3">
        <f t="shared" si="0"/>
        <v>21.273100616016428</v>
      </c>
      <c r="F6" s="4">
        <v>2</v>
      </c>
      <c r="G6" s="4">
        <v>7</v>
      </c>
      <c r="H6" s="5">
        <v>0</v>
      </c>
      <c r="I6" s="5">
        <v>1</v>
      </c>
      <c r="J6" s="5">
        <v>0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v>1</v>
      </c>
      <c r="S6" s="5">
        <v>0</v>
      </c>
      <c r="T6" s="5">
        <v>0</v>
      </c>
      <c r="U6" s="5">
        <v>1</v>
      </c>
      <c r="V6" s="5">
        <v>0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f t="shared" si="1"/>
        <v>7</v>
      </c>
      <c r="AD6" s="2">
        <v>35401</v>
      </c>
      <c r="AE6" s="2">
        <v>43454</v>
      </c>
      <c r="AF6" s="3">
        <f t="shared" si="2"/>
        <v>22.047912388774812</v>
      </c>
      <c r="AG6" s="4">
        <v>2</v>
      </c>
      <c r="AH6" s="4">
        <v>8</v>
      </c>
      <c r="AI6" s="5">
        <v>0</v>
      </c>
      <c r="AJ6" s="5">
        <v>1</v>
      </c>
      <c r="AK6" s="5">
        <v>1</v>
      </c>
      <c r="AL6" s="5">
        <v>1</v>
      </c>
      <c r="AM6" s="5">
        <v>1</v>
      </c>
      <c r="AN6" s="5">
        <v>0</v>
      </c>
      <c r="AO6" s="5">
        <v>2</v>
      </c>
      <c r="AP6" s="5">
        <v>2</v>
      </c>
      <c r="AQ6" s="5">
        <v>1</v>
      </c>
      <c r="AR6" s="5">
        <v>0</v>
      </c>
      <c r="AS6" s="5">
        <v>0</v>
      </c>
      <c r="AT6" s="5">
        <v>0</v>
      </c>
      <c r="AU6" s="5">
        <v>1</v>
      </c>
      <c r="AV6" s="5">
        <v>2</v>
      </c>
      <c r="AW6" s="5">
        <v>1</v>
      </c>
      <c r="AX6" s="5">
        <v>1</v>
      </c>
      <c r="AY6" s="5">
        <v>0</v>
      </c>
      <c r="AZ6" s="5">
        <v>1</v>
      </c>
      <c r="BA6" s="5">
        <v>1</v>
      </c>
      <c r="BB6" s="5">
        <v>1</v>
      </c>
      <c r="BC6" s="5">
        <v>0</v>
      </c>
      <c r="BD6" s="5">
        <f t="shared" si="3"/>
        <v>17</v>
      </c>
      <c r="BE6" s="6">
        <v>35401</v>
      </c>
      <c r="BF6" s="6">
        <v>43171</v>
      </c>
      <c r="BG6" s="3">
        <f t="shared" si="4"/>
        <v>21.273100616016428</v>
      </c>
      <c r="BH6" s="4">
        <v>2</v>
      </c>
      <c r="BI6" s="4">
        <v>7</v>
      </c>
      <c r="BJ6" s="5">
        <v>1</v>
      </c>
      <c r="BK6" s="5">
        <v>2</v>
      </c>
      <c r="BL6" s="5">
        <v>2</v>
      </c>
      <c r="BM6" s="5">
        <v>2</v>
      </c>
      <c r="BN6" s="5">
        <v>3</v>
      </c>
      <c r="BO6" s="5">
        <v>1</v>
      </c>
      <c r="BP6" s="5">
        <v>1</v>
      </c>
      <c r="BQ6" s="5">
        <v>1</v>
      </c>
      <c r="BR6" s="5">
        <v>2</v>
      </c>
      <c r="BS6" s="5">
        <v>1</v>
      </c>
      <c r="BT6" s="5">
        <f t="shared" si="15"/>
        <v>13</v>
      </c>
      <c r="BU6" s="5">
        <v>3</v>
      </c>
      <c r="BV6" s="5">
        <v>1</v>
      </c>
      <c r="BW6" s="5">
        <v>2</v>
      </c>
      <c r="BX6" s="5">
        <v>1</v>
      </c>
      <c r="BY6" s="5">
        <v>1</v>
      </c>
      <c r="BZ6" s="5">
        <v>2</v>
      </c>
      <c r="CA6" s="5">
        <v>1</v>
      </c>
      <c r="CB6" s="5">
        <v>1</v>
      </c>
      <c r="CC6" s="5">
        <v>3</v>
      </c>
      <c r="CD6" s="5">
        <v>3</v>
      </c>
      <c r="CE6" s="5">
        <v>1</v>
      </c>
      <c r="CF6" s="5">
        <f t="shared" si="16"/>
        <v>19</v>
      </c>
      <c r="CG6" s="5">
        <v>2</v>
      </c>
      <c r="CH6" s="5">
        <v>1</v>
      </c>
      <c r="CI6" s="5">
        <v>1</v>
      </c>
      <c r="CJ6" s="5">
        <v>1</v>
      </c>
      <c r="CK6" s="5">
        <v>3</v>
      </c>
      <c r="CL6" s="5">
        <v>1</v>
      </c>
      <c r="CM6" s="5">
        <f t="shared" si="17"/>
        <v>9</v>
      </c>
      <c r="CN6" s="5">
        <v>1</v>
      </c>
      <c r="CO6" s="5">
        <v>1</v>
      </c>
      <c r="CP6" s="5">
        <v>2</v>
      </c>
      <c r="CQ6" s="5">
        <v>1</v>
      </c>
      <c r="CR6" s="5">
        <v>1</v>
      </c>
      <c r="CS6" s="5">
        <v>2</v>
      </c>
      <c r="CT6" s="5">
        <f t="shared" si="18"/>
        <v>8</v>
      </c>
      <c r="CU6" s="5">
        <f t="shared" si="5"/>
        <v>28</v>
      </c>
      <c r="CV6" s="5">
        <f t="shared" si="19"/>
        <v>41</v>
      </c>
      <c r="CW6" s="5">
        <f t="shared" si="20"/>
        <v>49</v>
      </c>
      <c r="CX6" s="6">
        <v>35401</v>
      </c>
      <c r="CY6" s="6">
        <v>43454</v>
      </c>
      <c r="CZ6" s="3">
        <f t="shared" si="6"/>
        <v>22.047912388774812</v>
      </c>
      <c r="DA6" s="4">
        <v>2</v>
      </c>
      <c r="DB6" s="4">
        <v>8</v>
      </c>
      <c r="DC6" s="4">
        <v>1</v>
      </c>
      <c r="DD6" s="5">
        <v>3</v>
      </c>
      <c r="DE6" s="5">
        <v>4</v>
      </c>
      <c r="DF6" s="5">
        <v>3</v>
      </c>
      <c r="DG6" s="5">
        <v>3</v>
      </c>
      <c r="DH6" s="5">
        <v>3</v>
      </c>
      <c r="DI6" s="5">
        <v>2</v>
      </c>
      <c r="DJ6" s="5">
        <v>2</v>
      </c>
      <c r="DK6" s="5">
        <v>3</v>
      </c>
      <c r="DL6" s="5">
        <v>3</v>
      </c>
      <c r="DM6" s="5">
        <f t="shared" si="21"/>
        <v>23</v>
      </c>
      <c r="DN6" s="5">
        <v>3</v>
      </c>
      <c r="DO6" s="5">
        <v>3</v>
      </c>
      <c r="DP6" s="5">
        <v>3</v>
      </c>
      <c r="DQ6" s="5">
        <v>2</v>
      </c>
      <c r="DR6" s="5">
        <v>1</v>
      </c>
      <c r="DS6" s="5">
        <v>3</v>
      </c>
      <c r="DT6" s="5">
        <v>2</v>
      </c>
      <c r="DU6" s="5">
        <v>1</v>
      </c>
      <c r="DV6" s="5">
        <v>3</v>
      </c>
      <c r="DW6" s="5">
        <v>3</v>
      </c>
      <c r="DX6" s="5">
        <v>3</v>
      </c>
      <c r="DY6" s="5">
        <f t="shared" si="22"/>
        <v>27</v>
      </c>
      <c r="DZ6" s="5">
        <v>3</v>
      </c>
      <c r="EA6" s="5">
        <v>3</v>
      </c>
      <c r="EB6" s="5">
        <v>3</v>
      </c>
      <c r="EC6" s="5">
        <v>2</v>
      </c>
      <c r="ED6" s="5">
        <v>3</v>
      </c>
      <c r="EE6" s="5">
        <v>3</v>
      </c>
      <c r="EF6" s="5">
        <f t="shared" si="23"/>
        <v>17</v>
      </c>
      <c r="EG6" s="5">
        <v>3</v>
      </c>
      <c r="EH6" s="5">
        <v>1</v>
      </c>
      <c r="EI6" s="5">
        <v>2</v>
      </c>
      <c r="EJ6" s="5">
        <v>3</v>
      </c>
      <c r="EK6" s="5">
        <v>2</v>
      </c>
      <c r="EL6" s="5">
        <v>3</v>
      </c>
      <c r="EM6" s="5">
        <f t="shared" si="24"/>
        <v>14</v>
      </c>
      <c r="EN6" s="5">
        <f t="shared" si="25"/>
        <v>44</v>
      </c>
      <c r="EO6" s="5">
        <f t="shared" si="26"/>
        <v>67</v>
      </c>
      <c r="EP6" s="5">
        <f t="shared" si="27"/>
        <v>81</v>
      </c>
      <c r="EQ6" s="6">
        <v>35401</v>
      </c>
      <c r="ER6" s="6">
        <v>43454</v>
      </c>
      <c r="ES6" s="3">
        <f t="shared" si="7"/>
        <v>22.047912388774812</v>
      </c>
      <c r="ET6" s="4">
        <v>2</v>
      </c>
      <c r="EU6" s="4">
        <v>8</v>
      </c>
      <c r="EV6" s="4">
        <v>1</v>
      </c>
      <c r="EW6" s="4">
        <v>0</v>
      </c>
      <c r="EX6" s="5">
        <v>0</v>
      </c>
      <c r="EY6" s="5">
        <v>0</v>
      </c>
      <c r="EZ6" s="5">
        <v>0</v>
      </c>
      <c r="FA6" s="5">
        <v>0</v>
      </c>
      <c r="FB6" s="5">
        <v>0</v>
      </c>
      <c r="FC6" s="5">
        <v>0</v>
      </c>
      <c r="FD6" s="5">
        <v>0</v>
      </c>
      <c r="FE6" s="5">
        <v>0</v>
      </c>
      <c r="FF6" s="4">
        <f t="shared" si="8"/>
        <v>1</v>
      </c>
      <c r="FG6" s="6">
        <v>35401</v>
      </c>
      <c r="FH6" s="6">
        <v>43454</v>
      </c>
      <c r="FI6" s="3">
        <f t="shared" si="9"/>
        <v>22.047912388774812</v>
      </c>
      <c r="FJ6" s="4">
        <v>2</v>
      </c>
      <c r="FK6" s="4">
        <v>8</v>
      </c>
      <c r="FL6" s="4">
        <v>0</v>
      </c>
      <c r="FM6" s="4">
        <v>0</v>
      </c>
      <c r="FN6" s="5">
        <v>0</v>
      </c>
      <c r="FO6" s="5">
        <v>0</v>
      </c>
      <c r="FP6" s="5">
        <v>0</v>
      </c>
      <c r="FQ6" s="5">
        <v>0</v>
      </c>
      <c r="FR6" s="5">
        <v>0</v>
      </c>
      <c r="FS6" s="5">
        <v>0</v>
      </c>
      <c r="FT6" s="5">
        <v>0</v>
      </c>
      <c r="FU6" s="5">
        <v>0</v>
      </c>
      <c r="FV6" s="5">
        <v>0</v>
      </c>
      <c r="FW6" s="5">
        <v>1</v>
      </c>
      <c r="FX6" s="5">
        <v>0</v>
      </c>
      <c r="FY6" s="5">
        <v>0</v>
      </c>
      <c r="FZ6" s="5">
        <v>1</v>
      </c>
      <c r="GA6" s="5">
        <v>1</v>
      </c>
      <c r="GB6" s="5">
        <v>0</v>
      </c>
      <c r="GC6" s="5">
        <v>0</v>
      </c>
      <c r="GD6" s="5">
        <v>0</v>
      </c>
      <c r="GE6" s="5">
        <v>1</v>
      </c>
      <c r="GF6" s="4">
        <f t="shared" si="10"/>
        <v>4</v>
      </c>
      <c r="GG6" s="6">
        <v>35401</v>
      </c>
      <c r="GH6" s="6">
        <v>43171</v>
      </c>
      <c r="GI6" s="3">
        <f t="shared" si="11"/>
        <v>21.273100616016428</v>
      </c>
      <c r="GJ6" s="4">
        <v>2</v>
      </c>
      <c r="GK6" s="4">
        <v>7</v>
      </c>
      <c r="GL6" s="4">
        <v>1220</v>
      </c>
      <c r="GM6" s="4">
        <v>872.8</v>
      </c>
      <c r="GN6" s="5">
        <v>1046</v>
      </c>
      <c r="GO6" s="7">
        <v>2.25838516228746</v>
      </c>
      <c r="GP6" s="7">
        <v>2.1068469924406301</v>
      </c>
      <c r="GQ6" s="7">
        <v>2.1826160773640502</v>
      </c>
      <c r="GR6" s="6">
        <v>35401</v>
      </c>
      <c r="GS6" s="6">
        <v>43454</v>
      </c>
      <c r="GT6" s="3">
        <f t="shared" si="12"/>
        <v>22.047912388774812</v>
      </c>
      <c r="GU6" s="4">
        <v>2</v>
      </c>
      <c r="GV6" s="4">
        <v>8</v>
      </c>
      <c r="GW6" s="5">
        <v>2103</v>
      </c>
      <c r="GX6" s="5">
        <v>2588</v>
      </c>
      <c r="GY6" s="5">
        <v>2346</v>
      </c>
      <c r="GZ6" s="7">
        <v>2.7483550092076299</v>
      </c>
      <c r="HA6" s="7">
        <v>2.3268328542939498</v>
      </c>
      <c r="HB6" s="7">
        <v>2.5375939317507901</v>
      </c>
      <c r="HC6" s="8">
        <f t="shared" si="13"/>
        <v>-0.35079632324825505</v>
      </c>
      <c r="HD6" s="8">
        <f t="shared" si="14"/>
        <v>-6.5444777158496573E-2</v>
      </c>
      <c r="HE6" s="8">
        <f t="shared" si="28"/>
        <v>0.44586530264279622</v>
      </c>
      <c r="HF6" s="8">
        <f t="shared" si="29"/>
        <v>0.86011242778239694</v>
      </c>
      <c r="HG6" s="5">
        <v>1</v>
      </c>
    </row>
    <row r="7" spans="1:215" x14ac:dyDescent="0.2">
      <c r="A7" s="1">
        <v>6</v>
      </c>
      <c r="B7" s="1">
        <v>0</v>
      </c>
      <c r="C7" s="2">
        <v>34685</v>
      </c>
      <c r="D7" s="2">
        <v>43171</v>
      </c>
      <c r="E7" s="3">
        <f t="shared" si="0"/>
        <v>23.23340177960301</v>
      </c>
      <c r="F7" s="4">
        <v>2</v>
      </c>
      <c r="G7" s="4">
        <v>7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f t="shared" si="1"/>
        <v>1</v>
      </c>
      <c r="AD7" s="2">
        <v>34685</v>
      </c>
      <c r="AE7" s="2">
        <v>43438</v>
      </c>
      <c r="AF7" s="3">
        <f t="shared" si="2"/>
        <v>23.964407939767284</v>
      </c>
      <c r="AG7" s="4">
        <v>2</v>
      </c>
      <c r="AH7" s="4">
        <v>8</v>
      </c>
      <c r="AI7" s="5">
        <v>0</v>
      </c>
      <c r="AJ7" s="5">
        <v>0</v>
      </c>
      <c r="AK7" s="5">
        <v>0</v>
      </c>
      <c r="AL7" s="5">
        <v>0</v>
      </c>
      <c r="AM7" s="5">
        <v>1</v>
      </c>
      <c r="AN7" s="5">
        <v>0</v>
      </c>
      <c r="AO7" s="5">
        <v>0</v>
      </c>
      <c r="AP7" s="5">
        <v>1</v>
      </c>
      <c r="AQ7" s="5">
        <v>0</v>
      </c>
      <c r="AR7" s="5">
        <v>0</v>
      </c>
      <c r="AS7" s="5">
        <v>1</v>
      </c>
      <c r="AT7" s="5">
        <v>0</v>
      </c>
      <c r="AU7" s="5">
        <v>0</v>
      </c>
      <c r="AV7" s="5">
        <v>0</v>
      </c>
      <c r="AW7" s="5">
        <v>1</v>
      </c>
      <c r="AX7" s="5">
        <v>2</v>
      </c>
      <c r="AY7" s="5">
        <v>0</v>
      </c>
      <c r="AZ7" s="5">
        <v>0</v>
      </c>
      <c r="BA7" s="5">
        <v>1</v>
      </c>
      <c r="BB7" s="5">
        <v>1</v>
      </c>
      <c r="BC7" s="5">
        <v>0</v>
      </c>
      <c r="BD7" s="5">
        <f t="shared" si="3"/>
        <v>8</v>
      </c>
      <c r="BE7" s="6">
        <v>34685</v>
      </c>
      <c r="BF7" s="6">
        <v>43171</v>
      </c>
      <c r="BG7" s="3">
        <f t="shared" si="4"/>
        <v>23.23340177960301</v>
      </c>
      <c r="BH7" s="4">
        <v>2</v>
      </c>
      <c r="BI7" s="4">
        <v>7</v>
      </c>
      <c r="BJ7" s="5">
        <v>0</v>
      </c>
      <c r="BK7" s="5">
        <v>0</v>
      </c>
      <c r="BL7" s="5">
        <v>1</v>
      </c>
      <c r="BM7" s="5">
        <v>1</v>
      </c>
      <c r="BN7" s="5">
        <v>1</v>
      </c>
      <c r="BO7" s="5">
        <v>1</v>
      </c>
      <c r="BP7" s="5">
        <v>1</v>
      </c>
      <c r="BQ7" s="5">
        <v>1</v>
      </c>
      <c r="BR7" s="5">
        <v>1</v>
      </c>
      <c r="BS7" s="5">
        <v>1</v>
      </c>
      <c r="BT7" s="5">
        <f t="shared" si="15"/>
        <v>8</v>
      </c>
      <c r="BU7" s="5">
        <v>2</v>
      </c>
      <c r="BV7" s="5">
        <v>3</v>
      </c>
      <c r="BW7" s="5">
        <v>2</v>
      </c>
      <c r="BX7" s="5">
        <v>2</v>
      </c>
      <c r="BY7" s="5">
        <v>1</v>
      </c>
      <c r="BZ7" s="5">
        <v>3</v>
      </c>
      <c r="CA7" s="5">
        <v>1</v>
      </c>
      <c r="CB7" s="5">
        <v>2</v>
      </c>
      <c r="CC7" s="5">
        <v>1</v>
      </c>
      <c r="CD7" s="5">
        <v>1</v>
      </c>
      <c r="CE7" s="5">
        <v>2</v>
      </c>
      <c r="CF7" s="5">
        <f t="shared" si="16"/>
        <v>20</v>
      </c>
      <c r="CG7" s="5">
        <v>1</v>
      </c>
      <c r="CH7" s="5">
        <v>1</v>
      </c>
      <c r="CI7" s="5">
        <v>1</v>
      </c>
      <c r="CJ7" s="5">
        <v>1</v>
      </c>
      <c r="CK7" s="5">
        <v>1</v>
      </c>
      <c r="CL7" s="5">
        <v>1</v>
      </c>
      <c r="CM7" s="5">
        <f t="shared" si="17"/>
        <v>6</v>
      </c>
      <c r="CN7" s="5">
        <v>1</v>
      </c>
      <c r="CO7" s="5">
        <v>1</v>
      </c>
      <c r="CP7" s="5">
        <v>1</v>
      </c>
      <c r="CQ7" s="5">
        <v>1</v>
      </c>
      <c r="CR7" s="5">
        <v>1</v>
      </c>
      <c r="CS7" s="5">
        <v>1</v>
      </c>
      <c r="CT7" s="5">
        <f t="shared" si="18"/>
        <v>6</v>
      </c>
      <c r="CU7" s="5">
        <f t="shared" si="5"/>
        <v>26</v>
      </c>
      <c r="CV7" s="5">
        <f t="shared" si="19"/>
        <v>34</v>
      </c>
      <c r="CW7" s="5">
        <f t="shared" si="20"/>
        <v>40</v>
      </c>
      <c r="CX7" s="6">
        <v>34685</v>
      </c>
      <c r="CY7" s="6">
        <v>43438</v>
      </c>
      <c r="CZ7" s="3">
        <f t="shared" si="6"/>
        <v>23.964407939767284</v>
      </c>
      <c r="DA7" s="4">
        <v>2</v>
      </c>
      <c r="DB7" s="4">
        <v>8</v>
      </c>
      <c r="DC7" s="4">
        <v>1</v>
      </c>
      <c r="DD7" s="5">
        <v>2</v>
      </c>
      <c r="DE7" s="5">
        <v>3</v>
      </c>
      <c r="DF7" s="5">
        <v>2</v>
      </c>
      <c r="DG7" s="5">
        <v>4</v>
      </c>
      <c r="DH7" s="5">
        <v>3</v>
      </c>
      <c r="DI7" s="5">
        <v>2</v>
      </c>
      <c r="DJ7" s="5">
        <v>2</v>
      </c>
      <c r="DK7" s="5">
        <v>3</v>
      </c>
      <c r="DL7" s="5">
        <v>2</v>
      </c>
      <c r="DM7" s="5">
        <f t="shared" si="21"/>
        <v>21</v>
      </c>
      <c r="DN7" s="5">
        <v>3</v>
      </c>
      <c r="DO7" s="5">
        <v>4</v>
      </c>
      <c r="DP7" s="5">
        <v>2</v>
      </c>
      <c r="DQ7" s="5">
        <v>2</v>
      </c>
      <c r="DR7" s="5">
        <v>2</v>
      </c>
      <c r="DS7" s="5">
        <v>4</v>
      </c>
      <c r="DT7" s="5">
        <v>3</v>
      </c>
      <c r="DU7" s="5">
        <v>1</v>
      </c>
      <c r="DV7" s="5">
        <v>2</v>
      </c>
      <c r="DW7" s="5">
        <v>2</v>
      </c>
      <c r="DX7" s="5">
        <v>2</v>
      </c>
      <c r="DY7" s="5">
        <f t="shared" si="22"/>
        <v>27</v>
      </c>
      <c r="DZ7" s="5">
        <v>2</v>
      </c>
      <c r="EA7" s="5">
        <v>2</v>
      </c>
      <c r="EB7" s="5">
        <v>3</v>
      </c>
      <c r="EC7" s="5">
        <v>2</v>
      </c>
      <c r="ED7" s="5">
        <v>2</v>
      </c>
      <c r="EE7" s="5">
        <v>2</v>
      </c>
      <c r="EF7" s="5">
        <f t="shared" si="23"/>
        <v>13</v>
      </c>
      <c r="EG7" s="5">
        <v>4</v>
      </c>
      <c r="EH7" s="5">
        <v>3</v>
      </c>
      <c r="EI7" s="5">
        <v>4</v>
      </c>
      <c r="EJ7" s="5">
        <v>4</v>
      </c>
      <c r="EK7" s="5">
        <v>3</v>
      </c>
      <c r="EL7" s="5">
        <v>4</v>
      </c>
      <c r="EM7" s="5">
        <f t="shared" si="24"/>
        <v>22</v>
      </c>
      <c r="EN7" s="5">
        <f t="shared" si="25"/>
        <v>40</v>
      </c>
      <c r="EO7" s="5">
        <f t="shared" si="26"/>
        <v>61</v>
      </c>
      <c r="EP7" s="5">
        <f t="shared" si="27"/>
        <v>83</v>
      </c>
      <c r="EQ7" s="6">
        <v>34685</v>
      </c>
      <c r="ER7" s="6">
        <v>43438</v>
      </c>
      <c r="ES7" s="3">
        <f t="shared" si="7"/>
        <v>23.964407939767284</v>
      </c>
      <c r="ET7" s="4">
        <v>2</v>
      </c>
      <c r="EU7" s="4">
        <v>8</v>
      </c>
      <c r="EV7" s="4">
        <v>1</v>
      </c>
      <c r="EW7" s="4">
        <v>0</v>
      </c>
      <c r="EX7" s="5">
        <v>1</v>
      </c>
      <c r="EY7" s="5">
        <v>0</v>
      </c>
      <c r="EZ7" s="5">
        <v>0</v>
      </c>
      <c r="FA7" s="5">
        <v>0</v>
      </c>
      <c r="FB7" s="5">
        <v>0</v>
      </c>
      <c r="FC7" s="5">
        <v>0</v>
      </c>
      <c r="FD7" s="5">
        <v>0</v>
      </c>
      <c r="FE7" s="5">
        <v>0</v>
      </c>
      <c r="FF7" s="4">
        <f t="shared" si="8"/>
        <v>2</v>
      </c>
      <c r="FG7" s="6">
        <v>34685</v>
      </c>
      <c r="FH7" s="6">
        <v>43438</v>
      </c>
      <c r="FI7" s="3">
        <f t="shared" si="9"/>
        <v>23.964407939767284</v>
      </c>
      <c r="FJ7" s="4">
        <v>2</v>
      </c>
      <c r="FK7" s="4">
        <v>8</v>
      </c>
      <c r="FL7" s="4">
        <v>0</v>
      </c>
      <c r="FM7" s="4">
        <v>0</v>
      </c>
      <c r="FN7" s="5">
        <v>1</v>
      </c>
      <c r="FO7" s="5">
        <v>0</v>
      </c>
      <c r="FP7" s="5">
        <v>0</v>
      </c>
      <c r="FQ7" s="5">
        <v>0</v>
      </c>
      <c r="FR7" s="5">
        <v>0</v>
      </c>
      <c r="FS7" s="5">
        <v>0</v>
      </c>
      <c r="FT7" s="5">
        <v>0</v>
      </c>
      <c r="FU7" s="5">
        <v>0</v>
      </c>
      <c r="FV7" s="5">
        <v>0</v>
      </c>
      <c r="FW7" s="5">
        <v>0</v>
      </c>
      <c r="FX7" s="5">
        <v>0</v>
      </c>
      <c r="FY7" s="5">
        <v>0</v>
      </c>
      <c r="FZ7" s="5">
        <v>0</v>
      </c>
      <c r="GA7" s="5">
        <v>0</v>
      </c>
      <c r="GB7" s="5">
        <v>0</v>
      </c>
      <c r="GC7" s="5">
        <v>0</v>
      </c>
      <c r="GD7" s="5">
        <v>0</v>
      </c>
      <c r="GE7" s="5">
        <v>0</v>
      </c>
      <c r="GF7" s="4">
        <f t="shared" si="10"/>
        <v>1</v>
      </c>
      <c r="GG7" s="6">
        <v>34685</v>
      </c>
      <c r="GH7" s="6">
        <v>43171</v>
      </c>
      <c r="GI7" s="3">
        <f t="shared" si="11"/>
        <v>23.23340177960301</v>
      </c>
      <c r="GJ7" s="4">
        <v>2</v>
      </c>
      <c r="GK7" s="4">
        <v>7</v>
      </c>
      <c r="GL7" s="4">
        <v>1483</v>
      </c>
      <c r="GM7" s="4">
        <v>1594</v>
      </c>
      <c r="GN7" s="5">
        <v>1538</v>
      </c>
      <c r="GO7" s="7">
        <v>1.3752413417727301</v>
      </c>
      <c r="GP7" s="7">
        <v>1.2234695629318999</v>
      </c>
      <c r="GQ7" s="7">
        <v>1.2993554523523201</v>
      </c>
      <c r="GR7" s="6">
        <v>34685</v>
      </c>
      <c r="GS7" s="6">
        <v>43438</v>
      </c>
      <c r="GT7" s="3">
        <f t="shared" si="12"/>
        <v>23.964407939767284</v>
      </c>
      <c r="GU7" s="4">
        <v>2</v>
      </c>
      <c r="GV7" s="4">
        <v>8</v>
      </c>
      <c r="GW7" s="5">
        <v>3940</v>
      </c>
      <c r="GX7" s="5">
        <v>4165</v>
      </c>
      <c r="GY7" s="5">
        <v>4053</v>
      </c>
      <c r="GZ7" s="7">
        <v>1.82654931251681</v>
      </c>
      <c r="HA7" s="7">
        <v>1.91291956054283</v>
      </c>
      <c r="HB7" s="7">
        <v>1.8697344365298201</v>
      </c>
      <c r="HC7" s="8">
        <f t="shared" si="13"/>
        <v>-0.42082026827628083</v>
      </c>
      <c r="HD7" s="8">
        <f t="shared" si="14"/>
        <v>-0.15805195373924857</v>
      </c>
      <c r="HE7" s="8">
        <f t="shared" si="28"/>
        <v>0.37947199605230691</v>
      </c>
      <c r="HF7" s="8">
        <f t="shared" si="29"/>
        <v>0.69494117825838997</v>
      </c>
      <c r="HG7" s="5">
        <v>1</v>
      </c>
    </row>
    <row r="8" spans="1:215" x14ac:dyDescent="0.2">
      <c r="A8" s="1">
        <v>7</v>
      </c>
      <c r="B8" s="1">
        <v>1</v>
      </c>
      <c r="C8" s="2">
        <v>35492</v>
      </c>
      <c r="D8" s="2">
        <v>43171</v>
      </c>
      <c r="E8" s="3">
        <f t="shared" si="0"/>
        <v>21.023956194387406</v>
      </c>
      <c r="F8" s="4">
        <v>2</v>
      </c>
      <c r="G8" s="4">
        <v>7</v>
      </c>
      <c r="H8" s="5">
        <v>0</v>
      </c>
      <c r="I8" s="5">
        <v>1</v>
      </c>
      <c r="J8" s="5">
        <v>1</v>
      </c>
      <c r="K8" s="5">
        <v>2</v>
      </c>
      <c r="L8" s="5">
        <v>1</v>
      </c>
      <c r="M8" s="5">
        <v>1</v>
      </c>
      <c r="N8" s="5">
        <v>2</v>
      </c>
      <c r="O8" s="5">
        <v>2</v>
      </c>
      <c r="P8" s="5">
        <v>0</v>
      </c>
      <c r="Q8" s="5">
        <v>0</v>
      </c>
      <c r="R8" s="5">
        <v>2</v>
      </c>
      <c r="S8" s="5">
        <v>1</v>
      </c>
      <c r="T8" s="5">
        <v>0</v>
      </c>
      <c r="U8" s="5">
        <v>2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f t="shared" si="1"/>
        <v>15</v>
      </c>
      <c r="AD8" s="2">
        <v>35492</v>
      </c>
      <c r="AE8" s="2">
        <v>43454</v>
      </c>
      <c r="AF8" s="3">
        <f t="shared" si="2"/>
        <v>21.798767967145789</v>
      </c>
      <c r="AG8" s="4">
        <v>2</v>
      </c>
      <c r="AH8" s="4">
        <v>8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1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1</v>
      </c>
      <c r="BD8" s="5">
        <f t="shared" si="3"/>
        <v>2</v>
      </c>
      <c r="BE8" s="6">
        <v>35492</v>
      </c>
      <c r="BF8" s="6">
        <v>43171</v>
      </c>
      <c r="BG8" s="3">
        <f t="shared" si="4"/>
        <v>21.023956194387406</v>
      </c>
      <c r="BH8" s="4">
        <v>2</v>
      </c>
      <c r="BI8" s="4">
        <v>7</v>
      </c>
      <c r="BJ8" s="5">
        <v>0</v>
      </c>
      <c r="BK8" s="5">
        <v>1</v>
      </c>
      <c r="BL8" s="5">
        <v>1</v>
      </c>
      <c r="BM8" s="5">
        <v>1</v>
      </c>
      <c r="BN8" s="5">
        <v>1</v>
      </c>
      <c r="BO8" s="5">
        <v>1</v>
      </c>
      <c r="BP8" s="5">
        <v>1</v>
      </c>
      <c r="BQ8" s="5">
        <v>1</v>
      </c>
      <c r="BR8" s="5">
        <v>1</v>
      </c>
      <c r="BS8" s="5">
        <v>1</v>
      </c>
      <c r="BT8" s="5">
        <f t="shared" si="15"/>
        <v>8</v>
      </c>
      <c r="BU8" s="5">
        <v>2</v>
      </c>
      <c r="BV8" s="5">
        <v>1</v>
      </c>
      <c r="BW8" s="5">
        <v>2</v>
      </c>
      <c r="BX8" s="5">
        <v>2</v>
      </c>
      <c r="BY8" s="5">
        <v>4</v>
      </c>
      <c r="BZ8" s="5">
        <v>1</v>
      </c>
      <c r="CA8" s="5">
        <v>1</v>
      </c>
      <c r="CB8" s="5">
        <v>1</v>
      </c>
      <c r="CC8" s="5">
        <v>5</v>
      </c>
      <c r="CD8" s="5">
        <v>3</v>
      </c>
      <c r="CE8" s="5">
        <v>1</v>
      </c>
      <c r="CF8" s="5">
        <f t="shared" si="16"/>
        <v>23</v>
      </c>
      <c r="CG8" s="5">
        <v>3</v>
      </c>
      <c r="CH8" s="5">
        <v>2</v>
      </c>
      <c r="CI8" s="5">
        <v>3</v>
      </c>
      <c r="CJ8" s="5">
        <v>4</v>
      </c>
      <c r="CK8" s="5">
        <v>4</v>
      </c>
      <c r="CL8" s="5">
        <v>2</v>
      </c>
      <c r="CM8" s="5">
        <f t="shared" si="17"/>
        <v>18</v>
      </c>
      <c r="CN8" s="5">
        <v>3</v>
      </c>
      <c r="CO8" s="5">
        <v>2</v>
      </c>
      <c r="CP8" s="5">
        <v>2</v>
      </c>
      <c r="CQ8" s="5">
        <v>2</v>
      </c>
      <c r="CR8" s="5">
        <v>3</v>
      </c>
      <c r="CS8" s="5">
        <v>2</v>
      </c>
      <c r="CT8" s="5">
        <f t="shared" si="18"/>
        <v>14</v>
      </c>
      <c r="CU8" s="5">
        <f t="shared" si="5"/>
        <v>41</v>
      </c>
      <c r="CV8" s="5">
        <f t="shared" si="19"/>
        <v>49</v>
      </c>
      <c r="CW8" s="5">
        <f t="shared" si="20"/>
        <v>63</v>
      </c>
      <c r="CX8" s="6">
        <v>35492</v>
      </c>
      <c r="CY8" s="6">
        <v>43454</v>
      </c>
      <c r="CZ8" s="3">
        <f t="shared" si="6"/>
        <v>21.798767967145789</v>
      </c>
      <c r="DA8" s="4">
        <v>2</v>
      </c>
      <c r="DB8" s="4">
        <v>8</v>
      </c>
      <c r="DC8" s="4">
        <v>1</v>
      </c>
      <c r="DD8" s="5">
        <v>4</v>
      </c>
      <c r="DE8" s="5">
        <v>3</v>
      </c>
      <c r="DF8" s="5">
        <v>2</v>
      </c>
      <c r="DG8" s="5">
        <v>3</v>
      </c>
      <c r="DH8" s="5">
        <v>3</v>
      </c>
      <c r="DI8" s="5">
        <v>2</v>
      </c>
      <c r="DJ8" s="5">
        <v>3</v>
      </c>
      <c r="DK8" s="5">
        <v>3</v>
      </c>
      <c r="DL8" s="5">
        <v>2</v>
      </c>
      <c r="DM8" s="5">
        <f t="shared" si="21"/>
        <v>21</v>
      </c>
      <c r="DN8" s="5">
        <v>1</v>
      </c>
      <c r="DO8" s="5">
        <v>1</v>
      </c>
      <c r="DP8" s="5">
        <v>2</v>
      </c>
      <c r="DQ8" s="5">
        <v>1</v>
      </c>
      <c r="DR8" s="5">
        <v>1</v>
      </c>
      <c r="DS8" s="5">
        <v>1</v>
      </c>
      <c r="DT8" s="5">
        <v>1</v>
      </c>
      <c r="DU8" s="5">
        <v>1</v>
      </c>
      <c r="DV8" s="5">
        <v>2</v>
      </c>
      <c r="DW8" s="5">
        <v>1</v>
      </c>
      <c r="DX8" s="5">
        <v>2</v>
      </c>
      <c r="DY8" s="5">
        <f t="shared" si="22"/>
        <v>14</v>
      </c>
      <c r="DZ8" s="5">
        <v>1</v>
      </c>
      <c r="EA8" s="5">
        <v>1</v>
      </c>
      <c r="EB8" s="5">
        <v>2</v>
      </c>
      <c r="EC8" s="5">
        <v>2</v>
      </c>
      <c r="ED8" s="5">
        <v>2</v>
      </c>
      <c r="EE8" s="5">
        <v>2</v>
      </c>
      <c r="EF8" s="5">
        <f t="shared" si="23"/>
        <v>10</v>
      </c>
      <c r="EG8" s="5">
        <v>3</v>
      </c>
      <c r="EH8" s="5">
        <v>1</v>
      </c>
      <c r="EI8" s="5">
        <v>2</v>
      </c>
      <c r="EJ8" s="5">
        <v>2</v>
      </c>
      <c r="EK8" s="5">
        <v>2</v>
      </c>
      <c r="EL8" s="5">
        <v>2</v>
      </c>
      <c r="EM8" s="5">
        <f t="shared" si="24"/>
        <v>12</v>
      </c>
      <c r="EN8" s="5">
        <f t="shared" si="25"/>
        <v>24</v>
      </c>
      <c r="EO8" s="5">
        <f t="shared" si="26"/>
        <v>45</v>
      </c>
      <c r="EP8" s="5">
        <f t="shared" si="27"/>
        <v>57</v>
      </c>
      <c r="EQ8" s="6">
        <v>35492</v>
      </c>
      <c r="ER8" s="6">
        <v>43454</v>
      </c>
      <c r="ES8" s="3">
        <f t="shared" si="7"/>
        <v>21.798767967145789</v>
      </c>
      <c r="ET8" s="4">
        <v>2</v>
      </c>
      <c r="EU8" s="4">
        <v>8</v>
      </c>
      <c r="EV8" s="4">
        <v>1</v>
      </c>
      <c r="EW8" s="4">
        <v>0</v>
      </c>
      <c r="EX8" s="5">
        <v>1</v>
      </c>
      <c r="EY8" s="5">
        <v>0</v>
      </c>
      <c r="EZ8" s="5">
        <v>0</v>
      </c>
      <c r="FA8" s="5">
        <v>0</v>
      </c>
      <c r="FB8" s="5">
        <v>0</v>
      </c>
      <c r="FC8" s="5">
        <v>0</v>
      </c>
      <c r="FD8" s="5">
        <v>0</v>
      </c>
      <c r="FE8" s="5">
        <v>0</v>
      </c>
      <c r="FF8" s="4">
        <f t="shared" si="8"/>
        <v>2</v>
      </c>
      <c r="FG8" s="6">
        <v>35492</v>
      </c>
      <c r="FH8" s="6">
        <v>43454</v>
      </c>
      <c r="FI8" s="3">
        <f t="shared" si="9"/>
        <v>21.798767967145789</v>
      </c>
      <c r="FJ8" s="4">
        <v>2</v>
      </c>
      <c r="FK8" s="4">
        <v>8</v>
      </c>
      <c r="FL8" s="4">
        <v>1</v>
      </c>
      <c r="FM8" s="4">
        <v>0</v>
      </c>
      <c r="FN8" s="5">
        <v>0</v>
      </c>
      <c r="FO8" s="5">
        <v>0</v>
      </c>
      <c r="FP8" s="5">
        <v>0</v>
      </c>
      <c r="FQ8" s="5">
        <v>1</v>
      </c>
      <c r="FR8" s="5">
        <v>0</v>
      </c>
      <c r="FS8" s="5">
        <v>0</v>
      </c>
      <c r="FT8" s="5">
        <v>0</v>
      </c>
      <c r="FU8" s="5">
        <v>0</v>
      </c>
      <c r="FV8" s="5">
        <v>0</v>
      </c>
      <c r="FW8" s="5">
        <v>0</v>
      </c>
      <c r="FX8" s="5">
        <v>0</v>
      </c>
      <c r="FY8" s="5">
        <v>0</v>
      </c>
      <c r="FZ8" s="5">
        <v>0</v>
      </c>
      <c r="GA8" s="5">
        <v>0</v>
      </c>
      <c r="GB8" s="5">
        <v>0</v>
      </c>
      <c r="GC8" s="5">
        <v>0</v>
      </c>
      <c r="GD8" s="5">
        <v>0</v>
      </c>
      <c r="GE8" s="5">
        <v>1</v>
      </c>
      <c r="GF8" s="4">
        <f t="shared" si="10"/>
        <v>3</v>
      </c>
      <c r="GG8" s="6">
        <v>35492</v>
      </c>
      <c r="GH8" s="6">
        <v>43171</v>
      </c>
      <c r="GI8" s="3">
        <f t="shared" si="11"/>
        <v>21.023956194387406</v>
      </c>
      <c r="GJ8" s="4">
        <v>2</v>
      </c>
      <c r="GK8" s="4">
        <v>7</v>
      </c>
      <c r="GL8" s="4">
        <v>979.4</v>
      </c>
      <c r="GM8" s="4">
        <v>894</v>
      </c>
      <c r="GN8" s="5">
        <v>936.7</v>
      </c>
      <c r="GO8" s="7">
        <v>0.88026837876915198</v>
      </c>
      <c r="GP8" s="7">
        <v>0.98856256395157105</v>
      </c>
      <c r="GQ8" s="7">
        <v>0.93441547136036196</v>
      </c>
      <c r="GR8" s="6">
        <v>35492</v>
      </c>
      <c r="GS8" s="6">
        <v>43454</v>
      </c>
      <c r="GT8" s="3">
        <f t="shared" si="12"/>
        <v>21.798767967145789</v>
      </c>
      <c r="GU8" s="4">
        <v>2</v>
      </c>
      <c r="GV8" s="4">
        <v>8</v>
      </c>
      <c r="GW8" s="5">
        <v>671.6</v>
      </c>
      <c r="GX8" s="5">
        <v>735.4</v>
      </c>
      <c r="GY8" s="5">
        <v>703.5</v>
      </c>
      <c r="GZ8" s="7">
        <v>3.1635867669492601</v>
      </c>
      <c r="HA8" s="7">
        <v>3.3337702766619799</v>
      </c>
      <c r="HB8" s="7">
        <v>3.24867852180562</v>
      </c>
      <c r="HC8" s="8">
        <f t="shared" si="13"/>
        <v>0.12433641845929447</v>
      </c>
      <c r="HD8" s="8">
        <f t="shared" si="14"/>
        <v>-0.54116671660940308</v>
      </c>
      <c r="HE8" s="8">
        <f t="shared" si="28"/>
        <v>1.3314854299928927</v>
      </c>
      <c r="HF8" s="8">
        <f t="shared" si="29"/>
        <v>0.28762940533771636</v>
      </c>
      <c r="HG8" s="5">
        <v>1</v>
      </c>
    </row>
    <row r="9" spans="1:215" x14ac:dyDescent="0.2">
      <c r="A9" s="1">
        <v>8</v>
      </c>
      <c r="B9" s="1">
        <v>0</v>
      </c>
      <c r="C9" s="2">
        <v>35116</v>
      </c>
      <c r="D9" s="2">
        <v>43171</v>
      </c>
      <c r="E9" s="3">
        <f t="shared" si="0"/>
        <v>22.053388090349078</v>
      </c>
      <c r="F9" s="4">
        <v>2</v>
      </c>
      <c r="G9" s="4">
        <v>7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1</v>
      </c>
      <c r="Z9" s="5">
        <v>2</v>
      </c>
      <c r="AA9" s="5">
        <v>0</v>
      </c>
      <c r="AB9" s="5">
        <v>0</v>
      </c>
      <c r="AC9" s="5">
        <f t="shared" si="1"/>
        <v>5</v>
      </c>
      <c r="AD9" s="2">
        <v>35116</v>
      </c>
      <c r="AE9" s="2">
        <v>43476</v>
      </c>
      <c r="AF9" s="3">
        <f t="shared" si="2"/>
        <v>22.888432580424368</v>
      </c>
      <c r="AG9" s="4">
        <v>2</v>
      </c>
      <c r="AH9" s="4">
        <v>8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1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1</v>
      </c>
      <c r="BA9" s="5">
        <v>2</v>
      </c>
      <c r="BB9" s="5">
        <v>1</v>
      </c>
      <c r="BC9" s="5">
        <v>0</v>
      </c>
      <c r="BD9" s="5">
        <f t="shared" si="3"/>
        <v>5</v>
      </c>
      <c r="BE9" s="6">
        <v>35116</v>
      </c>
      <c r="BF9" s="6">
        <v>43171</v>
      </c>
      <c r="BG9" s="3">
        <f t="shared" si="4"/>
        <v>22.053388090349078</v>
      </c>
      <c r="BH9" s="4">
        <v>2</v>
      </c>
      <c r="BI9" s="4">
        <v>7</v>
      </c>
      <c r="BJ9" s="5">
        <v>1</v>
      </c>
      <c r="BK9" s="5">
        <v>2</v>
      </c>
      <c r="BL9" s="5">
        <v>1</v>
      </c>
      <c r="BM9" s="5">
        <v>1</v>
      </c>
      <c r="BN9" s="5">
        <v>1</v>
      </c>
      <c r="BO9" s="5">
        <v>1</v>
      </c>
      <c r="BP9" s="5">
        <v>1</v>
      </c>
      <c r="BQ9" s="5">
        <v>1</v>
      </c>
      <c r="BR9" s="5">
        <v>1</v>
      </c>
      <c r="BS9" s="5">
        <v>1</v>
      </c>
      <c r="BT9" s="5">
        <f t="shared" si="15"/>
        <v>8</v>
      </c>
      <c r="BU9" s="5">
        <v>3</v>
      </c>
      <c r="BV9" s="5">
        <v>1</v>
      </c>
      <c r="BW9" s="5">
        <v>1</v>
      </c>
      <c r="BX9" s="5">
        <v>3</v>
      </c>
      <c r="BY9" s="5">
        <v>4</v>
      </c>
      <c r="BZ9" s="5">
        <v>3</v>
      </c>
      <c r="CA9" s="5">
        <v>2</v>
      </c>
      <c r="CB9" s="5">
        <v>5</v>
      </c>
      <c r="CC9" s="5">
        <v>4</v>
      </c>
      <c r="CD9" s="5">
        <v>3</v>
      </c>
      <c r="CE9" s="5">
        <v>4</v>
      </c>
      <c r="CF9" s="5">
        <f t="shared" si="16"/>
        <v>33</v>
      </c>
      <c r="CG9" s="5">
        <v>2</v>
      </c>
      <c r="CH9" s="5">
        <v>1</v>
      </c>
      <c r="CI9" s="5">
        <v>1</v>
      </c>
      <c r="CJ9" s="5">
        <v>2</v>
      </c>
      <c r="CK9" s="5">
        <v>2</v>
      </c>
      <c r="CL9" s="5">
        <v>1</v>
      </c>
      <c r="CM9" s="5">
        <f t="shared" si="17"/>
        <v>9</v>
      </c>
      <c r="CN9" s="5">
        <v>4</v>
      </c>
      <c r="CO9" s="5">
        <v>2</v>
      </c>
      <c r="CP9" s="5">
        <v>4</v>
      </c>
      <c r="CQ9" s="5">
        <v>4</v>
      </c>
      <c r="CR9" s="5">
        <v>2</v>
      </c>
      <c r="CS9" s="5">
        <v>5</v>
      </c>
      <c r="CT9" s="5">
        <f t="shared" si="18"/>
        <v>21</v>
      </c>
      <c r="CU9" s="5">
        <f t="shared" si="5"/>
        <v>42</v>
      </c>
      <c r="CV9" s="5">
        <f t="shared" si="19"/>
        <v>50</v>
      </c>
      <c r="CW9" s="5">
        <f t="shared" si="20"/>
        <v>71</v>
      </c>
      <c r="CX9" s="6">
        <v>35116</v>
      </c>
      <c r="CY9" s="6">
        <v>43476</v>
      </c>
      <c r="CZ9" s="3">
        <f t="shared" si="6"/>
        <v>22.888432580424368</v>
      </c>
      <c r="DA9" s="4">
        <v>2</v>
      </c>
      <c r="DB9" s="4">
        <v>8</v>
      </c>
      <c r="DC9" s="4">
        <v>1</v>
      </c>
      <c r="DD9" s="5">
        <v>3</v>
      </c>
      <c r="DE9" s="5">
        <v>3</v>
      </c>
      <c r="DF9" s="5">
        <v>2</v>
      </c>
      <c r="DG9" s="5">
        <v>3</v>
      </c>
      <c r="DH9" s="5">
        <v>2</v>
      </c>
      <c r="DI9" s="5">
        <v>2</v>
      </c>
      <c r="DJ9" s="5">
        <v>2</v>
      </c>
      <c r="DK9" s="5">
        <v>3</v>
      </c>
      <c r="DL9" s="5">
        <v>4</v>
      </c>
      <c r="DM9" s="5">
        <f t="shared" si="21"/>
        <v>21</v>
      </c>
      <c r="DN9" s="5">
        <v>3</v>
      </c>
      <c r="DO9" s="5">
        <v>2</v>
      </c>
      <c r="DP9" s="5">
        <v>3</v>
      </c>
      <c r="DQ9" s="5">
        <v>4</v>
      </c>
      <c r="DR9" s="5">
        <v>4</v>
      </c>
      <c r="DS9" s="5">
        <v>4</v>
      </c>
      <c r="DT9" s="5">
        <v>1</v>
      </c>
      <c r="DU9" s="5">
        <v>5</v>
      </c>
      <c r="DV9" s="5">
        <v>3</v>
      </c>
      <c r="DW9" s="5">
        <v>4</v>
      </c>
      <c r="DX9" s="5">
        <v>4</v>
      </c>
      <c r="DY9" s="5">
        <f t="shared" si="22"/>
        <v>37</v>
      </c>
      <c r="DZ9" s="5">
        <v>2</v>
      </c>
      <c r="EA9" s="5">
        <v>1</v>
      </c>
      <c r="EB9" s="5">
        <v>1</v>
      </c>
      <c r="EC9" s="5">
        <v>2</v>
      </c>
      <c r="ED9" s="5">
        <v>3</v>
      </c>
      <c r="EE9" s="5">
        <v>4</v>
      </c>
      <c r="EF9" s="5">
        <f t="shared" si="23"/>
        <v>13</v>
      </c>
      <c r="EG9" s="5">
        <v>2</v>
      </c>
      <c r="EH9" s="5">
        <v>2</v>
      </c>
      <c r="EI9" s="5">
        <v>5</v>
      </c>
      <c r="EJ9" s="5">
        <v>3</v>
      </c>
      <c r="EK9" s="5">
        <v>5</v>
      </c>
      <c r="EL9" s="5">
        <v>5</v>
      </c>
      <c r="EM9" s="5">
        <f t="shared" si="24"/>
        <v>22</v>
      </c>
      <c r="EN9" s="5">
        <f t="shared" si="25"/>
        <v>50</v>
      </c>
      <c r="EO9" s="5">
        <f t="shared" si="26"/>
        <v>71</v>
      </c>
      <c r="EP9" s="5">
        <f t="shared" si="27"/>
        <v>93</v>
      </c>
      <c r="EQ9" s="6">
        <v>35116</v>
      </c>
      <c r="ER9" s="6">
        <v>43476</v>
      </c>
      <c r="ES9" s="3">
        <f t="shared" si="7"/>
        <v>22.888432580424368</v>
      </c>
      <c r="ET9" s="4">
        <v>2</v>
      </c>
      <c r="EU9" s="4">
        <v>8</v>
      </c>
      <c r="EV9" s="4">
        <v>3</v>
      </c>
      <c r="EW9" s="4">
        <v>0</v>
      </c>
      <c r="EX9" s="5">
        <v>0</v>
      </c>
      <c r="EY9" s="5">
        <v>0</v>
      </c>
      <c r="EZ9" s="5">
        <v>0</v>
      </c>
      <c r="FA9" s="5">
        <v>0</v>
      </c>
      <c r="FB9" s="5">
        <v>0</v>
      </c>
      <c r="FC9" s="5">
        <v>1</v>
      </c>
      <c r="FD9" s="5">
        <v>0</v>
      </c>
      <c r="FE9" s="5">
        <v>0</v>
      </c>
      <c r="FF9" s="4">
        <f t="shared" si="8"/>
        <v>4</v>
      </c>
      <c r="FG9" s="6">
        <v>35116</v>
      </c>
      <c r="FH9" s="6">
        <v>43476</v>
      </c>
      <c r="FI9" s="3">
        <f t="shared" si="9"/>
        <v>22.888432580424368</v>
      </c>
      <c r="FJ9" s="4">
        <v>2</v>
      </c>
      <c r="FK9" s="4">
        <v>8</v>
      </c>
      <c r="FL9" s="4">
        <v>0</v>
      </c>
      <c r="FM9" s="4">
        <v>1</v>
      </c>
      <c r="FN9" s="5">
        <v>1</v>
      </c>
      <c r="FO9" s="5">
        <v>0</v>
      </c>
      <c r="FP9" s="5">
        <v>0</v>
      </c>
      <c r="FQ9" s="5">
        <v>1</v>
      </c>
      <c r="FR9" s="5">
        <v>1</v>
      </c>
      <c r="FS9" s="5">
        <v>1</v>
      </c>
      <c r="FT9" s="5">
        <v>1</v>
      </c>
      <c r="FU9" s="5">
        <v>0</v>
      </c>
      <c r="FV9" s="5">
        <v>1</v>
      </c>
      <c r="FW9" s="5">
        <v>0</v>
      </c>
      <c r="FX9" s="5">
        <v>1</v>
      </c>
      <c r="FY9" s="5">
        <v>0</v>
      </c>
      <c r="FZ9" s="5">
        <v>1</v>
      </c>
      <c r="GA9" s="5">
        <v>0</v>
      </c>
      <c r="GB9" s="5">
        <v>0</v>
      </c>
      <c r="GC9" s="5">
        <v>1</v>
      </c>
      <c r="GD9" s="5">
        <v>1</v>
      </c>
      <c r="GE9" s="5">
        <v>1</v>
      </c>
      <c r="GF9" s="4">
        <f t="shared" si="10"/>
        <v>12</v>
      </c>
      <c r="GG9" s="6">
        <v>35116</v>
      </c>
      <c r="GH9" s="6">
        <v>43171</v>
      </c>
      <c r="GI9" s="3">
        <f t="shared" si="11"/>
        <v>22.053388090349078</v>
      </c>
      <c r="GJ9" s="4">
        <v>2</v>
      </c>
      <c r="GK9" s="4">
        <v>7</v>
      </c>
      <c r="GL9" s="4">
        <v>5466</v>
      </c>
      <c r="GM9" s="4">
        <v>5466</v>
      </c>
      <c r="GN9" s="5">
        <v>5466</v>
      </c>
      <c r="GO9" s="7">
        <v>2.4503894850205801</v>
      </c>
      <c r="GP9" s="7">
        <v>2.2813971290656498</v>
      </c>
      <c r="GQ9" s="7">
        <v>2.3658933070431098</v>
      </c>
      <c r="GR9" s="6">
        <v>35116</v>
      </c>
      <c r="GS9" s="6">
        <v>43476</v>
      </c>
      <c r="GT9" s="3">
        <f t="shared" si="12"/>
        <v>22.888432580424368</v>
      </c>
      <c r="GU9" s="4">
        <v>2</v>
      </c>
      <c r="GV9" s="4">
        <v>8</v>
      </c>
      <c r="GW9" s="5">
        <v>5462</v>
      </c>
      <c r="GX9" s="5">
        <v>8409</v>
      </c>
      <c r="GY9" s="5">
        <v>6935</v>
      </c>
      <c r="GZ9" s="7">
        <v>2.65853836606101</v>
      </c>
      <c r="HA9" s="7">
        <v>2.0560024530629102</v>
      </c>
      <c r="HB9" s="7">
        <v>2.3572704095619601</v>
      </c>
      <c r="HC9" s="8">
        <f t="shared" si="13"/>
        <v>-0.10337683805266178</v>
      </c>
      <c r="HD9" s="8">
        <f t="shared" si="14"/>
        <v>1.5857510683064124E-3</v>
      </c>
      <c r="HE9" s="8">
        <f t="shared" si="28"/>
        <v>0.78817591925018027</v>
      </c>
      <c r="HF9" s="8">
        <f t="shared" si="29"/>
        <v>1.0036580009854499</v>
      </c>
      <c r="HG9" s="5">
        <v>1</v>
      </c>
    </row>
    <row r="10" spans="1:215" x14ac:dyDescent="0.2">
      <c r="A10" s="1">
        <v>9</v>
      </c>
      <c r="B10" s="1">
        <v>1</v>
      </c>
      <c r="C10" s="2">
        <v>32899</v>
      </c>
      <c r="D10" s="2">
        <v>43171</v>
      </c>
      <c r="E10" s="3">
        <f t="shared" si="0"/>
        <v>28.123203285420946</v>
      </c>
      <c r="F10" s="4">
        <v>2</v>
      </c>
      <c r="G10" s="4">
        <v>7</v>
      </c>
      <c r="H10" s="5">
        <v>0</v>
      </c>
      <c r="I10" s="5">
        <v>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0</v>
      </c>
      <c r="AB10" s="5">
        <v>0</v>
      </c>
      <c r="AC10" s="5">
        <f t="shared" si="1"/>
        <v>4</v>
      </c>
      <c r="AD10" s="2">
        <v>32899</v>
      </c>
      <c r="AE10" s="2">
        <v>43438</v>
      </c>
      <c r="AF10" s="3">
        <f t="shared" si="2"/>
        <v>28.854209445585216</v>
      </c>
      <c r="AG10" s="4">
        <v>2</v>
      </c>
      <c r="AH10" s="4">
        <v>8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1</v>
      </c>
      <c r="AT10" s="5">
        <v>1</v>
      </c>
      <c r="AU10" s="5">
        <v>1</v>
      </c>
      <c r="AV10" s="5">
        <v>1</v>
      </c>
      <c r="AW10" s="5">
        <v>0</v>
      </c>
      <c r="AX10" s="5">
        <v>1</v>
      </c>
      <c r="AY10" s="5">
        <v>1</v>
      </c>
      <c r="AZ10" s="5">
        <v>0</v>
      </c>
      <c r="BA10" s="5">
        <v>0</v>
      </c>
      <c r="BB10" s="5">
        <v>1</v>
      </c>
      <c r="BC10" s="5">
        <v>0</v>
      </c>
      <c r="BD10" s="5">
        <f t="shared" si="3"/>
        <v>12</v>
      </c>
      <c r="BE10" s="6">
        <v>32899</v>
      </c>
      <c r="BF10" s="6">
        <v>43171</v>
      </c>
      <c r="BG10" s="3">
        <f t="shared" si="4"/>
        <v>28.123203285420946</v>
      </c>
      <c r="BH10" s="4">
        <v>2</v>
      </c>
      <c r="BI10" s="4">
        <v>7</v>
      </c>
      <c r="BJ10" s="5">
        <v>0</v>
      </c>
      <c r="BK10" s="14">
        <v>-9</v>
      </c>
      <c r="BL10" s="5">
        <v>2</v>
      </c>
      <c r="BM10" s="5">
        <v>1</v>
      </c>
      <c r="BN10" s="5">
        <v>1</v>
      </c>
      <c r="BO10" s="5">
        <v>3</v>
      </c>
      <c r="BP10" s="5">
        <v>2</v>
      </c>
      <c r="BQ10" s="5">
        <v>2</v>
      </c>
      <c r="BR10" s="5">
        <v>2</v>
      </c>
      <c r="BS10" s="5">
        <v>3</v>
      </c>
      <c r="BT10" s="5">
        <f t="shared" si="15"/>
        <v>16</v>
      </c>
      <c r="BU10" s="5">
        <v>2</v>
      </c>
      <c r="BV10" s="5">
        <v>2</v>
      </c>
      <c r="BW10" s="5">
        <v>2</v>
      </c>
      <c r="BX10" s="5">
        <v>2</v>
      </c>
      <c r="BY10" s="5">
        <v>3</v>
      </c>
      <c r="BZ10" s="5">
        <v>2</v>
      </c>
      <c r="CA10" s="5">
        <v>2</v>
      </c>
      <c r="CB10" s="5">
        <v>1</v>
      </c>
      <c r="CC10" s="5">
        <v>2</v>
      </c>
      <c r="CD10" s="5">
        <v>2</v>
      </c>
      <c r="CE10" s="5">
        <v>2</v>
      </c>
      <c r="CF10" s="5">
        <f t="shared" si="16"/>
        <v>22</v>
      </c>
      <c r="CG10" s="5">
        <v>3</v>
      </c>
      <c r="CH10" s="5">
        <v>2</v>
      </c>
      <c r="CI10" s="5">
        <v>1</v>
      </c>
      <c r="CJ10" s="5">
        <v>3</v>
      </c>
      <c r="CK10" s="5">
        <v>3</v>
      </c>
      <c r="CL10" s="5">
        <v>3</v>
      </c>
      <c r="CM10" s="5">
        <f t="shared" si="17"/>
        <v>15</v>
      </c>
      <c r="CN10" s="5">
        <v>3</v>
      </c>
      <c r="CO10" s="5">
        <v>3</v>
      </c>
      <c r="CP10" s="5">
        <v>3</v>
      </c>
      <c r="CQ10" s="5">
        <v>3</v>
      </c>
      <c r="CR10" s="5">
        <v>4</v>
      </c>
      <c r="CS10" s="5">
        <v>4</v>
      </c>
      <c r="CT10" s="5">
        <f t="shared" si="18"/>
        <v>20</v>
      </c>
      <c r="CU10" s="5">
        <f t="shared" si="5"/>
        <v>37</v>
      </c>
      <c r="CV10" s="5">
        <f t="shared" si="19"/>
        <v>53</v>
      </c>
      <c r="CW10" s="5">
        <f t="shared" si="20"/>
        <v>73</v>
      </c>
      <c r="CX10" s="6">
        <v>32899</v>
      </c>
      <c r="CY10" s="6">
        <v>43438</v>
      </c>
      <c r="CZ10" s="3">
        <f t="shared" si="6"/>
        <v>28.854209445585216</v>
      </c>
      <c r="DA10" s="4">
        <v>2</v>
      </c>
      <c r="DB10" s="4">
        <v>8</v>
      </c>
      <c r="DC10" s="4">
        <v>1</v>
      </c>
      <c r="DD10" s="14">
        <v>-9</v>
      </c>
      <c r="DE10" s="5">
        <v>3</v>
      </c>
      <c r="DF10" s="5">
        <v>3</v>
      </c>
      <c r="DG10" s="5">
        <v>4</v>
      </c>
      <c r="DH10" s="5">
        <v>3</v>
      </c>
      <c r="DI10" s="5">
        <v>3</v>
      </c>
      <c r="DJ10" s="5">
        <v>4</v>
      </c>
      <c r="DK10" s="5">
        <v>4</v>
      </c>
      <c r="DL10" s="5">
        <v>2</v>
      </c>
      <c r="DM10" s="5">
        <f t="shared" si="21"/>
        <v>26</v>
      </c>
      <c r="DN10" s="5">
        <v>2</v>
      </c>
      <c r="DO10" s="5">
        <v>2</v>
      </c>
      <c r="DP10" s="5">
        <v>1</v>
      </c>
      <c r="DQ10" s="5">
        <v>3</v>
      </c>
      <c r="DR10" s="5">
        <v>3</v>
      </c>
      <c r="DS10" s="5">
        <v>3</v>
      </c>
      <c r="DT10" s="5">
        <v>1</v>
      </c>
      <c r="DU10" s="5">
        <v>1</v>
      </c>
      <c r="DV10" s="5">
        <v>2</v>
      </c>
      <c r="DW10" s="5">
        <v>2</v>
      </c>
      <c r="DX10" s="5">
        <v>3</v>
      </c>
      <c r="DY10" s="5">
        <f t="shared" si="22"/>
        <v>23</v>
      </c>
      <c r="DZ10" s="5">
        <v>3</v>
      </c>
      <c r="EA10" s="5">
        <v>3</v>
      </c>
      <c r="EB10" s="5">
        <v>3</v>
      </c>
      <c r="EC10" s="5">
        <v>2</v>
      </c>
      <c r="ED10" s="5">
        <v>4</v>
      </c>
      <c r="EE10" s="5">
        <v>3</v>
      </c>
      <c r="EF10" s="5">
        <f t="shared" si="23"/>
        <v>18</v>
      </c>
      <c r="EG10" s="5">
        <v>3</v>
      </c>
      <c r="EH10" s="5">
        <v>3</v>
      </c>
      <c r="EI10" s="5">
        <v>3</v>
      </c>
      <c r="EJ10" s="5">
        <v>3</v>
      </c>
      <c r="EK10" s="5">
        <v>3</v>
      </c>
      <c r="EL10" s="5">
        <v>3</v>
      </c>
      <c r="EM10" s="5">
        <f t="shared" si="24"/>
        <v>18</v>
      </c>
      <c r="EN10" s="5">
        <f t="shared" si="25"/>
        <v>41</v>
      </c>
      <c r="EO10" s="5">
        <f t="shared" si="26"/>
        <v>67</v>
      </c>
      <c r="EP10" s="5">
        <f t="shared" si="27"/>
        <v>85</v>
      </c>
      <c r="EQ10" s="6">
        <v>32899</v>
      </c>
      <c r="ER10" s="6">
        <v>43438</v>
      </c>
      <c r="ES10" s="3">
        <f t="shared" si="7"/>
        <v>28.854209445585216</v>
      </c>
      <c r="ET10" s="4">
        <v>2</v>
      </c>
      <c r="EU10" s="4">
        <v>8</v>
      </c>
      <c r="EV10" s="4">
        <v>0</v>
      </c>
      <c r="EW10" s="4">
        <v>0</v>
      </c>
      <c r="EX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0</v>
      </c>
      <c r="FD10" s="5">
        <v>0</v>
      </c>
      <c r="FE10" s="5">
        <v>0</v>
      </c>
      <c r="FF10" s="4">
        <f t="shared" si="8"/>
        <v>0</v>
      </c>
      <c r="FG10" s="6">
        <v>32899</v>
      </c>
      <c r="FH10" s="6">
        <v>43438</v>
      </c>
      <c r="FI10" s="3">
        <f t="shared" si="9"/>
        <v>28.854209445585216</v>
      </c>
      <c r="FJ10" s="4">
        <v>2</v>
      </c>
      <c r="FK10" s="4">
        <v>8</v>
      </c>
      <c r="FL10" s="4">
        <v>0</v>
      </c>
      <c r="FM10" s="4">
        <v>0</v>
      </c>
      <c r="FN10" s="5">
        <v>0</v>
      </c>
      <c r="FO10" s="5">
        <v>0</v>
      </c>
      <c r="FP10" s="5">
        <v>0</v>
      </c>
      <c r="FQ10" s="5">
        <v>0</v>
      </c>
      <c r="FR10" s="5">
        <v>1</v>
      </c>
      <c r="FS10" s="5">
        <v>0</v>
      </c>
      <c r="FT10" s="5">
        <v>1</v>
      </c>
      <c r="FU10" s="5">
        <v>0</v>
      </c>
      <c r="FV10" s="5">
        <v>0</v>
      </c>
      <c r="FW10" s="5">
        <v>1</v>
      </c>
      <c r="FX10" s="5">
        <v>0</v>
      </c>
      <c r="FY10" s="5">
        <v>0</v>
      </c>
      <c r="FZ10" s="5">
        <v>1</v>
      </c>
      <c r="GA10" s="5">
        <v>0</v>
      </c>
      <c r="GB10" s="5">
        <v>0</v>
      </c>
      <c r="GC10" s="5">
        <v>0</v>
      </c>
      <c r="GD10" s="5">
        <v>0</v>
      </c>
      <c r="GE10" s="5">
        <v>0</v>
      </c>
      <c r="GF10" s="4">
        <f t="shared" si="10"/>
        <v>4</v>
      </c>
      <c r="GG10" s="6">
        <v>32899</v>
      </c>
      <c r="GH10" s="6">
        <v>43171</v>
      </c>
      <c r="GI10" s="3">
        <f t="shared" si="11"/>
        <v>28.123203285420946</v>
      </c>
      <c r="GJ10" s="4">
        <v>2</v>
      </c>
      <c r="GK10" s="4">
        <v>7</v>
      </c>
      <c r="GL10" s="4">
        <v>1929</v>
      </c>
      <c r="GM10" s="4">
        <v>2369</v>
      </c>
      <c r="GN10" s="5">
        <v>2149</v>
      </c>
      <c r="GO10" s="7">
        <v>2.50909133376833</v>
      </c>
      <c r="GP10" s="7">
        <v>2.3604871853946801</v>
      </c>
      <c r="GQ10" s="7">
        <v>2.4347892595815099</v>
      </c>
      <c r="GR10" s="6">
        <v>32899</v>
      </c>
      <c r="GS10" s="6">
        <v>43438</v>
      </c>
      <c r="GT10" s="3">
        <f t="shared" si="12"/>
        <v>28.854209445585216</v>
      </c>
      <c r="GU10" s="4">
        <v>2</v>
      </c>
      <c r="GV10" s="4">
        <v>8</v>
      </c>
      <c r="GW10" s="5">
        <v>1623</v>
      </c>
      <c r="GX10" s="5">
        <v>2264</v>
      </c>
      <c r="GY10" s="5">
        <v>1944</v>
      </c>
      <c r="GZ10" s="7">
        <v>1.10217523159385</v>
      </c>
      <c r="HA10" s="7">
        <v>0.86105157405827104</v>
      </c>
      <c r="HB10" s="7">
        <v>0.98161340282605902</v>
      </c>
      <c r="HC10" s="8">
        <f t="shared" si="13"/>
        <v>4.3540154901187567E-2</v>
      </c>
      <c r="HD10" s="8">
        <f t="shared" si="14"/>
        <v>0.39452089775008642</v>
      </c>
      <c r="HE10" s="8">
        <f t="shared" si="28"/>
        <v>1.1054526748971194</v>
      </c>
      <c r="HF10" s="8">
        <f t="shared" si="29"/>
        <v>2.480395288584861</v>
      </c>
      <c r="HG10" s="5">
        <v>1</v>
      </c>
    </row>
    <row r="11" spans="1:215" x14ac:dyDescent="0.2">
      <c r="A11" s="1">
        <v>10</v>
      </c>
      <c r="B11" s="1">
        <v>0</v>
      </c>
      <c r="C11" s="2">
        <v>35573</v>
      </c>
      <c r="D11" s="2">
        <v>43171</v>
      </c>
      <c r="E11" s="3">
        <f t="shared" si="0"/>
        <v>20.802190280629706</v>
      </c>
      <c r="F11" s="4">
        <v>2</v>
      </c>
      <c r="G11" s="4">
        <v>7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2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1</v>
      </c>
      <c r="W11" s="5">
        <v>2</v>
      </c>
      <c r="X11" s="5">
        <v>1</v>
      </c>
      <c r="Y11" s="5">
        <v>1</v>
      </c>
      <c r="Z11" s="5">
        <v>0</v>
      </c>
      <c r="AA11" s="5">
        <v>1</v>
      </c>
      <c r="AB11" s="5">
        <v>1</v>
      </c>
      <c r="AC11" s="5">
        <f t="shared" si="1"/>
        <v>12</v>
      </c>
      <c r="AD11" s="2">
        <v>35573</v>
      </c>
      <c r="AE11" s="2">
        <v>43451</v>
      </c>
      <c r="AF11" s="3">
        <f t="shared" si="2"/>
        <v>21.568788501026695</v>
      </c>
      <c r="AG11" s="4">
        <v>2</v>
      </c>
      <c r="AH11" s="4">
        <v>8</v>
      </c>
      <c r="AI11" s="5">
        <v>0</v>
      </c>
      <c r="AJ11" s="5">
        <v>0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0</v>
      </c>
      <c r="AR11" s="5">
        <v>1</v>
      </c>
      <c r="AS11" s="5">
        <v>1</v>
      </c>
      <c r="AT11" s="5">
        <v>1</v>
      </c>
      <c r="AU11" s="5">
        <v>0</v>
      </c>
      <c r="AV11" s="5">
        <v>0</v>
      </c>
      <c r="AW11" s="5">
        <v>2</v>
      </c>
      <c r="AX11" s="5">
        <v>1</v>
      </c>
      <c r="AY11" s="5">
        <v>1</v>
      </c>
      <c r="AZ11" s="5">
        <v>1</v>
      </c>
      <c r="BA11" s="5">
        <v>2</v>
      </c>
      <c r="BB11" s="5">
        <v>1</v>
      </c>
      <c r="BC11" s="5">
        <v>1</v>
      </c>
      <c r="BD11" s="5">
        <f t="shared" si="3"/>
        <v>14</v>
      </c>
      <c r="BE11" s="6">
        <v>35573</v>
      </c>
      <c r="BF11" s="6">
        <v>43171</v>
      </c>
      <c r="BG11" s="3">
        <f t="shared" si="4"/>
        <v>20.802190280629706</v>
      </c>
      <c r="BH11" s="4">
        <v>2</v>
      </c>
      <c r="BI11" s="4">
        <v>7</v>
      </c>
      <c r="BJ11" s="5">
        <v>0</v>
      </c>
      <c r="BK11" s="5">
        <v>1</v>
      </c>
      <c r="BL11" s="5">
        <v>1</v>
      </c>
      <c r="BM11" s="5">
        <v>3</v>
      </c>
      <c r="BN11" s="5">
        <v>1</v>
      </c>
      <c r="BO11" s="5">
        <v>1</v>
      </c>
      <c r="BP11" s="5">
        <v>1</v>
      </c>
      <c r="BQ11" s="5">
        <v>1</v>
      </c>
      <c r="BR11" s="5">
        <v>1</v>
      </c>
      <c r="BS11" s="5">
        <v>1</v>
      </c>
      <c r="BT11" s="5">
        <f t="shared" si="15"/>
        <v>10</v>
      </c>
      <c r="BU11" s="5">
        <v>3</v>
      </c>
      <c r="BV11" s="5">
        <v>3</v>
      </c>
      <c r="BW11" s="5">
        <v>3</v>
      </c>
      <c r="BX11" s="5">
        <v>3</v>
      </c>
      <c r="BY11" s="5">
        <v>1</v>
      </c>
      <c r="BZ11" s="5">
        <v>3</v>
      </c>
      <c r="CA11" s="5">
        <v>2</v>
      </c>
      <c r="CB11" s="5">
        <v>1</v>
      </c>
      <c r="CC11" s="5">
        <v>2</v>
      </c>
      <c r="CD11" s="5">
        <v>1</v>
      </c>
      <c r="CE11" s="5">
        <v>3</v>
      </c>
      <c r="CF11" s="5">
        <f t="shared" si="16"/>
        <v>25</v>
      </c>
      <c r="CG11" s="5">
        <v>2</v>
      </c>
      <c r="CH11" s="5">
        <v>2</v>
      </c>
      <c r="CI11" s="5">
        <v>3</v>
      </c>
      <c r="CJ11" s="5">
        <v>3</v>
      </c>
      <c r="CK11" s="5">
        <v>2</v>
      </c>
      <c r="CL11" s="5">
        <v>1</v>
      </c>
      <c r="CM11" s="5">
        <f t="shared" si="17"/>
        <v>13</v>
      </c>
      <c r="CN11" s="5">
        <v>4</v>
      </c>
      <c r="CO11" s="5">
        <v>1</v>
      </c>
      <c r="CP11" s="5">
        <v>3</v>
      </c>
      <c r="CQ11" s="5">
        <v>3</v>
      </c>
      <c r="CR11" s="5">
        <v>3</v>
      </c>
      <c r="CS11" s="5">
        <v>3</v>
      </c>
      <c r="CT11" s="5">
        <f t="shared" si="18"/>
        <v>17</v>
      </c>
      <c r="CU11" s="5">
        <f t="shared" si="5"/>
        <v>38</v>
      </c>
      <c r="CV11" s="5">
        <f t="shared" si="19"/>
        <v>48</v>
      </c>
      <c r="CW11" s="5">
        <f t="shared" si="20"/>
        <v>65</v>
      </c>
      <c r="CX11" s="6">
        <v>35573</v>
      </c>
      <c r="CY11" s="6">
        <v>43451</v>
      </c>
      <c r="CZ11" s="3">
        <f t="shared" si="6"/>
        <v>21.568788501026695</v>
      </c>
      <c r="DA11" s="4">
        <v>2</v>
      </c>
      <c r="DB11" s="4">
        <v>8</v>
      </c>
      <c r="DC11" s="4">
        <v>1</v>
      </c>
      <c r="DD11" s="5">
        <v>2</v>
      </c>
      <c r="DE11" s="5">
        <v>3</v>
      </c>
      <c r="DF11" s="5">
        <v>1</v>
      </c>
      <c r="DG11" s="5">
        <v>3</v>
      </c>
      <c r="DH11" s="5">
        <v>2</v>
      </c>
      <c r="DI11" s="5">
        <v>3</v>
      </c>
      <c r="DJ11" s="5">
        <v>1</v>
      </c>
      <c r="DK11" s="5">
        <v>4</v>
      </c>
      <c r="DL11" s="5">
        <v>2</v>
      </c>
      <c r="DM11" s="5">
        <f t="shared" si="21"/>
        <v>19</v>
      </c>
      <c r="DN11" s="5">
        <v>3</v>
      </c>
      <c r="DO11" s="5">
        <v>4</v>
      </c>
      <c r="DP11" s="5">
        <v>3</v>
      </c>
      <c r="DQ11" s="5">
        <v>3</v>
      </c>
      <c r="DR11" s="5">
        <v>2</v>
      </c>
      <c r="DS11" s="5">
        <v>4</v>
      </c>
      <c r="DT11" s="5">
        <v>3</v>
      </c>
      <c r="DU11" s="5">
        <v>1</v>
      </c>
      <c r="DV11" s="5">
        <v>3</v>
      </c>
      <c r="DW11" s="5">
        <v>3</v>
      </c>
      <c r="DX11" s="5">
        <v>4</v>
      </c>
      <c r="DY11" s="5">
        <f t="shared" si="22"/>
        <v>33</v>
      </c>
      <c r="DZ11" s="5">
        <v>2</v>
      </c>
      <c r="EA11" s="5">
        <v>3</v>
      </c>
      <c r="EB11" s="5">
        <v>3</v>
      </c>
      <c r="EC11" s="5">
        <v>2</v>
      </c>
      <c r="ED11" s="5">
        <v>1</v>
      </c>
      <c r="EE11" s="5">
        <v>4</v>
      </c>
      <c r="EF11" s="5">
        <f t="shared" si="23"/>
        <v>15</v>
      </c>
      <c r="EG11" s="5">
        <v>4</v>
      </c>
      <c r="EH11" s="5">
        <v>2</v>
      </c>
      <c r="EI11" s="5">
        <v>4</v>
      </c>
      <c r="EJ11" s="5">
        <v>4</v>
      </c>
      <c r="EK11" s="5">
        <v>3</v>
      </c>
      <c r="EL11" s="5">
        <v>3</v>
      </c>
      <c r="EM11" s="5">
        <f t="shared" si="24"/>
        <v>20</v>
      </c>
      <c r="EN11" s="5">
        <f t="shared" si="25"/>
        <v>48</v>
      </c>
      <c r="EO11" s="5">
        <f t="shared" si="26"/>
        <v>67</v>
      </c>
      <c r="EP11" s="5">
        <f t="shared" si="27"/>
        <v>87</v>
      </c>
      <c r="EQ11" s="6">
        <v>35573</v>
      </c>
      <c r="ER11" s="6">
        <v>43451</v>
      </c>
      <c r="ES11" s="3">
        <f t="shared" si="7"/>
        <v>21.568788501026695</v>
      </c>
      <c r="ET11" s="4">
        <v>2</v>
      </c>
      <c r="EU11" s="4">
        <v>8</v>
      </c>
      <c r="EV11" s="4">
        <v>3</v>
      </c>
      <c r="EW11" s="4">
        <v>0</v>
      </c>
      <c r="EX11" s="5">
        <v>2</v>
      </c>
      <c r="EY11" s="5">
        <v>0</v>
      </c>
      <c r="EZ11" s="5">
        <v>1</v>
      </c>
      <c r="FA11" s="5">
        <v>1</v>
      </c>
      <c r="FB11" s="5">
        <v>0</v>
      </c>
      <c r="FC11" s="5">
        <v>1</v>
      </c>
      <c r="FD11" s="5">
        <v>1</v>
      </c>
      <c r="FE11" s="5">
        <v>0</v>
      </c>
      <c r="FF11" s="4">
        <f t="shared" si="8"/>
        <v>9</v>
      </c>
      <c r="FG11" s="6">
        <v>35573</v>
      </c>
      <c r="FH11" s="6">
        <v>43451</v>
      </c>
      <c r="FI11" s="3">
        <f t="shared" si="9"/>
        <v>21.568788501026695</v>
      </c>
      <c r="FJ11" s="4">
        <v>2</v>
      </c>
      <c r="FK11" s="4">
        <v>8</v>
      </c>
      <c r="FL11" s="4">
        <v>1</v>
      </c>
      <c r="FM11" s="4">
        <v>0</v>
      </c>
      <c r="FN11" s="5">
        <v>1</v>
      </c>
      <c r="FO11" s="5">
        <v>1</v>
      </c>
      <c r="FP11" s="5">
        <v>1</v>
      </c>
      <c r="FQ11" s="5">
        <v>1</v>
      </c>
      <c r="FR11" s="5">
        <v>1</v>
      </c>
      <c r="FS11" s="5">
        <v>0</v>
      </c>
      <c r="FT11" s="5">
        <v>0</v>
      </c>
      <c r="FU11" s="5">
        <v>0</v>
      </c>
      <c r="FV11" s="5">
        <v>0</v>
      </c>
      <c r="FW11" s="5">
        <v>0</v>
      </c>
      <c r="FX11" s="5">
        <v>1</v>
      </c>
      <c r="FY11" s="5">
        <v>0</v>
      </c>
      <c r="FZ11" s="5">
        <v>0</v>
      </c>
      <c r="GA11" s="5">
        <v>0</v>
      </c>
      <c r="GB11" s="5">
        <v>0</v>
      </c>
      <c r="GC11" s="5">
        <v>1</v>
      </c>
      <c r="GD11" s="5">
        <v>1</v>
      </c>
      <c r="GE11" s="5">
        <v>1</v>
      </c>
      <c r="GF11" s="4">
        <f t="shared" si="10"/>
        <v>10</v>
      </c>
      <c r="GG11" s="6">
        <v>35573</v>
      </c>
      <c r="GH11" s="6">
        <v>43171</v>
      </c>
      <c r="GI11" s="3">
        <f t="shared" si="11"/>
        <v>20.802190280629706</v>
      </c>
      <c r="GJ11" s="4">
        <v>2</v>
      </c>
      <c r="GK11" s="4">
        <v>7</v>
      </c>
      <c r="GL11" s="4">
        <v>952.4</v>
      </c>
      <c r="GM11" s="4">
        <v>989</v>
      </c>
      <c r="GN11" s="5">
        <v>970.7</v>
      </c>
      <c r="GO11" s="7">
        <v>3.1580065300816398</v>
      </c>
      <c r="GP11" s="7">
        <v>3.5315612120097399</v>
      </c>
      <c r="GQ11" s="7">
        <v>3.3447838710456899</v>
      </c>
      <c r="GR11" s="6">
        <v>35573</v>
      </c>
      <c r="GS11" s="6">
        <v>43451</v>
      </c>
      <c r="GT11" s="3">
        <f t="shared" si="12"/>
        <v>21.568788501026695</v>
      </c>
      <c r="GU11" s="4">
        <v>2</v>
      </c>
      <c r="GV11" s="4">
        <v>5</v>
      </c>
      <c r="GW11" s="5">
        <v>365.5</v>
      </c>
      <c r="GX11" s="5">
        <v>566.4</v>
      </c>
      <c r="GY11" s="5">
        <v>465.9</v>
      </c>
      <c r="GZ11" s="7">
        <v>2.0004723437288199</v>
      </c>
      <c r="HA11" s="7">
        <v>2.1249560003881802</v>
      </c>
      <c r="HB11" s="7">
        <v>2.0627141720585001</v>
      </c>
      <c r="HC11" s="8">
        <f t="shared" si="13"/>
        <v>0.31879231917590106</v>
      </c>
      <c r="HD11" s="8">
        <f t="shared" si="14"/>
        <v>0.20992900787354762</v>
      </c>
      <c r="HE11" s="8">
        <f t="shared" si="28"/>
        <v>2.0834943120841385</v>
      </c>
      <c r="HF11" s="8">
        <f t="shared" si="29"/>
        <v>1.6215450091700001</v>
      </c>
      <c r="HG11" s="5">
        <v>1</v>
      </c>
    </row>
    <row r="12" spans="1:215" x14ac:dyDescent="0.2">
      <c r="A12" s="1">
        <v>11</v>
      </c>
      <c r="B12" s="1">
        <v>1</v>
      </c>
      <c r="C12" s="2">
        <v>35342</v>
      </c>
      <c r="D12" s="2">
        <v>43171</v>
      </c>
      <c r="E12" s="3">
        <f t="shared" si="0"/>
        <v>21.434633812457221</v>
      </c>
      <c r="F12" s="4">
        <v>2</v>
      </c>
      <c r="G12" s="4">
        <v>7</v>
      </c>
      <c r="H12" s="5">
        <v>1</v>
      </c>
      <c r="I12" s="5">
        <v>1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1</v>
      </c>
      <c r="R12" s="5">
        <v>2</v>
      </c>
      <c r="S12" s="5">
        <v>1</v>
      </c>
      <c r="T12" s="5">
        <v>1</v>
      </c>
      <c r="U12" s="5">
        <v>0</v>
      </c>
      <c r="V12" s="5">
        <v>1</v>
      </c>
      <c r="W12" s="5">
        <v>1</v>
      </c>
      <c r="X12" s="5">
        <v>1</v>
      </c>
      <c r="Y12" s="5">
        <v>0</v>
      </c>
      <c r="Z12" s="5">
        <v>1</v>
      </c>
      <c r="AA12" s="5">
        <v>1</v>
      </c>
      <c r="AB12" s="5">
        <v>0</v>
      </c>
      <c r="AC12" s="5">
        <f t="shared" si="1"/>
        <v>14</v>
      </c>
      <c r="AD12" s="2">
        <v>35342</v>
      </c>
      <c r="AE12" s="2">
        <v>43438</v>
      </c>
      <c r="AF12" s="3">
        <f t="shared" si="2"/>
        <v>22.165639972621491</v>
      </c>
      <c r="AG12" s="4">
        <v>2</v>
      </c>
      <c r="AH12" s="4">
        <v>8</v>
      </c>
      <c r="AI12" s="5">
        <v>1</v>
      </c>
      <c r="AJ12" s="5">
        <v>1</v>
      </c>
      <c r="AK12" s="5">
        <v>0</v>
      </c>
      <c r="AL12" s="5">
        <v>1</v>
      </c>
      <c r="AM12" s="5">
        <v>1</v>
      </c>
      <c r="AN12" s="5">
        <v>0</v>
      </c>
      <c r="AO12" s="5">
        <v>1</v>
      </c>
      <c r="AP12" s="5">
        <v>0</v>
      </c>
      <c r="AQ12" s="5">
        <v>0</v>
      </c>
      <c r="AR12" s="5">
        <v>1</v>
      </c>
      <c r="AS12" s="5">
        <v>2</v>
      </c>
      <c r="AT12" s="5">
        <v>1</v>
      </c>
      <c r="AU12" s="5">
        <v>1</v>
      </c>
      <c r="AV12" s="5">
        <v>1</v>
      </c>
      <c r="AW12" s="5">
        <v>1</v>
      </c>
      <c r="AX12" s="5">
        <v>1</v>
      </c>
      <c r="AY12" s="5">
        <v>0</v>
      </c>
      <c r="AZ12" s="5">
        <v>0</v>
      </c>
      <c r="BA12" s="5">
        <v>1</v>
      </c>
      <c r="BB12" s="5">
        <v>0</v>
      </c>
      <c r="BC12" s="5">
        <v>0</v>
      </c>
      <c r="BD12" s="5">
        <f t="shared" si="3"/>
        <v>14</v>
      </c>
      <c r="BE12" s="6">
        <v>35342</v>
      </c>
      <c r="BF12" s="6">
        <v>43171</v>
      </c>
      <c r="BG12" s="3">
        <f t="shared" si="4"/>
        <v>21.434633812457221</v>
      </c>
      <c r="BH12" s="4">
        <v>2</v>
      </c>
      <c r="BI12" s="4">
        <v>7</v>
      </c>
      <c r="BJ12" s="5">
        <v>1</v>
      </c>
      <c r="BK12" s="5">
        <v>5</v>
      </c>
      <c r="BL12" s="5">
        <v>5</v>
      </c>
      <c r="BM12" s="5">
        <v>3</v>
      </c>
      <c r="BN12" s="5">
        <v>5</v>
      </c>
      <c r="BO12" s="5">
        <v>5</v>
      </c>
      <c r="BP12" s="5">
        <v>2</v>
      </c>
      <c r="BQ12" s="5">
        <v>5</v>
      </c>
      <c r="BR12" s="5">
        <v>5</v>
      </c>
      <c r="BS12" s="5">
        <v>3</v>
      </c>
      <c r="BT12" s="5">
        <f t="shared" si="15"/>
        <v>33</v>
      </c>
      <c r="BU12" s="5">
        <v>1</v>
      </c>
      <c r="BV12" s="5">
        <v>2</v>
      </c>
      <c r="BW12" s="5">
        <v>1</v>
      </c>
      <c r="BX12" s="5">
        <v>3</v>
      </c>
      <c r="BY12" s="5">
        <v>4</v>
      </c>
      <c r="BZ12" s="5">
        <v>3</v>
      </c>
      <c r="CA12" s="5">
        <v>1</v>
      </c>
      <c r="CB12" s="5">
        <v>1</v>
      </c>
      <c r="CC12" s="5">
        <v>4</v>
      </c>
      <c r="CD12" s="5">
        <v>3</v>
      </c>
      <c r="CE12" s="5">
        <v>2</v>
      </c>
      <c r="CF12" s="5">
        <f t="shared" si="16"/>
        <v>25</v>
      </c>
      <c r="CG12" s="5">
        <v>3</v>
      </c>
      <c r="CH12" s="5">
        <v>2</v>
      </c>
      <c r="CI12" s="5">
        <v>2</v>
      </c>
      <c r="CJ12" s="5">
        <v>2</v>
      </c>
      <c r="CK12" s="5">
        <v>2</v>
      </c>
      <c r="CL12" s="5">
        <v>3</v>
      </c>
      <c r="CM12" s="5">
        <f t="shared" si="17"/>
        <v>14</v>
      </c>
      <c r="CN12" s="5">
        <v>3</v>
      </c>
      <c r="CO12" s="5">
        <v>3</v>
      </c>
      <c r="CP12" s="5">
        <v>3</v>
      </c>
      <c r="CQ12" s="5">
        <v>5</v>
      </c>
      <c r="CR12" s="5">
        <v>4</v>
      </c>
      <c r="CS12" s="5">
        <v>4</v>
      </c>
      <c r="CT12" s="5">
        <f t="shared" si="18"/>
        <v>22</v>
      </c>
      <c r="CU12" s="5">
        <f t="shared" si="5"/>
        <v>39</v>
      </c>
      <c r="CV12" s="5">
        <f t="shared" si="19"/>
        <v>72</v>
      </c>
      <c r="CW12" s="5">
        <f t="shared" si="20"/>
        <v>94</v>
      </c>
      <c r="CX12" s="6">
        <v>35342</v>
      </c>
      <c r="CY12" s="6">
        <v>43438</v>
      </c>
      <c r="CZ12" s="3">
        <f t="shared" si="6"/>
        <v>22.165639972621491</v>
      </c>
      <c r="DA12" s="4">
        <v>2</v>
      </c>
      <c r="DB12" s="4">
        <v>8</v>
      </c>
      <c r="DC12" s="4">
        <v>1</v>
      </c>
      <c r="DD12" s="5">
        <v>5</v>
      </c>
      <c r="DE12" s="5">
        <v>5</v>
      </c>
      <c r="DF12" s="5">
        <v>3</v>
      </c>
      <c r="DG12" s="5">
        <v>4</v>
      </c>
      <c r="DH12" s="5">
        <v>3</v>
      </c>
      <c r="DI12" s="5">
        <v>1</v>
      </c>
      <c r="DJ12" s="5">
        <v>1</v>
      </c>
      <c r="DK12" s="5">
        <v>5</v>
      </c>
      <c r="DL12" s="5">
        <v>2</v>
      </c>
      <c r="DM12" s="5">
        <f t="shared" si="21"/>
        <v>24</v>
      </c>
      <c r="DN12" s="5">
        <v>1</v>
      </c>
      <c r="DO12" s="5">
        <v>1</v>
      </c>
      <c r="DP12" s="5">
        <v>1</v>
      </c>
      <c r="DQ12" s="5">
        <v>4</v>
      </c>
      <c r="DR12" s="5">
        <v>3</v>
      </c>
      <c r="DS12" s="5">
        <v>3</v>
      </c>
      <c r="DT12" s="5">
        <v>1</v>
      </c>
      <c r="DU12" s="5">
        <v>1</v>
      </c>
      <c r="DV12" s="5">
        <v>5</v>
      </c>
      <c r="DW12" s="5">
        <v>4</v>
      </c>
      <c r="DX12" s="5">
        <v>2</v>
      </c>
      <c r="DY12" s="5">
        <f t="shared" si="22"/>
        <v>26</v>
      </c>
      <c r="DZ12" s="5">
        <v>3</v>
      </c>
      <c r="EA12" s="5">
        <v>4</v>
      </c>
      <c r="EB12" s="5">
        <v>2</v>
      </c>
      <c r="EC12" s="5">
        <v>2</v>
      </c>
      <c r="ED12" s="5">
        <v>3</v>
      </c>
      <c r="EE12" s="5">
        <v>3</v>
      </c>
      <c r="EF12" s="5">
        <f t="shared" si="23"/>
        <v>17</v>
      </c>
      <c r="EG12" s="5">
        <v>3</v>
      </c>
      <c r="EH12" s="5">
        <v>5</v>
      </c>
      <c r="EI12" s="5">
        <v>4</v>
      </c>
      <c r="EJ12" s="5">
        <v>4</v>
      </c>
      <c r="EK12" s="5">
        <v>2</v>
      </c>
      <c r="EL12" s="5">
        <v>4</v>
      </c>
      <c r="EM12" s="5">
        <f t="shared" si="24"/>
        <v>22</v>
      </c>
      <c r="EN12" s="5">
        <f t="shared" si="25"/>
        <v>43</v>
      </c>
      <c r="EO12" s="5">
        <f t="shared" si="26"/>
        <v>67</v>
      </c>
      <c r="EP12" s="5">
        <f t="shared" si="27"/>
        <v>89</v>
      </c>
      <c r="EQ12" s="6">
        <v>35342</v>
      </c>
      <c r="ER12" s="6">
        <v>43438</v>
      </c>
      <c r="ES12" s="3">
        <f t="shared" si="7"/>
        <v>22.165639972621491</v>
      </c>
      <c r="ET12" s="4">
        <v>2</v>
      </c>
      <c r="EU12" s="4">
        <v>8</v>
      </c>
      <c r="EV12" s="4">
        <v>1</v>
      </c>
      <c r="EW12" s="4">
        <v>0</v>
      </c>
      <c r="EX12" s="5">
        <v>0</v>
      </c>
      <c r="EY12" s="5">
        <v>0</v>
      </c>
      <c r="EZ12" s="5">
        <v>1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4">
        <f t="shared" si="8"/>
        <v>2</v>
      </c>
      <c r="FG12" s="6">
        <v>35342</v>
      </c>
      <c r="FH12" s="6">
        <v>43438</v>
      </c>
      <c r="FI12" s="3">
        <f t="shared" si="9"/>
        <v>22.165639972621491</v>
      </c>
      <c r="FJ12" s="4">
        <v>2</v>
      </c>
      <c r="FK12" s="4">
        <v>8</v>
      </c>
      <c r="FL12" s="4">
        <v>0</v>
      </c>
      <c r="FM12" s="4">
        <v>0</v>
      </c>
      <c r="FN12" s="5">
        <v>0</v>
      </c>
      <c r="FO12" s="5">
        <v>1</v>
      </c>
      <c r="FP12" s="5">
        <v>1</v>
      </c>
      <c r="FQ12" s="5">
        <v>1</v>
      </c>
      <c r="FR12" s="5">
        <v>1</v>
      </c>
      <c r="FS12" s="5">
        <v>1</v>
      </c>
      <c r="FT12" s="5">
        <v>1</v>
      </c>
      <c r="FU12" s="5">
        <v>0</v>
      </c>
      <c r="FV12" s="5">
        <v>1</v>
      </c>
      <c r="FW12" s="5">
        <v>1</v>
      </c>
      <c r="FX12" s="5">
        <v>1</v>
      </c>
      <c r="FY12" s="5">
        <v>0</v>
      </c>
      <c r="FZ12" s="5">
        <v>1</v>
      </c>
      <c r="GA12" s="5">
        <v>0</v>
      </c>
      <c r="GB12" s="5">
        <v>0</v>
      </c>
      <c r="GC12" s="5">
        <v>0</v>
      </c>
      <c r="GD12" s="5">
        <v>1</v>
      </c>
      <c r="GE12" s="5">
        <v>1</v>
      </c>
      <c r="GF12" s="4">
        <f t="shared" si="10"/>
        <v>12</v>
      </c>
      <c r="GG12" s="6">
        <v>35342</v>
      </c>
      <c r="GH12" s="6">
        <v>43171</v>
      </c>
      <c r="GI12" s="3">
        <f t="shared" si="11"/>
        <v>21.434633812457221</v>
      </c>
      <c r="GJ12" s="4">
        <v>2</v>
      </c>
      <c r="GK12" s="4">
        <v>7</v>
      </c>
      <c r="GL12" s="4">
        <v>1298</v>
      </c>
      <c r="GM12" s="4">
        <v>1136</v>
      </c>
      <c r="GN12" s="5">
        <v>1217</v>
      </c>
      <c r="GO12" s="7">
        <v>5.6441952221118497</v>
      </c>
      <c r="GP12" s="7">
        <v>5.2771907049083202</v>
      </c>
      <c r="GQ12" s="7">
        <v>5.4606929635100903</v>
      </c>
      <c r="GR12" s="6">
        <v>35342</v>
      </c>
      <c r="GS12" s="6">
        <v>43438</v>
      </c>
      <c r="GT12" s="3">
        <f t="shared" si="12"/>
        <v>22.165639972621491</v>
      </c>
      <c r="GU12" s="4">
        <v>2</v>
      </c>
      <c r="GV12" s="4">
        <v>8</v>
      </c>
      <c r="GW12" s="5">
        <v>474.5</v>
      </c>
      <c r="GX12" s="5">
        <v>452.6</v>
      </c>
      <c r="GY12" s="5">
        <v>463.5</v>
      </c>
      <c r="GZ12" s="7">
        <v>0.80248917476958503</v>
      </c>
      <c r="HA12" s="7">
        <v>0.85184403411355802</v>
      </c>
      <c r="HB12" s="7">
        <v>0.82716660444157097</v>
      </c>
      <c r="HC12" s="8">
        <f t="shared" si="13"/>
        <v>0.41924083974954907</v>
      </c>
      <c r="HD12" s="8">
        <f t="shared" si="14"/>
        <v>0.81965476615366362</v>
      </c>
      <c r="HE12" s="8">
        <f t="shared" si="28"/>
        <v>2.6256742179072274</v>
      </c>
      <c r="HF12" s="8">
        <f t="shared" si="29"/>
        <v>6.601684514568456</v>
      </c>
      <c r="HG12" s="5">
        <v>1</v>
      </c>
    </row>
    <row r="13" spans="1:215" x14ac:dyDescent="0.2">
      <c r="A13" s="1">
        <v>12</v>
      </c>
      <c r="B13" s="1">
        <v>0</v>
      </c>
      <c r="C13" s="2">
        <v>34886</v>
      </c>
      <c r="D13" s="2">
        <v>43171</v>
      </c>
      <c r="E13" s="3">
        <f t="shared" si="0"/>
        <v>22.683093771389458</v>
      </c>
      <c r="F13" s="4">
        <v>2</v>
      </c>
      <c r="G13" s="4">
        <v>7</v>
      </c>
      <c r="H13" s="5">
        <v>0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0</v>
      </c>
      <c r="Y13" s="5">
        <v>1</v>
      </c>
      <c r="Z13" s="5">
        <v>1</v>
      </c>
      <c r="AA13" s="5">
        <v>1</v>
      </c>
      <c r="AB13" s="5">
        <v>1</v>
      </c>
      <c r="AC13" s="5">
        <f t="shared" si="1"/>
        <v>18</v>
      </c>
      <c r="AD13" s="2">
        <v>34886</v>
      </c>
      <c r="AE13" s="2">
        <v>43438</v>
      </c>
      <c r="AF13" s="3">
        <f t="shared" si="2"/>
        <v>23.414099931553729</v>
      </c>
      <c r="AG13" s="4">
        <v>2</v>
      </c>
      <c r="AH13" s="4">
        <v>8</v>
      </c>
      <c r="AI13" s="5">
        <v>1</v>
      </c>
      <c r="AJ13" s="5">
        <v>1</v>
      </c>
      <c r="AK13" s="5">
        <v>2</v>
      </c>
      <c r="AL13" s="5">
        <v>2</v>
      </c>
      <c r="AM13" s="5">
        <v>1</v>
      </c>
      <c r="AN13" s="5">
        <v>1</v>
      </c>
      <c r="AO13" s="5">
        <v>2</v>
      </c>
      <c r="AP13" s="5">
        <v>2</v>
      </c>
      <c r="AQ13" s="5">
        <v>0</v>
      </c>
      <c r="AR13" s="5">
        <v>1</v>
      </c>
      <c r="AS13" s="5">
        <v>2</v>
      </c>
      <c r="AT13" s="5">
        <v>1</v>
      </c>
      <c r="AU13" s="5">
        <v>2</v>
      </c>
      <c r="AV13" s="5">
        <v>2</v>
      </c>
      <c r="AW13" s="5">
        <v>2</v>
      </c>
      <c r="AX13" s="5">
        <v>2</v>
      </c>
      <c r="AY13" s="5">
        <v>2</v>
      </c>
      <c r="AZ13" s="5">
        <v>2</v>
      </c>
      <c r="BA13" s="5">
        <v>2</v>
      </c>
      <c r="BB13" s="5">
        <v>2</v>
      </c>
      <c r="BC13" s="5">
        <v>1</v>
      </c>
      <c r="BD13" s="5">
        <f t="shared" si="3"/>
        <v>33</v>
      </c>
      <c r="BE13" s="6">
        <v>34886</v>
      </c>
      <c r="BF13" s="6">
        <v>43171</v>
      </c>
      <c r="BG13" s="3">
        <f t="shared" si="4"/>
        <v>22.683093771389458</v>
      </c>
      <c r="BH13" s="4">
        <v>2</v>
      </c>
      <c r="BI13" s="4">
        <v>7</v>
      </c>
      <c r="BJ13" s="5">
        <v>0</v>
      </c>
      <c r="BK13" s="5">
        <v>1</v>
      </c>
      <c r="BL13" s="5">
        <v>1</v>
      </c>
      <c r="BM13" s="5">
        <v>1</v>
      </c>
      <c r="BN13" s="5">
        <v>1</v>
      </c>
      <c r="BO13" s="5">
        <v>1</v>
      </c>
      <c r="BP13" s="5">
        <v>1</v>
      </c>
      <c r="BQ13" s="5">
        <v>1</v>
      </c>
      <c r="BR13" s="5">
        <v>1</v>
      </c>
      <c r="BS13" s="5">
        <v>1</v>
      </c>
      <c r="BT13" s="5">
        <f t="shared" si="15"/>
        <v>8</v>
      </c>
      <c r="BU13" s="5">
        <v>3</v>
      </c>
      <c r="BV13" s="5">
        <v>2</v>
      </c>
      <c r="BW13" s="5">
        <v>3</v>
      </c>
      <c r="BX13" s="5">
        <v>1</v>
      </c>
      <c r="BY13" s="5">
        <v>4</v>
      </c>
      <c r="BZ13" s="5">
        <v>3</v>
      </c>
      <c r="CA13" s="5">
        <v>1</v>
      </c>
      <c r="CB13" s="5">
        <v>3</v>
      </c>
      <c r="CC13" s="5">
        <v>2</v>
      </c>
      <c r="CD13" s="5">
        <v>2</v>
      </c>
      <c r="CE13" s="5">
        <v>3</v>
      </c>
      <c r="CF13" s="5">
        <f t="shared" si="16"/>
        <v>27</v>
      </c>
      <c r="CG13" s="5">
        <v>2</v>
      </c>
      <c r="CH13" s="5">
        <v>1</v>
      </c>
      <c r="CI13" s="5">
        <v>3</v>
      </c>
      <c r="CJ13" s="5">
        <v>2</v>
      </c>
      <c r="CK13" s="5">
        <v>2</v>
      </c>
      <c r="CL13" s="5">
        <v>1</v>
      </c>
      <c r="CM13" s="5">
        <f t="shared" si="17"/>
        <v>11</v>
      </c>
      <c r="CN13" s="5">
        <v>2</v>
      </c>
      <c r="CO13" s="5">
        <v>2</v>
      </c>
      <c r="CP13" s="5">
        <v>4</v>
      </c>
      <c r="CQ13" s="5">
        <v>2</v>
      </c>
      <c r="CR13" s="5">
        <v>4</v>
      </c>
      <c r="CS13" s="5">
        <v>5</v>
      </c>
      <c r="CT13" s="5">
        <f t="shared" si="18"/>
        <v>19</v>
      </c>
      <c r="CU13" s="5">
        <f t="shared" ref="CU13:CU36" si="30">CF13+CM13</f>
        <v>38</v>
      </c>
      <c r="CV13" s="5">
        <f t="shared" si="19"/>
        <v>46</v>
      </c>
      <c r="CW13" s="5">
        <f t="shared" si="20"/>
        <v>65</v>
      </c>
      <c r="CX13" s="6">
        <v>34886</v>
      </c>
      <c r="CY13" s="6">
        <v>43438</v>
      </c>
      <c r="CZ13" s="3">
        <f t="shared" si="6"/>
        <v>23.414099931553729</v>
      </c>
      <c r="DA13" s="4">
        <v>2</v>
      </c>
      <c r="DB13" s="4">
        <v>8</v>
      </c>
      <c r="DC13" s="4">
        <v>1</v>
      </c>
      <c r="DD13" s="5">
        <v>4</v>
      </c>
      <c r="DE13" s="5">
        <v>5</v>
      </c>
      <c r="DF13" s="5">
        <v>3</v>
      </c>
      <c r="DG13" s="5">
        <v>5</v>
      </c>
      <c r="DH13" s="5">
        <v>4</v>
      </c>
      <c r="DI13" s="5">
        <v>4</v>
      </c>
      <c r="DJ13" s="5">
        <v>3</v>
      </c>
      <c r="DK13" s="5">
        <v>5</v>
      </c>
      <c r="DL13" s="5">
        <v>4</v>
      </c>
      <c r="DM13" s="5">
        <f t="shared" si="21"/>
        <v>33</v>
      </c>
      <c r="DN13" s="5">
        <v>4</v>
      </c>
      <c r="DO13" s="5">
        <v>4</v>
      </c>
      <c r="DP13" s="5">
        <v>5</v>
      </c>
      <c r="DQ13" s="5">
        <v>3</v>
      </c>
      <c r="DR13" s="5">
        <v>5</v>
      </c>
      <c r="DS13" s="5">
        <v>5</v>
      </c>
      <c r="DT13" s="5">
        <v>4</v>
      </c>
      <c r="DU13" s="5">
        <v>3</v>
      </c>
      <c r="DV13" s="5">
        <v>4</v>
      </c>
      <c r="DW13" s="5">
        <v>4</v>
      </c>
      <c r="DX13" s="5">
        <v>4</v>
      </c>
      <c r="DY13" s="5">
        <f t="shared" si="22"/>
        <v>45</v>
      </c>
      <c r="DZ13" s="5">
        <v>4</v>
      </c>
      <c r="EA13" s="5">
        <v>3</v>
      </c>
      <c r="EB13" s="5">
        <v>4</v>
      </c>
      <c r="EC13" s="5">
        <v>3</v>
      </c>
      <c r="ED13" s="5">
        <v>3</v>
      </c>
      <c r="EE13" s="5">
        <v>4</v>
      </c>
      <c r="EF13" s="5">
        <f t="shared" si="23"/>
        <v>21</v>
      </c>
      <c r="EG13" s="5">
        <v>3</v>
      </c>
      <c r="EH13" s="5">
        <v>1</v>
      </c>
      <c r="EI13" s="5">
        <v>2</v>
      </c>
      <c r="EJ13" s="5">
        <v>1</v>
      </c>
      <c r="EK13" s="5">
        <v>5</v>
      </c>
      <c r="EL13" s="5">
        <v>5</v>
      </c>
      <c r="EM13" s="5">
        <f t="shared" si="24"/>
        <v>17</v>
      </c>
      <c r="EN13" s="5">
        <f t="shared" si="25"/>
        <v>66</v>
      </c>
      <c r="EO13" s="5">
        <f t="shared" si="26"/>
        <v>99</v>
      </c>
      <c r="EP13" s="5">
        <f t="shared" si="27"/>
        <v>116</v>
      </c>
      <c r="EQ13" s="6">
        <v>34886</v>
      </c>
      <c r="ER13" s="6">
        <v>43438</v>
      </c>
      <c r="ES13" s="3">
        <f t="shared" si="7"/>
        <v>23.414099931553729</v>
      </c>
      <c r="ET13" s="4">
        <v>2</v>
      </c>
      <c r="EU13" s="4">
        <v>8</v>
      </c>
      <c r="EV13" s="4">
        <v>2</v>
      </c>
      <c r="EW13" s="4">
        <v>0</v>
      </c>
      <c r="EX13" s="5">
        <v>0</v>
      </c>
      <c r="EY13" s="5">
        <v>0</v>
      </c>
      <c r="EZ13" s="5">
        <v>0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4">
        <f t="shared" si="8"/>
        <v>2</v>
      </c>
      <c r="FG13" s="6">
        <v>34886</v>
      </c>
      <c r="FH13" s="6">
        <v>43438</v>
      </c>
      <c r="FI13" s="3">
        <f t="shared" si="9"/>
        <v>23.414099931553729</v>
      </c>
      <c r="FJ13" s="4">
        <v>2</v>
      </c>
      <c r="FK13" s="4">
        <v>8</v>
      </c>
      <c r="FL13" s="4">
        <v>1</v>
      </c>
      <c r="FM13" s="4">
        <v>0</v>
      </c>
      <c r="FN13" s="5">
        <v>1</v>
      </c>
      <c r="FO13" s="5">
        <v>1</v>
      </c>
      <c r="FP13" s="5">
        <v>0</v>
      </c>
      <c r="FQ13" s="5">
        <v>1</v>
      </c>
      <c r="FR13" s="5">
        <v>0</v>
      </c>
      <c r="FS13" s="5">
        <v>1</v>
      </c>
      <c r="FT13" s="5">
        <v>1</v>
      </c>
      <c r="FU13" s="5">
        <v>1</v>
      </c>
      <c r="FV13" s="5">
        <v>1</v>
      </c>
      <c r="FW13" s="5">
        <v>1</v>
      </c>
      <c r="FX13" s="5">
        <v>1</v>
      </c>
      <c r="FY13" s="5">
        <v>0</v>
      </c>
      <c r="FZ13" s="5">
        <v>1</v>
      </c>
      <c r="GA13" s="5">
        <v>0</v>
      </c>
      <c r="GB13" s="5">
        <v>0</v>
      </c>
      <c r="GC13" s="5">
        <v>1</v>
      </c>
      <c r="GD13" s="5">
        <v>1</v>
      </c>
      <c r="GE13" s="5">
        <v>1</v>
      </c>
      <c r="GF13" s="4">
        <f t="shared" si="10"/>
        <v>14</v>
      </c>
      <c r="GG13" s="6">
        <v>34886</v>
      </c>
      <c r="GH13" s="6">
        <v>43171</v>
      </c>
      <c r="GI13" s="3">
        <f t="shared" si="11"/>
        <v>22.683093771389458</v>
      </c>
      <c r="GJ13" s="4">
        <v>2</v>
      </c>
      <c r="GK13" s="4">
        <v>7</v>
      </c>
      <c r="GL13" s="4">
        <v>5253</v>
      </c>
      <c r="GM13" s="4">
        <v>2683</v>
      </c>
      <c r="GN13" s="5">
        <v>3968</v>
      </c>
      <c r="GO13" s="7">
        <v>0.18329057907982399</v>
      </c>
      <c r="GP13" s="7">
        <v>0.28880152655908298</v>
      </c>
      <c r="GQ13" s="7">
        <v>0.23604605281945301</v>
      </c>
      <c r="GR13" s="6">
        <v>34886</v>
      </c>
      <c r="GS13" s="6">
        <v>43438</v>
      </c>
      <c r="GT13" s="3">
        <f t="shared" si="12"/>
        <v>23.414099931553729</v>
      </c>
      <c r="GU13" s="4">
        <v>2</v>
      </c>
      <c r="GV13" s="4">
        <v>8</v>
      </c>
      <c r="GW13" s="5">
        <v>5369</v>
      </c>
      <c r="GX13" s="5">
        <v>5146</v>
      </c>
      <c r="GY13" s="5">
        <v>5257</v>
      </c>
      <c r="GZ13" s="7">
        <v>1.59647181624667</v>
      </c>
      <c r="HA13" s="7">
        <v>1.6572070655455</v>
      </c>
      <c r="HB13" s="7">
        <v>1.62683944089609</v>
      </c>
      <c r="HC13" s="8">
        <f t="shared" si="13"/>
        <v>-0.12216631353628418</v>
      </c>
      <c r="HD13" s="8">
        <f t="shared" si="14"/>
        <v>-0.83834795032067644</v>
      </c>
      <c r="HE13" s="8">
        <f t="shared" si="28"/>
        <v>0.75480311964999047</v>
      </c>
      <c r="HF13" s="8">
        <f t="shared" si="29"/>
        <v>0.14509486731489307</v>
      </c>
      <c r="HG13" s="5">
        <v>1</v>
      </c>
    </row>
    <row r="14" spans="1:215" x14ac:dyDescent="0.2">
      <c r="A14" s="1">
        <v>13</v>
      </c>
      <c r="B14" s="1">
        <v>0</v>
      </c>
      <c r="C14" s="2">
        <v>35076</v>
      </c>
      <c r="D14" s="2">
        <v>43171</v>
      </c>
      <c r="E14" s="3">
        <f t="shared" si="0"/>
        <v>22.16290212183436</v>
      </c>
      <c r="F14" s="4">
        <v>5</v>
      </c>
      <c r="G14" s="4">
        <v>7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1</v>
      </c>
      <c r="AC14" s="5">
        <f t="shared" si="1"/>
        <v>4</v>
      </c>
      <c r="AD14" s="2">
        <v>35076</v>
      </c>
      <c r="AE14" s="2">
        <v>43454</v>
      </c>
      <c r="AF14" s="3">
        <f t="shared" si="2"/>
        <v>22.937713894592743</v>
      </c>
      <c r="AG14" s="4">
        <v>5</v>
      </c>
      <c r="AH14" s="4">
        <v>8</v>
      </c>
      <c r="AI14" s="5">
        <v>1</v>
      </c>
      <c r="AJ14" s="5">
        <v>0</v>
      </c>
      <c r="AK14" s="5">
        <v>1</v>
      </c>
      <c r="AL14" s="5">
        <v>1</v>
      </c>
      <c r="AM14" s="5">
        <v>0</v>
      </c>
      <c r="AN14" s="5">
        <v>0</v>
      </c>
      <c r="AO14" s="5">
        <v>1</v>
      </c>
      <c r="AP14" s="5">
        <v>1</v>
      </c>
      <c r="AQ14" s="5">
        <v>0</v>
      </c>
      <c r="AR14" s="5">
        <v>2</v>
      </c>
      <c r="AS14" s="5">
        <v>1</v>
      </c>
      <c r="AT14" s="5">
        <v>1</v>
      </c>
      <c r="AU14" s="5">
        <v>1</v>
      </c>
      <c r="AV14" s="5">
        <v>0</v>
      </c>
      <c r="AW14" s="5">
        <v>2</v>
      </c>
      <c r="AX14" s="5">
        <v>0</v>
      </c>
      <c r="AY14" s="5">
        <v>2</v>
      </c>
      <c r="AZ14" s="5">
        <v>1</v>
      </c>
      <c r="BA14" s="5"/>
      <c r="BB14" s="5">
        <v>2</v>
      </c>
      <c r="BC14" s="5">
        <v>0</v>
      </c>
      <c r="BD14" s="5">
        <f t="shared" si="3"/>
        <v>17</v>
      </c>
      <c r="BE14" s="6">
        <v>35076</v>
      </c>
      <c r="BF14" s="6">
        <v>43171</v>
      </c>
      <c r="BG14" s="3">
        <f t="shared" si="4"/>
        <v>22.16290212183436</v>
      </c>
      <c r="BH14" s="4">
        <v>5</v>
      </c>
      <c r="BI14" s="4">
        <v>7</v>
      </c>
      <c r="BJ14" s="5">
        <v>0</v>
      </c>
      <c r="BK14" s="5">
        <v>1</v>
      </c>
      <c r="BL14" s="5">
        <v>1</v>
      </c>
      <c r="BM14" s="5">
        <v>1</v>
      </c>
      <c r="BN14" s="5">
        <v>1</v>
      </c>
      <c r="BO14" s="5">
        <v>1</v>
      </c>
      <c r="BP14" s="5">
        <v>1</v>
      </c>
      <c r="BQ14" s="5">
        <v>1</v>
      </c>
      <c r="BR14" s="5">
        <v>1</v>
      </c>
      <c r="BS14" s="5">
        <v>1</v>
      </c>
      <c r="BT14" s="5">
        <f t="shared" si="15"/>
        <v>8</v>
      </c>
      <c r="BU14" s="5">
        <v>3</v>
      </c>
      <c r="BV14" s="5">
        <v>4</v>
      </c>
      <c r="BW14" s="5">
        <v>3</v>
      </c>
      <c r="BX14" s="5">
        <v>1</v>
      </c>
      <c r="BY14" s="5">
        <v>1</v>
      </c>
      <c r="BZ14" s="5">
        <v>3</v>
      </c>
      <c r="CA14" s="5">
        <v>1</v>
      </c>
      <c r="CB14" s="5">
        <v>1</v>
      </c>
      <c r="CC14" s="5">
        <v>1</v>
      </c>
      <c r="CD14" s="5">
        <v>1</v>
      </c>
      <c r="CE14" s="5">
        <v>1</v>
      </c>
      <c r="CF14" s="5">
        <f t="shared" si="16"/>
        <v>20</v>
      </c>
      <c r="CG14" s="5">
        <v>1</v>
      </c>
      <c r="CH14" s="5">
        <v>1</v>
      </c>
      <c r="CI14" s="5">
        <v>1</v>
      </c>
      <c r="CJ14" s="5">
        <v>1</v>
      </c>
      <c r="CK14" s="5">
        <v>1</v>
      </c>
      <c r="CL14" s="5">
        <v>1</v>
      </c>
      <c r="CM14" s="5">
        <f t="shared" si="17"/>
        <v>6</v>
      </c>
      <c r="CN14" s="5">
        <v>1</v>
      </c>
      <c r="CO14" s="5">
        <v>1</v>
      </c>
      <c r="CP14" s="5">
        <v>1</v>
      </c>
      <c r="CQ14" s="5">
        <v>1</v>
      </c>
      <c r="CR14" s="5">
        <v>5</v>
      </c>
      <c r="CS14" s="5">
        <v>5</v>
      </c>
      <c r="CT14" s="5">
        <f t="shared" si="18"/>
        <v>14</v>
      </c>
      <c r="CU14" s="5">
        <f t="shared" si="30"/>
        <v>26</v>
      </c>
      <c r="CV14" s="5">
        <f t="shared" si="19"/>
        <v>34</v>
      </c>
      <c r="CW14" s="5">
        <f t="shared" si="20"/>
        <v>48</v>
      </c>
      <c r="CX14" s="6">
        <v>35076</v>
      </c>
      <c r="CY14" s="6">
        <v>43454</v>
      </c>
      <c r="CZ14" s="3">
        <f t="shared" si="6"/>
        <v>22.937713894592743</v>
      </c>
      <c r="DA14" s="4">
        <v>5</v>
      </c>
      <c r="DB14" s="4">
        <v>8</v>
      </c>
      <c r="DC14" s="4">
        <v>1</v>
      </c>
      <c r="DD14" s="5">
        <v>4</v>
      </c>
      <c r="DE14" s="5">
        <v>4</v>
      </c>
      <c r="DF14" s="5">
        <v>3</v>
      </c>
      <c r="DG14" s="5">
        <v>4</v>
      </c>
      <c r="DH14" s="5">
        <v>4</v>
      </c>
      <c r="DI14" s="5">
        <v>4</v>
      </c>
      <c r="DJ14" s="5">
        <v>1</v>
      </c>
      <c r="DK14" s="5">
        <v>5</v>
      </c>
      <c r="DL14" s="5">
        <v>5</v>
      </c>
      <c r="DM14" s="5">
        <f t="shared" si="21"/>
        <v>30</v>
      </c>
      <c r="DN14" s="5">
        <v>2</v>
      </c>
      <c r="DO14" s="5">
        <v>5</v>
      </c>
      <c r="DP14" s="5">
        <v>3</v>
      </c>
      <c r="DQ14" s="5">
        <v>1</v>
      </c>
      <c r="DR14" s="5">
        <v>1</v>
      </c>
      <c r="DS14" s="5">
        <v>3</v>
      </c>
      <c r="DT14" s="5">
        <v>2</v>
      </c>
      <c r="DU14" s="5">
        <v>1</v>
      </c>
      <c r="DV14" s="5">
        <v>4</v>
      </c>
      <c r="DW14" s="5">
        <v>4</v>
      </c>
      <c r="DX14" s="5">
        <v>2</v>
      </c>
      <c r="DY14" s="5">
        <f t="shared" si="22"/>
        <v>28</v>
      </c>
      <c r="DZ14" s="5">
        <v>4</v>
      </c>
      <c r="EA14" s="5">
        <v>3</v>
      </c>
      <c r="EB14" s="5">
        <v>4</v>
      </c>
      <c r="EC14" s="5">
        <v>3</v>
      </c>
      <c r="ED14" s="5">
        <v>4</v>
      </c>
      <c r="EE14" s="5">
        <v>5</v>
      </c>
      <c r="EF14" s="5">
        <f t="shared" si="23"/>
        <v>23</v>
      </c>
      <c r="EG14" s="5">
        <v>1</v>
      </c>
      <c r="EH14" s="5">
        <v>3</v>
      </c>
      <c r="EI14" s="5">
        <v>1</v>
      </c>
      <c r="EJ14" s="5">
        <v>1</v>
      </c>
      <c r="EK14" s="5">
        <v>2</v>
      </c>
      <c r="EL14" s="5">
        <v>3</v>
      </c>
      <c r="EM14" s="5">
        <f t="shared" si="24"/>
        <v>11</v>
      </c>
      <c r="EN14" s="5">
        <f t="shared" si="25"/>
        <v>51</v>
      </c>
      <c r="EO14" s="5">
        <f t="shared" si="26"/>
        <v>81</v>
      </c>
      <c r="EP14" s="5">
        <f t="shared" si="27"/>
        <v>92</v>
      </c>
      <c r="EQ14" s="6">
        <v>35076</v>
      </c>
      <c r="ER14" s="6">
        <v>43454</v>
      </c>
      <c r="ES14" s="3">
        <f t="shared" si="7"/>
        <v>22.937713894592743</v>
      </c>
      <c r="ET14" s="4">
        <v>5</v>
      </c>
      <c r="EU14" s="4">
        <v>8</v>
      </c>
      <c r="EV14" s="4">
        <v>2</v>
      </c>
      <c r="EW14" s="4">
        <v>0</v>
      </c>
      <c r="EX14" s="5">
        <v>1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4">
        <f t="shared" si="8"/>
        <v>3</v>
      </c>
      <c r="FG14" s="6">
        <v>35076</v>
      </c>
      <c r="FH14" s="6">
        <v>43454</v>
      </c>
      <c r="FI14" s="3">
        <f t="shared" si="9"/>
        <v>22.937713894592743</v>
      </c>
      <c r="FJ14" s="4">
        <v>5</v>
      </c>
      <c r="FK14" s="4">
        <v>8</v>
      </c>
      <c r="FL14" s="4">
        <v>1</v>
      </c>
      <c r="FM14" s="4">
        <v>0</v>
      </c>
      <c r="FN14" s="5">
        <v>0</v>
      </c>
      <c r="FO14" s="5">
        <v>1</v>
      </c>
      <c r="FP14" s="5">
        <v>1</v>
      </c>
      <c r="FQ14" s="5">
        <v>1</v>
      </c>
      <c r="FR14" s="5">
        <v>0</v>
      </c>
      <c r="FS14" s="5">
        <v>1</v>
      </c>
      <c r="FT14" s="5">
        <v>1</v>
      </c>
      <c r="FU14" s="5">
        <v>1</v>
      </c>
      <c r="FV14" s="5">
        <v>1</v>
      </c>
      <c r="FW14" s="5">
        <v>1</v>
      </c>
      <c r="FX14" s="5">
        <v>0</v>
      </c>
      <c r="FY14" s="5">
        <v>0</v>
      </c>
      <c r="FZ14" s="5">
        <v>1</v>
      </c>
      <c r="GA14" s="5">
        <v>0</v>
      </c>
      <c r="GB14" s="5">
        <v>0</v>
      </c>
      <c r="GC14" s="5">
        <v>1</v>
      </c>
      <c r="GD14" s="5">
        <v>0</v>
      </c>
      <c r="GE14" s="5">
        <v>1</v>
      </c>
      <c r="GF14" s="4">
        <f t="shared" si="10"/>
        <v>12</v>
      </c>
      <c r="GG14" s="6">
        <v>35076</v>
      </c>
      <c r="GH14" s="6">
        <v>43171</v>
      </c>
      <c r="GI14" s="3">
        <f t="shared" si="11"/>
        <v>22.16290212183436</v>
      </c>
      <c r="GJ14" s="4">
        <v>5</v>
      </c>
      <c r="GK14" s="4">
        <v>7</v>
      </c>
      <c r="GL14" s="4">
        <v>3824</v>
      </c>
      <c r="GM14" s="4">
        <v>2140</v>
      </c>
      <c r="GN14" s="5">
        <v>2982</v>
      </c>
      <c r="GO14" s="7">
        <v>5.99381612591921</v>
      </c>
      <c r="GP14" s="7">
        <v>4.52642042849613</v>
      </c>
      <c r="GQ14" s="7">
        <v>5.2601182772076696</v>
      </c>
      <c r="GR14" s="6">
        <v>35076</v>
      </c>
      <c r="GS14" s="6">
        <v>43454</v>
      </c>
      <c r="GT14" s="3">
        <f t="shared" si="12"/>
        <v>22.937713894592743</v>
      </c>
      <c r="GU14" s="4">
        <v>5</v>
      </c>
      <c r="GV14" s="4">
        <v>8</v>
      </c>
      <c r="GW14" s="5">
        <v>2183</v>
      </c>
      <c r="GX14" s="5">
        <v>2310</v>
      </c>
      <c r="GY14" s="5">
        <v>2247</v>
      </c>
      <c r="GZ14" s="7">
        <v>1.2652067741162101</v>
      </c>
      <c r="HA14" s="7">
        <v>1.11330809374821</v>
      </c>
      <c r="HB14" s="7">
        <v>1.18925743393221</v>
      </c>
      <c r="HC14" s="8">
        <f t="shared" si="13"/>
        <v>0.12290456669784681</v>
      </c>
      <c r="HD14" s="8">
        <f t="shared" si="14"/>
        <v>0.6457196348267874</v>
      </c>
      <c r="HE14" s="8">
        <f t="shared" si="28"/>
        <v>1.3271028037383177</v>
      </c>
      <c r="HF14" s="8">
        <f t="shared" si="29"/>
        <v>4.4230274515210697</v>
      </c>
      <c r="HG14" s="5">
        <v>1</v>
      </c>
    </row>
    <row r="15" spans="1:215" x14ac:dyDescent="0.2">
      <c r="A15" s="1">
        <v>14</v>
      </c>
      <c r="B15" s="1">
        <v>0</v>
      </c>
      <c r="C15" s="2">
        <v>34298</v>
      </c>
      <c r="D15" s="2">
        <v>43171</v>
      </c>
      <c r="E15" s="3">
        <f t="shared" si="0"/>
        <v>24.292950034223136</v>
      </c>
      <c r="F15" s="4">
        <v>5</v>
      </c>
      <c r="G15" s="4">
        <v>7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2</v>
      </c>
      <c r="X15" s="5">
        <v>0</v>
      </c>
      <c r="Y15" s="5">
        <v>1</v>
      </c>
      <c r="Z15" s="5">
        <v>1</v>
      </c>
      <c r="AA15" s="5">
        <v>1</v>
      </c>
      <c r="AB15" s="5">
        <v>0</v>
      </c>
      <c r="AC15" s="5">
        <f t="shared" si="1"/>
        <v>9</v>
      </c>
      <c r="AD15" s="2">
        <v>34298</v>
      </c>
      <c r="AE15" s="2">
        <v>43454</v>
      </c>
      <c r="AF15" s="3">
        <f t="shared" si="2"/>
        <v>25.067761806981519</v>
      </c>
      <c r="AG15" s="4">
        <v>5</v>
      </c>
      <c r="AH15" s="4">
        <v>8</v>
      </c>
      <c r="AI15" s="5">
        <v>0</v>
      </c>
      <c r="AJ15" s="5">
        <v>0</v>
      </c>
      <c r="AK15" s="5">
        <v>0</v>
      </c>
      <c r="AL15" s="5">
        <v>1</v>
      </c>
      <c r="AM15" s="5">
        <v>0</v>
      </c>
      <c r="AN15" s="5">
        <v>1</v>
      </c>
      <c r="AO15" s="5">
        <v>1</v>
      </c>
      <c r="AP15" s="5">
        <v>0</v>
      </c>
      <c r="AQ15" s="5">
        <v>0</v>
      </c>
      <c r="AR15" s="5">
        <v>1</v>
      </c>
      <c r="AS15" s="5">
        <v>1</v>
      </c>
      <c r="AT15" s="5">
        <v>1</v>
      </c>
      <c r="AU15" s="5">
        <v>1</v>
      </c>
      <c r="AV15" s="5">
        <v>0</v>
      </c>
      <c r="AW15" s="5">
        <v>2</v>
      </c>
      <c r="AX15" s="5">
        <v>2</v>
      </c>
      <c r="AY15" s="5">
        <v>1</v>
      </c>
      <c r="AZ15" s="5">
        <v>1</v>
      </c>
      <c r="BA15" s="5">
        <v>2</v>
      </c>
      <c r="BB15" s="5">
        <v>2</v>
      </c>
      <c r="BC15" s="5">
        <v>1</v>
      </c>
      <c r="BD15" s="5">
        <f t="shared" si="3"/>
        <v>18</v>
      </c>
      <c r="BE15" s="6">
        <v>34298</v>
      </c>
      <c r="BF15" s="6">
        <v>43171</v>
      </c>
      <c r="BG15" s="3">
        <f t="shared" si="4"/>
        <v>24.292950034223136</v>
      </c>
      <c r="BH15" s="4">
        <v>5</v>
      </c>
      <c r="BI15" s="4">
        <v>7</v>
      </c>
      <c r="BJ15" s="5">
        <v>0</v>
      </c>
      <c r="BK15" s="5">
        <v>1</v>
      </c>
      <c r="BL15" s="5">
        <v>1</v>
      </c>
      <c r="BM15" s="5">
        <v>1</v>
      </c>
      <c r="BN15" s="5">
        <v>1</v>
      </c>
      <c r="BO15" s="5">
        <v>1</v>
      </c>
      <c r="BP15" s="5">
        <v>1</v>
      </c>
      <c r="BQ15" s="5">
        <v>1</v>
      </c>
      <c r="BR15" s="5">
        <v>1</v>
      </c>
      <c r="BS15" s="5">
        <v>1</v>
      </c>
      <c r="BT15" s="5">
        <f t="shared" si="15"/>
        <v>8</v>
      </c>
      <c r="BU15" s="5">
        <v>2</v>
      </c>
      <c r="BV15" s="5">
        <v>1</v>
      </c>
      <c r="BW15" s="5">
        <v>1</v>
      </c>
      <c r="BX15" s="5">
        <v>2</v>
      </c>
      <c r="BY15" s="5">
        <v>1</v>
      </c>
      <c r="BZ15" s="5">
        <v>3</v>
      </c>
      <c r="CA15" s="5">
        <v>2</v>
      </c>
      <c r="CB15" s="5">
        <v>2</v>
      </c>
      <c r="CC15" s="5">
        <v>1</v>
      </c>
      <c r="CD15" s="5">
        <v>1</v>
      </c>
      <c r="CE15" s="5">
        <v>3</v>
      </c>
      <c r="CF15" s="5">
        <f t="shared" si="16"/>
        <v>19</v>
      </c>
      <c r="CG15" s="5">
        <v>2</v>
      </c>
      <c r="CH15" s="5">
        <v>1</v>
      </c>
      <c r="CI15" s="5">
        <v>1</v>
      </c>
      <c r="CJ15" s="5">
        <v>2</v>
      </c>
      <c r="CK15" s="5">
        <v>1</v>
      </c>
      <c r="CL15" s="5">
        <v>1</v>
      </c>
      <c r="CM15" s="5">
        <f t="shared" si="17"/>
        <v>8</v>
      </c>
      <c r="CN15" s="5">
        <v>1</v>
      </c>
      <c r="CO15" s="5">
        <v>4</v>
      </c>
      <c r="CP15" s="5">
        <v>4</v>
      </c>
      <c r="CQ15" s="5">
        <v>5</v>
      </c>
      <c r="CR15" s="5">
        <v>5</v>
      </c>
      <c r="CS15" s="5">
        <v>5</v>
      </c>
      <c r="CT15" s="5">
        <f t="shared" si="18"/>
        <v>24</v>
      </c>
      <c r="CU15" s="5">
        <f t="shared" si="30"/>
        <v>27</v>
      </c>
      <c r="CV15" s="5">
        <f t="shared" si="19"/>
        <v>35</v>
      </c>
      <c r="CW15" s="5">
        <f t="shared" si="20"/>
        <v>59</v>
      </c>
      <c r="CX15" s="6">
        <v>34298</v>
      </c>
      <c r="CY15" s="6">
        <v>43454</v>
      </c>
      <c r="CZ15" s="3">
        <f t="shared" si="6"/>
        <v>25.067761806981519</v>
      </c>
      <c r="DA15" s="4">
        <v>5</v>
      </c>
      <c r="DB15" s="4">
        <v>8</v>
      </c>
      <c r="DC15" s="4">
        <v>1</v>
      </c>
      <c r="DD15" s="14">
        <v>-9</v>
      </c>
      <c r="DE15" s="5">
        <v>5</v>
      </c>
      <c r="DF15" s="5">
        <v>3</v>
      </c>
      <c r="DG15" s="5">
        <v>5</v>
      </c>
      <c r="DH15" s="5">
        <v>3</v>
      </c>
      <c r="DI15" s="5">
        <v>3</v>
      </c>
      <c r="DJ15" s="5">
        <v>2</v>
      </c>
      <c r="DK15" s="5">
        <v>5</v>
      </c>
      <c r="DL15" s="5">
        <v>2</v>
      </c>
      <c r="DM15" s="5">
        <f t="shared" si="21"/>
        <v>28</v>
      </c>
      <c r="DN15" s="5">
        <v>1</v>
      </c>
      <c r="DO15" s="5">
        <v>4</v>
      </c>
      <c r="DP15" s="5">
        <v>3</v>
      </c>
      <c r="DQ15" s="5">
        <v>1</v>
      </c>
      <c r="DR15" s="5">
        <v>3</v>
      </c>
      <c r="DS15" s="5">
        <v>5</v>
      </c>
      <c r="DT15" s="5">
        <v>3</v>
      </c>
      <c r="DU15" s="5">
        <v>3</v>
      </c>
      <c r="DV15" s="5">
        <v>3</v>
      </c>
      <c r="DW15" s="5">
        <v>3</v>
      </c>
      <c r="DX15" s="5">
        <v>4</v>
      </c>
      <c r="DY15" s="5">
        <f t="shared" si="22"/>
        <v>33</v>
      </c>
      <c r="DZ15" s="5">
        <v>2</v>
      </c>
      <c r="EA15" s="5">
        <v>3</v>
      </c>
      <c r="EB15" s="5">
        <v>3</v>
      </c>
      <c r="EC15" s="5">
        <v>2</v>
      </c>
      <c r="ED15" s="5">
        <v>2</v>
      </c>
      <c r="EE15" s="5">
        <v>3</v>
      </c>
      <c r="EF15" s="5">
        <f t="shared" si="23"/>
        <v>15</v>
      </c>
      <c r="EG15" s="5">
        <v>3</v>
      </c>
      <c r="EH15" s="5">
        <v>3</v>
      </c>
      <c r="EI15" s="5">
        <v>4</v>
      </c>
      <c r="EJ15" s="5">
        <v>5</v>
      </c>
      <c r="EK15" s="5">
        <v>4</v>
      </c>
      <c r="EL15" s="5">
        <v>5</v>
      </c>
      <c r="EM15" s="5">
        <f t="shared" si="24"/>
        <v>24</v>
      </c>
      <c r="EN15" s="5">
        <f t="shared" si="25"/>
        <v>48</v>
      </c>
      <c r="EO15" s="5">
        <f t="shared" si="26"/>
        <v>76</v>
      </c>
      <c r="EP15" s="5">
        <f t="shared" si="27"/>
        <v>100</v>
      </c>
      <c r="EQ15" s="6">
        <v>34298</v>
      </c>
      <c r="ER15" s="6">
        <v>43454</v>
      </c>
      <c r="ES15" s="3">
        <f t="shared" si="7"/>
        <v>25.067761806981519</v>
      </c>
      <c r="ET15" s="4">
        <v>5</v>
      </c>
      <c r="EU15" s="4">
        <v>8</v>
      </c>
      <c r="EV15" s="4">
        <v>2</v>
      </c>
      <c r="EW15" s="4">
        <v>0</v>
      </c>
      <c r="EX15" s="5">
        <v>0</v>
      </c>
      <c r="EY15" s="5">
        <v>0</v>
      </c>
      <c r="EZ15" s="5">
        <v>0</v>
      </c>
      <c r="FA15" s="5">
        <v>0</v>
      </c>
      <c r="FB15" s="5">
        <v>0</v>
      </c>
      <c r="FC15" s="5">
        <v>0</v>
      </c>
      <c r="FD15" s="5">
        <v>0</v>
      </c>
      <c r="FE15" s="5">
        <v>0</v>
      </c>
      <c r="FF15" s="4">
        <f t="shared" si="8"/>
        <v>2</v>
      </c>
      <c r="FG15" s="6">
        <v>34298</v>
      </c>
      <c r="FH15" s="6">
        <v>43454</v>
      </c>
      <c r="FI15" s="3">
        <f t="shared" si="9"/>
        <v>25.067761806981519</v>
      </c>
      <c r="FJ15" s="4">
        <v>5</v>
      </c>
      <c r="FK15" s="4">
        <v>8</v>
      </c>
      <c r="FL15" s="4">
        <v>1</v>
      </c>
      <c r="FM15" s="4">
        <v>0</v>
      </c>
      <c r="FN15" s="5">
        <v>0</v>
      </c>
      <c r="FO15" s="5">
        <v>1</v>
      </c>
      <c r="FP15" s="5">
        <v>0</v>
      </c>
      <c r="FQ15" s="5">
        <v>1</v>
      </c>
      <c r="FR15" s="5">
        <v>0</v>
      </c>
      <c r="FS15" s="5">
        <v>1</v>
      </c>
      <c r="FT15" s="5">
        <v>0</v>
      </c>
      <c r="FU15" s="5">
        <v>0</v>
      </c>
      <c r="FV15" s="5">
        <v>0</v>
      </c>
      <c r="FW15" s="5">
        <v>1</v>
      </c>
      <c r="FX15" s="5">
        <v>0</v>
      </c>
      <c r="FY15" s="5">
        <v>0</v>
      </c>
      <c r="FZ15" s="5">
        <v>0</v>
      </c>
      <c r="GA15" s="5">
        <v>0</v>
      </c>
      <c r="GB15" s="5">
        <v>0</v>
      </c>
      <c r="GC15" s="5">
        <v>1</v>
      </c>
      <c r="GD15" s="5">
        <v>1</v>
      </c>
      <c r="GE15" s="5">
        <v>1</v>
      </c>
      <c r="GF15" s="4">
        <f t="shared" si="10"/>
        <v>8</v>
      </c>
      <c r="GG15" s="6">
        <v>34298</v>
      </c>
      <c r="GH15" s="6">
        <v>43171</v>
      </c>
      <c r="GI15" s="3">
        <f t="shared" si="11"/>
        <v>24.292950034223136</v>
      </c>
      <c r="GJ15" s="4">
        <v>5</v>
      </c>
      <c r="GK15" s="4">
        <v>7</v>
      </c>
      <c r="GL15" s="4">
        <v>2348</v>
      </c>
      <c r="GM15" s="4">
        <v>1689</v>
      </c>
      <c r="GN15" s="5">
        <v>2019</v>
      </c>
      <c r="GO15" s="7">
        <v>2.6759978991041402</v>
      </c>
      <c r="GP15" s="7">
        <v>2.3020096811978399</v>
      </c>
      <c r="GQ15" s="7">
        <v>2.4890037901509898</v>
      </c>
      <c r="GR15" s="6">
        <v>34298</v>
      </c>
      <c r="GS15" s="6">
        <v>43454</v>
      </c>
      <c r="GT15" s="3">
        <f t="shared" si="12"/>
        <v>25.067761806981519</v>
      </c>
      <c r="GU15" s="4">
        <v>5</v>
      </c>
      <c r="GV15" s="4">
        <v>8</v>
      </c>
      <c r="GW15" s="5">
        <v>1281</v>
      </c>
      <c r="GX15" s="5">
        <v>1094</v>
      </c>
      <c r="GY15" s="5">
        <v>1187</v>
      </c>
      <c r="GZ15" s="7">
        <v>7.4562280250070003</v>
      </c>
      <c r="HA15" s="7">
        <v>5.0364961292468298</v>
      </c>
      <c r="HB15" s="7">
        <v>6.2463620771269097</v>
      </c>
      <c r="HC15" s="8">
        <f t="shared" si="13"/>
        <v>0.23068559998904806</v>
      </c>
      <c r="HD15" s="8">
        <f t="shared" si="14"/>
        <v>-0.39960159703813947</v>
      </c>
      <c r="HE15" s="8">
        <f t="shared" si="28"/>
        <v>1.7009267059814659</v>
      </c>
      <c r="HF15" s="8">
        <f t="shared" si="29"/>
        <v>0.39847254440553298</v>
      </c>
      <c r="HG15" s="5">
        <v>1</v>
      </c>
    </row>
    <row r="16" spans="1:215" x14ac:dyDescent="0.2">
      <c r="A16" s="1">
        <v>15</v>
      </c>
      <c r="B16" s="1">
        <v>0</v>
      </c>
      <c r="C16" s="2">
        <v>35075</v>
      </c>
      <c r="D16" s="2">
        <v>43171</v>
      </c>
      <c r="E16" s="3">
        <f t="shared" si="0"/>
        <v>22.165639972621491</v>
      </c>
      <c r="F16" s="4">
        <v>5</v>
      </c>
      <c r="G16" s="4">
        <v>7</v>
      </c>
      <c r="H16" s="5">
        <v>1</v>
      </c>
      <c r="I16" s="5">
        <v>1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1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f t="shared" si="1"/>
        <v>6</v>
      </c>
      <c r="AD16" s="2">
        <v>35075</v>
      </c>
      <c r="AE16" s="2">
        <v>43454</v>
      </c>
      <c r="AF16" s="3">
        <f t="shared" si="2"/>
        <v>22.940451745379878</v>
      </c>
      <c r="AG16" s="4">
        <v>5</v>
      </c>
      <c r="AH16" s="4">
        <v>8</v>
      </c>
      <c r="AI16" s="5">
        <v>0</v>
      </c>
      <c r="AJ16" s="5">
        <v>1</v>
      </c>
      <c r="AK16" s="5">
        <v>0</v>
      </c>
      <c r="AL16" s="5">
        <v>1</v>
      </c>
      <c r="AM16" s="5">
        <v>1</v>
      </c>
      <c r="AN16" s="5">
        <v>0</v>
      </c>
      <c r="AO16" s="5">
        <v>1</v>
      </c>
      <c r="AP16" s="5">
        <v>1</v>
      </c>
      <c r="AQ16" s="5">
        <v>0</v>
      </c>
      <c r="AR16" s="5">
        <v>2</v>
      </c>
      <c r="AS16" s="5">
        <v>1</v>
      </c>
      <c r="AT16" s="5">
        <v>0</v>
      </c>
      <c r="AU16" s="5">
        <v>0</v>
      </c>
      <c r="AV16" s="5">
        <v>0</v>
      </c>
      <c r="AW16" s="5">
        <v>2</v>
      </c>
      <c r="AX16" s="5">
        <v>1</v>
      </c>
      <c r="AY16" s="5">
        <v>2</v>
      </c>
      <c r="AZ16" s="5">
        <v>2</v>
      </c>
      <c r="BA16" s="5">
        <v>1</v>
      </c>
      <c r="BB16" s="5">
        <v>3</v>
      </c>
      <c r="BC16" s="5">
        <v>0</v>
      </c>
      <c r="BD16" s="5">
        <f t="shared" si="3"/>
        <v>19</v>
      </c>
      <c r="BE16" s="6">
        <v>35075</v>
      </c>
      <c r="BF16" s="6">
        <v>43171</v>
      </c>
      <c r="BG16" s="3">
        <f t="shared" si="4"/>
        <v>22.165639972621491</v>
      </c>
      <c r="BH16" s="4">
        <v>5</v>
      </c>
      <c r="BI16" s="4">
        <v>7</v>
      </c>
      <c r="BJ16" s="5">
        <v>0</v>
      </c>
      <c r="BK16" s="5">
        <v>2</v>
      </c>
      <c r="BL16" s="5">
        <v>1</v>
      </c>
      <c r="BM16" s="5">
        <v>1</v>
      </c>
      <c r="BN16" s="5">
        <v>1</v>
      </c>
      <c r="BO16" s="5">
        <v>1</v>
      </c>
      <c r="BP16" s="5">
        <v>1</v>
      </c>
      <c r="BQ16" s="5">
        <v>1</v>
      </c>
      <c r="BR16" s="5">
        <v>1</v>
      </c>
      <c r="BS16" s="5">
        <v>1</v>
      </c>
      <c r="BT16" s="5">
        <f t="shared" si="15"/>
        <v>8</v>
      </c>
      <c r="BU16" s="5">
        <v>3</v>
      </c>
      <c r="BV16" s="5">
        <v>2</v>
      </c>
      <c r="BW16" s="5">
        <v>3</v>
      </c>
      <c r="BX16" s="5">
        <v>3</v>
      </c>
      <c r="BY16" s="5">
        <v>3</v>
      </c>
      <c r="BZ16" s="5">
        <v>3</v>
      </c>
      <c r="CA16" s="5">
        <v>3</v>
      </c>
      <c r="CB16" s="5">
        <v>1</v>
      </c>
      <c r="CC16" s="5">
        <v>2</v>
      </c>
      <c r="CD16" s="5">
        <v>3</v>
      </c>
      <c r="CE16" s="5">
        <v>1</v>
      </c>
      <c r="CF16" s="5">
        <f t="shared" si="16"/>
        <v>27</v>
      </c>
      <c r="CG16" s="5">
        <v>3</v>
      </c>
      <c r="CH16" s="5">
        <v>1</v>
      </c>
      <c r="CI16" s="5">
        <v>2</v>
      </c>
      <c r="CJ16" s="5">
        <v>2</v>
      </c>
      <c r="CK16" s="5">
        <v>3</v>
      </c>
      <c r="CL16" s="5">
        <v>1</v>
      </c>
      <c r="CM16" s="5">
        <f t="shared" si="17"/>
        <v>12</v>
      </c>
      <c r="CN16" s="5">
        <v>5</v>
      </c>
      <c r="CO16" s="5">
        <v>3</v>
      </c>
      <c r="CP16" s="5">
        <v>2</v>
      </c>
      <c r="CQ16" s="5">
        <v>3</v>
      </c>
      <c r="CR16" s="5">
        <v>5</v>
      </c>
      <c r="CS16" s="5">
        <v>3</v>
      </c>
      <c r="CT16" s="5">
        <f t="shared" si="18"/>
        <v>21</v>
      </c>
      <c r="CU16" s="5">
        <f t="shared" si="30"/>
        <v>39</v>
      </c>
      <c r="CV16" s="5">
        <f t="shared" si="19"/>
        <v>47</v>
      </c>
      <c r="CW16" s="5">
        <f t="shared" si="20"/>
        <v>68</v>
      </c>
      <c r="CX16" s="6">
        <v>35075</v>
      </c>
      <c r="CY16" s="6">
        <v>43454</v>
      </c>
      <c r="CZ16" s="3">
        <f t="shared" si="6"/>
        <v>22.940451745379878</v>
      </c>
      <c r="DA16" s="4">
        <v>5</v>
      </c>
      <c r="DB16" s="4">
        <v>8</v>
      </c>
      <c r="DC16" s="4">
        <v>1</v>
      </c>
      <c r="DD16" s="5">
        <v>5</v>
      </c>
      <c r="DE16" s="5">
        <v>4</v>
      </c>
      <c r="DF16" s="5">
        <v>4</v>
      </c>
      <c r="DG16" s="5">
        <v>4</v>
      </c>
      <c r="DH16" s="5">
        <v>4</v>
      </c>
      <c r="DI16" s="5">
        <v>3</v>
      </c>
      <c r="DJ16" s="5">
        <v>2</v>
      </c>
      <c r="DK16" s="5">
        <v>5</v>
      </c>
      <c r="DL16" s="5">
        <v>3</v>
      </c>
      <c r="DM16" s="5">
        <f t="shared" si="21"/>
        <v>29</v>
      </c>
      <c r="DN16" s="5">
        <v>3</v>
      </c>
      <c r="DO16" s="5">
        <v>4</v>
      </c>
      <c r="DP16" s="5">
        <v>4</v>
      </c>
      <c r="DQ16" s="5">
        <v>4</v>
      </c>
      <c r="DR16" s="5">
        <v>2</v>
      </c>
      <c r="DS16" s="5">
        <v>4</v>
      </c>
      <c r="DT16" s="5">
        <v>3</v>
      </c>
      <c r="DU16" s="5">
        <v>1</v>
      </c>
      <c r="DV16" s="5">
        <v>4</v>
      </c>
      <c r="DW16" s="5">
        <v>3</v>
      </c>
      <c r="DX16" s="5">
        <v>4</v>
      </c>
      <c r="DY16" s="5">
        <f t="shared" si="22"/>
        <v>36</v>
      </c>
      <c r="DZ16" s="5">
        <v>3</v>
      </c>
      <c r="EA16" s="5">
        <v>3</v>
      </c>
      <c r="EB16" s="5">
        <v>3</v>
      </c>
      <c r="EC16" s="5">
        <v>2</v>
      </c>
      <c r="ED16" s="5">
        <v>2</v>
      </c>
      <c r="EE16" s="5">
        <v>3</v>
      </c>
      <c r="EF16" s="5">
        <f t="shared" si="23"/>
        <v>16</v>
      </c>
      <c r="EG16" s="5">
        <v>4</v>
      </c>
      <c r="EH16" s="5">
        <v>5</v>
      </c>
      <c r="EI16" s="5">
        <v>4</v>
      </c>
      <c r="EJ16" s="5">
        <v>3</v>
      </c>
      <c r="EK16" s="5">
        <v>4</v>
      </c>
      <c r="EL16" s="5">
        <v>4</v>
      </c>
      <c r="EM16" s="5">
        <f t="shared" si="24"/>
        <v>24</v>
      </c>
      <c r="EN16" s="5">
        <f t="shared" si="25"/>
        <v>52</v>
      </c>
      <c r="EO16" s="5">
        <f t="shared" si="26"/>
        <v>81</v>
      </c>
      <c r="EP16" s="5">
        <f t="shared" si="27"/>
        <v>105</v>
      </c>
      <c r="EQ16" s="6">
        <v>35075</v>
      </c>
      <c r="ER16" s="6">
        <v>43454</v>
      </c>
      <c r="ES16" s="3">
        <f t="shared" si="7"/>
        <v>22.940451745379878</v>
      </c>
      <c r="ET16" s="4">
        <v>5</v>
      </c>
      <c r="EU16" s="4">
        <v>8</v>
      </c>
      <c r="EV16" s="4">
        <v>0</v>
      </c>
      <c r="EW16" s="4">
        <v>0</v>
      </c>
      <c r="EX16" s="5">
        <v>0</v>
      </c>
      <c r="EY16" s="5">
        <v>0</v>
      </c>
      <c r="EZ16" s="5">
        <v>0</v>
      </c>
      <c r="FA16" s="5">
        <v>0</v>
      </c>
      <c r="FB16" s="5">
        <v>0</v>
      </c>
      <c r="FC16" s="5">
        <v>0</v>
      </c>
      <c r="FD16" s="5">
        <v>0</v>
      </c>
      <c r="FE16" s="5">
        <v>0</v>
      </c>
      <c r="FF16" s="4">
        <f t="shared" si="8"/>
        <v>0</v>
      </c>
      <c r="FG16" s="6">
        <v>35075</v>
      </c>
      <c r="FH16" s="6">
        <v>43454</v>
      </c>
      <c r="FI16" s="3">
        <f t="shared" si="9"/>
        <v>22.940451745379878</v>
      </c>
      <c r="FJ16" s="4">
        <v>5</v>
      </c>
      <c r="FK16" s="4">
        <v>8</v>
      </c>
      <c r="FL16" s="4">
        <v>1</v>
      </c>
      <c r="FM16" s="4">
        <v>1</v>
      </c>
      <c r="FN16" s="5">
        <v>1</v>
      </c>
      <c r="FO16" s="5">
        <v>1</v>
      </c>
      <c r="FP16" s="5">
        <v>0</v>
      </c>
      <c r="FQ16" s="5">
        <v>1</v>
      </c>
      <c r="FR16" s="5">
        <v>1</v>
      </c>
      <c r="FS16" s="5">
        <v>1</v>
      </c>
      <c r="FT16" s="5">
        <v>1</v>
      </c>
      <c r="FU16" s="5">
        <v>0</v>
      </c>
      <c r="FV16" s="5">
        <v>1</v>
      </c>
      <c r="FW16" s="5">
        <v>0</v>
      </c>
      <c r="FX16" s="5">
        <v>1</v>
      </c>
      <c r="FY16" s="5">
        <v>0</v>
      </c>
      <c r="FZ16" s="5">
        <v>0</v>
      </c>
      <c r="GA16" s="5">
        <v>0</v>
      </c>
      <c r="GB16" s="5">
        <v>0</v>
      </c>
      <c r="GC16" s="5">
        <v>1</v>
      </c>
      <c r="GD16" s="5">
        <v>1</v>
      </c>
      <c r="GE16" s="5">
        <v>1</v>
      </c>
      <c r="GF16" s="4">
        <f t="shared" si="10"/>
        <v>13</v>
      </c>
      <c r="GG16" s="6">
        <v>35075</v>
      </c>
      <c r="GH16" s="6">
        <v>43171</v>
      </c>
      <c r="GI16" s="3">
        <f t="shared" si="11"/>
        <v>22.165639972621491</v>
      </c>
      <c r="GJ16" s="4">
        <v>5</v>
      </c>
      <c r="GK16" s="4">
        <v>7</v>
      </c>
      <c r="GL16" s="4">
        <v>2191</v>
      </c>
      <c r="GM16" s="4">
        <v>1306</v>
      </c>
      <c r="GN16" s="5">
        <v>1749</v>
      </c>
      <c r="GO16" s="7">
        <v>1.7615961119741299</v>
      </c>
      <c r="GP16" s="7">
        <v>1.87440443915157</v>
      </c>
      <c r="GQ16" s="7">
        <v>1.8180002755628499</v>
      </c>
      <c r="GR16" s="6">
        <v>35075</v>
      </c>
      <c r="GS16" s="6">
        <v>43454</v>
      </c>
      <c r="GT16" s="3">
        <f t="shared" si="12"/>
        <v>22.940451745379878</v>
      </c>
      <c r="GU16" s="4">
        <v>5</v>
      </c>
      <c r="GV16" s="4">
        <v>8</v>
      </c>
      <c r="GW16" s="5">
        <v>1104</v>
      </c>
      <c r="GX16" s="5">
        <v>1215</v>
      </c>
      <c r="GY16" s="5">
        <v>1159</v>
      </c>
      <c r="GZ16" s="7">
        <v>1.3200421145036001</v>
      </c>
      <c r="HA16" s="7">
        <v>1.09942988150983</v>
      </c>
      <c r="HB16" s="7">
        <v>1.2097359980067199</v>
      </c>
      <c r="HC16" s="8">
        <f t="shared" si="13"/>
        <v>0.17870637351508054</v>
      </c>
      <c r="HD16" s="8">
        <f t="shared" si="14"/>
        <v>0.17690334061126486</v>
      </c>
      <c r="HE16" s="8">
        <f t="shared" si="28"/>
        <v>1.5090595340811044</v>
      </c>
      <c r="HF16" s="8">
        <f t="shared" si="29"/>
        <v>1.5028074543192615</v>
      </c>
      <c r="HG16" s="5">
        <v>1</v>
      </c>
    </row>
    <row r="17" spans="1:215" x14ac:dyDescent="0.2">
      <c r="A17" s="1">
        <v>16</v>
      </c>
      <c r="B17" s="1">
        <v>0</v>
      </c>
      <c r="C17" s="2">
        <v>35179</v>
      </c>
      <c r="D17" s="2">
        <v>43171</v>
      </c>
      <c r="E17" s="3">
        <f t="shared" si="0"/>
        <v>21.880903490759753</v>
      </c>
      <c r="F17" s="4">
        <v>5</v>
      </c>
      <c r="G17" s="4">
        <v>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f t="shared" si="1"/>
        <v>2</v>
      </c>
      <c r="AD17" s="2">
        <v>35179</v>
      </c>
      <c r="AE17" s="2">
        <v>43454</v>
      </c>
      <c r="AF17" s="3">
        <f t="shared" si="2"/>
        <v>22.65571526351814</v>
      </c>
      <c r="AG17" s="4">
        <v>5</v>
      </c>
      <c r="AH17" s="4">
        <v>8</v>
      </c>
      <c r="AI17" s="5">
        <v>3</v>
      </c>
      <c r="AJ17" s="5">
        <v>3</v>
      </c>
      <c r="AK17" s="5">
        <v>2</v>
      </c>
      <c r="AL17" s="5">
        <v>2</v>
      </c>
      <c r="AM17" s="5">
        <v>2</v>
      </c>
      <c r="AN17" s="5">
        <v>1</v>
      </c>
      <c r="AO17" s="5">
        <v>1</v>
      </c>
      <c r="AP17" s="5">
        <v>1</v>
      </c>
      <c r="AQ17" s="5">
        <v>0</v>
      </c>
      <c r="AR17" s="5">
        <v>3</v>
      </c>
      <c r="AS17" s="5">
        <v>1</v>
      </c>
      <c r="AT17" s="5">
        <v>1</v>
      </c>
      <c r="AU17" s="5">
        <v>2</v>
      </c>
      <c r="AV17" s="5">
        <v>1</v>
      </c>
      <c r="AW17" s="5">
        <v>2</v>
      </c>
      <c r="AX17" s="5">
        <v>2</v>
      </c>
      <c r="AY17" s="5">
        <v>2</v>
      </c>
      <c r="AZ17" s="5">
        <v>3</v>
      </c>
      <c r="BA17" s="5">
        <v>2</v>
      </c>
      <c r="BB17" s="5">
        <v>2</v>
      </c>
      <c r="BC17" s="5">
        <v>1</v>
      </c>
      <c r="BD17" s="5">
        <f t="shared" si="3"/>
        <v>37</v>
      </c>
      <c r="BE17" s="6">
        <v>35179</v>
      </c>
      <c r="BF17" s="6">
        <v>43171</v>
      </c>
      <c r="BG17" s="3">
        <f t="shared" si="4"/>
        <v>21.880903490759753</v>
      </c>
      <c r="BH17" s="4">
        <v>5</v>
      </c>
      <c r="BI17" s="4">
        <v>7</v>
      </c>
      <c r="BJ17" s="5">
        <v>0</v>
      </c>
      <c r="BK17" s="5">
        <v>1</v>
      </c>
      <c r="BL17" s="5">
        <v>1</v>
      </c>
      <c r="BM17" s="5">
        <v>1</v>
      </c>
      <c r="BN17" s="5">
        <v>1</v>
      </c>
      <c r="BO17" s="5">
        <v>1</v>
      </c>
      <c r="BP17" s="5">
        <v>1</v>
      </c>
      <c r="BQ17" s="5">
        <v>1</v>
      </c>
      <c r="BR17" s="5">
        <v>1</v>
      </c>
      <c r="BS17" s="5">
        <v>1</v>
      </c>
      <c r="BT17" s="5">
        <f t="shared" si="15"/>
        <v>8</v>
      </c>
      <c r="BU17" s="5">
        <v>2</v>
      </c>
      <c r="BV17" s="5">
        <v>2</v>
      </c>
      <c r="BW17" s="5">
        <v>2</v>
      </c>
      <c r="BX17" s="5">
        <v>3</v>
      </c>
      <c r="BY17" s="5">
        <v>3</v>
      </c>
      <c r="BZ17" s="5">
        <v>2</v>
      </c>
      <c r="CA17" s="5">
        <v>2</v>
      </c>
      <c r="CB17" s="5">
        <v>3</v>
      </c>
      <c r="CC17" s="5">
        <v>1</v>
      </c>
      <c r="CD17" s="5">
        <v>2</v>
      </c>
      <c r="CE17" s="5">
        <v>2</v>
      </c>
      <c r="CF17" s="5">
        <f t="shared" si="16"/>
        <v>24</v>
      </c>
      <c r="CG17" s="5">
        <v>1</v>
      </c>
      <c r="CH17" s="5">
        <v>2</v>
      </c>
      <c r="CI17" s="5">
        <v>2</v>
      </c>
      <c r="CJ17" s="5">
        <v>1</v>
      </c>
      <c r="CK17" s="5">
        <v>3</v>
      </c>
      <c r="CL17" s="5">
        <v>1</v>
      </c>
      <c r="CM17" s="5">
        <f t="shared" si="17"/>
        <v>10</v>
      </c>
      <c r="CN17" s="5">
        <v>3</v>
      </c>
      <c r="CO17" s="5">
        <v>3</v>
      </c>
      <c r="CP17" s="5">
        <v>3</v>
      </c>
      <c r="CQ17" s="5">
        <v>1</v>
      </c>
      <c r="CR17" s="5">
        <v>5</v>
      </c>
      <c r="CS17" s="5">
        <v>5</v>
      </c>
      <c r="CT17" s="5">
        <f t="shared" si="18"/>
        <v>20</v>
      </c>
      <c r="CU17" s="5">
        <f t="shared" si="30"/>
        <v>34</v>
      </c>
      <c r="CV17" s="5">
        <f t="shared" si="19"/>
        <v>42</v>
      </c>
      <c r="CW17" s="5">
        <f t="shared" si="20"/>
        <v>62</v>
      </c>
      <c r="CX17" s="6">
        <v>35179</v>
      </c>
      <c r="CY17" s="6">
        <v>43454</v>
      </c>
      <c r="CZ17" s="3">
        <f t="shared" si="6"/>
        <v>22.65571526351814</v>
      </c>
      <c r="DA17" s="4">
        <v>5</v>
      </c>
      <c r="DB17" s="4">
        <v>8</v>
      </c>
      <c r="DC17" s="4">
        <v>1</v>
      </c>
      <c r="DD17" s="5">
        <v>4</v>
      </c>
      <c r="DE17" s="5">
        <v>5</v>
      </c>
      <c r="DF17" s="5">
        <v>5</v>
      </c>
      <c r="DG17" s="5">
        <v>5</v>
      </c>
      <c r="DH17" s="5">
        <v>5</v>
      </c>
      <c r="DI17" s="5">
        <v>5</v>
      </c>
      <c r="DJ17" s="5">
        <v>4</v>
      </c>
      <c r="DK17" s="5">
        <v>5</v>
      </c>
      <c r="DL17" s="5">
        <v>4</v>
      </c>
      <c r="DM17" s="5">
        <f t="shared" si="21"/>
        <v>38</v>
      </c>
      <c r="DN17" s="5">
        <v>4</v>
      </c>
      <c r="DO17" s="5">
        <v>5</v>
      </c>
      <c r="DP17" s="5">
        <v>3</v>
      </c>
      <c r="DQ17" s="5">
        <v>5</v>
      </c>
      <c r="DR17" s="5">
        <v>3</v>
      </c>
      <c r="DS17" s="5">
        <v>4</v>
      </c>
      <c r="DT17" s="5">
        <v>3</v>
      </c>
      <c r="DU17" s="5">
        <v>2</v>
      </c>
      <c r="DV17" s="5">
        <v>4</v>
      </c>
      <c r="DW17" s="5">
        <v>4</v>
      </c>
      <c r="DX17" s="5">
        <v>4</v>
      </c>
      <c r="DY17" s="5">
        <f t="shared" si="22"/>
        <v>41</v>
      </c>
      <c r="DZ17" s="5">
        <v>4</v>
      </c>
      <c r="EA17" s="5">
        <v>4</v>
      </c>
      <c r="EB17" s="5">
        <v>4</v>
      </c>
      <c r="EC17" s="5">
        <v>3</v>
      </c>
      <c r="ED17" s="5">
        <v>3</v>
      </c>
      <c r="EE17" s="5">
        <v>3</v>
      </c>
      <c r="EF17" s="5">
        <f t="shared" si="23"/>
        <v>21</v>
      </c>
      <c r="EG17" s="5">
        <v>5</v>
      </c>
      <c r="EH17" s="5">
        <v>3</v>
      </c>
      <c r="EI17" s="5">
        <v>4</v>
      </c>
      <c r="EJ17" s="5">
        <v>4</v>
      </c>
      <c r="EK17" s="5">
        <v>4</v>
      </c>
      <c r="EL17" s="5">
        <v>4</v>
      </c>
      <c r="EM17" s="5">
        <f t="shared" si="24"/>
        <v>24</v>
      </c>
      <c r="EN17" s="5">
        <f t="shared" si="25"/>
        <v>62</v>
      </c>
      <c r="EO17" s="5">
        <f t="shared" si="26"/>
        <v>100</v>
      </c>
      <c r="EP17" s="5">
        <f t="shared" si="27"/>
        <v>124</v>
      </c>
      <c r="EQ17" s="6">
        <v>35179</v>
      </c>
      <c r="ER17" s="6">
        <v>43454</v>
      </c>
      <c r="ES17" s="3">
        <f t="shared" si="7"/>
        <v>22.65571526351814</v>
      </c>
      <c r="ET17" s="4">
        <v>5</v>
      </c>
      <c r="EU17" s="4">
        <v>8</v>
      </c>
      <c r="EV17" s="4">
        <v>1</v>
      </c>
      <c r="EW17" s="4">
        <v>0</v>
      </c>
      <c r="EX17" s="5">
        <v>0</v>
      </c>
      <c r="EY17" s="5">
        <v>0</v>
      </c>
      <c r="EZ17" s="5">
        <v>0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4">
        <f t="shared" si="8"/>
        <v>1</v>
      </c>
      <c r="FG17" s="6">
        <v>35179</v>
      </c>
      <c r="FH17" s="6">
        <v>43454</v>
      </c>
      <c r="FI17" s="3">
        <f t="shared" si="9"/>
        <v>22.65571526351814</v>
      </c>
      <c r="FJ17" s="4">
        <v>5</v>
      </c>
      <c r="FK17" s="4">
        <v>8</v>
      </c>
      <c r="FL17" s="4">
        <v>1</v>
      </c>
      <c r="FM17" s="4">
        <v>1</v>
      </c>
      <c r="FN17" s="5">
        <v>1</v>
      </c>
      <c r="FO17" s="5">
        <v>1</v>
      </c>
      <c r="FP17" s="5">
        <v>1</v>
      </c>
      <c r="FQ17" s="5">
        <v>1</v>
      </c>
      <c r="FR17" s="5">
        <v>1</v>
      </c>
      <c r="FS17" s="5">
        <v>1</v>
      </c>
      <c r="FT17" s="5">
        <v>1</v>
      </c>
      <c r="FU17" s="5">
        <v>1</v>
      </c>
      <c r="FV17" s="5">
        <v>1</v>
      </c>
      <c r="FW17" s="5">
        <v>1</v>
      </c>
      <c r="FX17" s="5">
        <v>1</v>
      </c>
      <c r="FY17" s="5">
        <v>1</v>
      </c>
      <c r="FZ17" s="5">
        <v>1</v>
      </c>
      <c r="GA17" s="5">
        <v>1</v>
      </c>
      <c r="GB17" s="5">
        <v>0</v>
      </c>
      <c r="GC17" s="5">
        <v>1</v>
      </c>
      <c r="GD17" s="5">
        <v>1</v>
      </c>
      <c r="GE17" s="5">
        <v>1</v>
      </c>
      <c r="GF17" s="4">
        <f t="shared" si="10"/>
        <v>19</v>
      </c>
      <c r="GG17" s="6">
        <v>35179</v>
      </c>
      <c r="GH17" s="6">
        <v>43171</v>
      </c>
      <c r="GI17" s="3">
        <f t="shared" si="11"/>
        <v>21.880903490759753</v>
      </c>
      <c r="GJ17" s="4">
        <v>5</v>
      </c>
      <c r="GK17" s="4">
        <v>7</v>
      </c>
      <c r="GL17" s="4">
        <v>974.8</v>
      </c>
      <c r="GM17" s="4">
        <v>667.2</v>
      </c>
      <c r="GN17" s="5">
        <v>821</v>
      </c>
      <c r="GO17" s="7">
        <v>3.3101227987728401</v>
      </c>
      <c r="GP17" s="7">
        <v>3.27259348001754</v>
      </c>
      <c r="GQ17" s="7">
        <v>3.2913581393951898</v>
      </c>
      <c r="GR17" s="6">
        <v>35179</v>
      </c>
      <c r="GS17" s="6">
        <v>43454</v>
      </c>
      <c r="GT17" s="3">
        <f t="shared" si="12"/>
        <v>22.65571526351814</v>
      </c>
      <c r="GU17" s="4">
        <v>5</v>
      </c>
      <c r="GV17" s="4">
        <v>8</v>
      </c>
      <c r="GW17" s="5">
        <v>1019</v>
      </c>
      <c r="GX17" s="5">
        <v>1143</v>
      </c>
      <c r="GY17" s="5">
        <v>1081</v>
      </c>
      <c r="GZ17" s="7">
        <v>2.2391974885508299</v>
      </c>
      <c r="HA17" s="7">
        <v>1.84063080198609</v>
      </c>
      <c r="HB17" s="7">
        <v>2.0399141452684599</v>
      </c>
      <c r="HC17" s="8">
        <f t="shared" si="13"/>
        <v>-0.1194825368338696</v>
      </c>
      <c r="HD17" s="8">
        <f t="shared" si="14"/>
        <v>0.20776325185981917</v>
      </c>
      <c r="HE17" s="8">
        <f t="shared" si="28"/>
        <v>0.75948196114708599</v>
      </c>
      <c r="HF17" s="8">
        <f t="shared" si="29"/>
        <v>1.6134787569513303</v>
      </c>
      <c r="HG17" s="5">
        <v>1</v>
      </c>
    </row>
    <row r="18" spans="1:215" x14ac:dyDescent="0.2">
      <c r="A18" s="1">
        <v>18</v>
      </c>
      <c r="B18" s="1">
        <v>1</v>
      </c>
      <c r="C18" s="2">
        <v>35462</v>
      </c>
      <c r="D18" s="2">
        <v>43171</v>
      </c>
      <c r="E18" s="3">
        <f t="shared" si="0"/>
        <v>21.10609171800137</v>
      </c>
      <c r="F18" s="4">
        <v>5</v>
      </c>
      <c r="G18" s="4">
        <v>7</v>
      </c>
      <c r="H18" s="5">
        <v>1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1</v>
      </c>
      <c r="U18" s="5">
        <v>0</v>
      </c>
      <c r="V18" s="5">
        <v>1</v>
      </c>
      <c r="W18" s="5">
        <v>1</v>
      </c>
      <c r="X18" s="5">
        <v>0</v>
      </c>
      <c r="Y18" s="5">
        <v>0</v>
      </c>
      <c r="Z18" s="5">
        <v>1</v>
      </c>
      <c r="AA18" s="5">
        <v>1</v>
      </c>
      <c r="AB18" s="5">
        <v>0</v>
      </c>
      <c r="AC18" s="5">
        <f t="shared" si="1"/>
        <v>10</v>
      </c>
      <c r="AD18" s="2">
        <v>35462</v>
      </c>
      <c r="AE18" s="2">
        <v>43453</v>
      </c>
      <c r="AF18" s="3">
        <f t="shared" si="2"/>
        <v>21.878165639972622</v>
      </c>
      <c r="AG18" s="4">
        <v>5</v>
      </c>
      <c r="AH18" s="4">
        <v>8</v>
      </c>
      <c r="AI18" s="5">
        <v>3</v>
      </c>
      <c r="AJ18" s="5">
        <v>2</v>
      </c>
      <c r="AK18" s="5">
        <v>1</v>
      </c>
      <c r="AL18" s="5">
        <v>1</v>
      </c>
      <c r="AM18" s="5">
        <v>0</v>
      </c>
      <c r="AN18" s="5">
        <v>0</v>
      </c>
      <c r="AO18" s="5">
        <v>2</v>
      </c>
      <c r="AP18" s="5">
        <v>1</v>
      </c>
      <c r="AQ18" s="5">
        <v>1</v>
      </c>
      <c r="AR18" s="5">
        <v>1</v>
      </c>
      <c r="AS18" s="5">
        <v>3</v>
      </c>
      <c r="AT18" s="5">
        <v>2</v>
      </c>
      <c r="AU18" s="5">
        <v>1</v>
      </c>
      <c r="AV18" s="5">
        <v>0</v>
      </c>
      <c r="AW18" s="5">
        <v>3</v>
      </c>
      <c r="AX18" s="5">
        <v>2</v>
      </c>
      <c r="AY18" s="5">
        <v>1</v>
      </c>
      <c r="AZ18" s="5">
        <v>1</v>
      </c>
      <c r="BA18" s="5">
        <v>2</v>
      </c>
      <c r="BB18" s="5">
        <v>2</v>
      </c>
      <c r="BC18" s="5">
        <v>1</v>
      </c>
      <c r="BD18" s="5">
        <f t="shared" si="3"/>
        <v>30</v>
      </c>
      <c r="BE18" s="6">
        <v>35465</v>
      </c>
      <c r="BF18" s="6">
        <v>43171</v>
      </c>
      <c r="BG18" s="3">
        <f t="shared" si="4"/>
        <v>21.097878165639973</v>
      </c>
      <c r="BH18" s="4">
        <v>5</v>
      </c>
      <c r="BI18" s="4">
        <v>7</v>
      </c>
      <c r="BJ18" s="5">
        <v>1</v>
      </c>
      <c r="BK18" s="5">
        <v>3</v>
      </c>
      <c r="BL18" s="5">
        <v>2</v>
      </c>
      <c r="BM18" s="5">
        <v>1</v>
      </c>
      <c r="BN18" s="5">
        <v>2</v>
      </c>
      <c r="BO18" s="5">
        <v>1</v>
      </c>
      <c r="BP18" s="5">
        <v>2</v>
      </c>
      <c r="BQ18" s="5">
        <v>1</v>
      </c>
      <c r="BR18" s="5">
        <v>1</v>
      </c>
      <c r="BS18" s="5">
        <v>1</v>
      </c>
      <c r="BT18" s="5">
        <f t="shared" si="15"/>
        <v>11</v>
      </c>
      <c r="BU18" s="5">
        <v>3</v>
      </c>
      <c r="BV18" s="5">
        <v>3</v>
      </c>
      <c r="BW18" s="5">
        <v>3</v>
      </c>
      <c r="BX18" s="5">
        <v>3</v>
      </c>
      <c r="BY18" s="5">
        <v>2</v>
      </c>
      <c r="BZ18" s="5">
        <v>3</v>
      </c>
      <c r="CA18" s="5">
        <v>2</v>
      </c>
      <c r="CB18" s="5">
        <v>1</v>
      </c>
      <c r="CC18" s="5">
        <v>3</v>
      </c>
      <c r="CD18" s="5">
        <v>2</v>
      </c>
      <c r="CE18" s="5">
        <v>1</v>
      </c>
      <c r="CF18" s="5">
        <f t="shared" si="16"/>
        <v>26</v>
      </c>
      <c r="CG18" s="5">
        <v>3</v>
      </c>
      <c r="CH18" s="5">
        <v>1</v>
      </c>
      <c r="CI18" s="5">
        <v>1</v>
      </c>
      <c r="CJ18" s="5">
        <v>1</v>
      </c>
      <c r="CK18" s="5">
        <v>2</v>
      </c>
      <c r="CL18" s="5">
        <v>3</v>
      </c>
      <c r="CM18" s="5">
        <f t="shared" si="17"/>
        <v>11</v>
      </c>
      <c r="CN18" s="5">
        <v>4</v>
      </c>
      <c r="CO18" s="5">
        <v>1</v>
      </c>
      <c r="CP18" s="5">
        <v>3</v>
      </c>
      <c r="CQ18" s="5">
        <v>2</v>
      </c>
      <c r="CR18" s="5">
        <v>5</v>
      </c>
      <c r="CS18" s="5">
        <v>5</v>
      </c>
      <c r="CT18" s="5">
        <f t="shared" si="18"/>
        <v>20</v>
      </c>
      <c r="CU18" s="5">
        <f t="shared" si="30"/>
        <v>37</v>
      </c>
      <c r="CV18" s="5">
        <f t="shared" si="19"/>
        <v>48</v>
      </c>
      <c r="CW18" s="5">
        <f t="shared" si="20"/>
        <v>68</v>
      </c>
      <c r="CX18" s="6">
        <v>35465</v>
      </c>
      <c r="CY18" s="6">
        <v>43453</v>
      </c>
      <c r="CZ18" s="3">
        <f t="shared" si="6"/>
        <v>21.869952087611225</v>
      </c>
      <c r="DA18" s="4">
        <v>5</v>
      </c>
      <c r="DB18" s="4">
        <v>8</v>
      </c>
      <c r="DC18" s="4">
        <v>1</v>
      </c>
      <c r="DD18" s="5">
        <v>5</v>
      </c>
      <c r="DE18" s="5">
        <v>5</v>
      </c>
      <c r="DF18" s="5">
        <v>5</v>
      </c>
      <c r="DG18" s="5">
        <v>5</v>
      </c>
      <c r="DH18" s="5">
        <v>5</v>
      </c>
      <c r="DI18" s="5">
        <v>3</v>
      </c>
      <c r="DJ18" s="5">
        <v>2</v>
      </c>
      <c r="DK18" s="5">
        <v>4</v>
      </c>
      <c r="DL18" s="5">
        <v>2</v>
      </c>
      <c r="DM18" s="5">
        <f t="shared" si="21"/>
        <v>31</v>
      </c>
      <c r="DN18" s="5">
        <v>5</v>
      </c>
      <c r="DO18" s="5">
        <v>5</v>
      </c>
      <c r="DP18" s="5">
        <v>5</v>
      </c>
      <c r="DQ18" s="5">
        <v>5</v>
      </c>
      <c r="DR18" s="5">
        <v>5</v>
      </c>
      <c r="DS18" s="5">
        <v>5</v>
      </c>
      <c r="DT18" s="5">
        <v>4</v>
      </c>
      <c r="DU18" s="5">
        <v>3</v>
      </c>
      <c r="DV18" s="5">
        <v>5</v>
      </c>
      <c r="DW18" s="5">
        <v>5</v>
      </c>
      <c r="DX18" s="5">
        <v>5</v>
      </c>
      <c r="DY18" s="5">
        <f t="shared" si="22"/>
        <v>52</v>
      </c>
      <c r="DZ18" s="5">
        <v>5</v>
      </c>
      <c r="EA18" s="5">
        <v>3</v>
      </c>
      <c r="EB18" s="5">
        <v>2</v>
      </c>
      <c r="EC18" s="5">
        <v>3</v>
      </c>
      <c r="ED18" s="5">
        <v>4</v>
      </c>
      <c r="EE18" s="5">
        <v>5</v>
      </c>
      <c r="EF18" s="5">
        <f t="shared" si="23"/>
        <v>22</v>
      </c>
      <c r="EG18" s="5">
        <v>5</v>
      </c>
      <c r="EH18" s="5">
        <v>1</v>
      </c>
      <c r="EI18" s="5">
        <v>4</v>
      </c>
      <c r="EJ18" s="5">
        <v>3</v>
      </c>
      <c r="EK18" s="5">
        <v>1</v>
      </c>
      <c r="EL18" s="5">
        <v>2</v>
      </c>
      <c r="EM18" s="5">
        <f t="shared" si="24"/>
        <v>16</v>
      </c>
      <c r="EN18" s="5">
        <f t="shared" si="25"/>
        <v>74</v>
      </c>
      <c r="EO18" s="5">
        <f t="shared" si="26"/>
        <v>105</v>
      </c>
      <c r="EP18" s="5">
        <f t="shared" si="27"/>
        <v>121</v>
      </c>
      <c r="EQ18" s="6">
        <v>35465</v>
      </c>
      <c r="ER18" s="6">
        <v>43453</v>
      </c>
      <c r="ES18" s="3">
        <f t="shared" si="7"/>
        <v>21.869952087611225</v>
      </c>
      <c r="ET18" s="4">
        <v>5</v>
      </c>
      <c r="EU18" s="4">
        <v>8</v>
      </c>
      <c r="EV18" s="4">
        <v>1</v>
      </c>
      <c r="EW18" s="4">
        <v>0</v>
      </c>
      <c r="EX18" s="5">
        <v>0</v>
      </c>
      <c r="EY18" s="5">
        <v>0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4">
        <f t="shared" si="8"/>
        <v>1</v>
      </c>
      <c r="FG18" s="6">
        <v>35465</v>
      </c>
      <c r="FH18" s="6">
        <v>43453</v>
      </c>
      <c r="FI18" s="3">
        <f t="shared" si="9"/>
        <v>21.869952087611225</v>
      </c>
      <c r="FJ18" s="4">
        <v>5</v>
      </c>
      <c r="FK18" s="4">
        <v>8</v>
      </c>
      <c r="FL18" s="4">
        <v>1</v>
      </c>
      <c r="FM18" s="4">
        <v>0</v>
      </c>
      <c r="FN18" s="5">
        <v>1</v>
      </c>
      <c r="FO18" s="5">
        <v>1</v>
      </c>
      <c r="FP18" s="5">
        <v>1</v>
      </c>
      <c r="FQ18" s="5">
        <v>1</v>
      </c>
      <c r="FR18" s="5">
        <v>1</v>
      </c>
      <c r="FS18" s="5">
        <v>1</v>
      </c>
      <c r="FT18" s="5">
        <v>1</v>
      </c>
      <c r="FU18" s="5">
        <v>1</v>
      </c>
      <c r="FV18" s="5">
        <v>1</v>
      </c>
      <c r="FW18" s="5">
        <v>0</v>
      </c>
      <c r="FX18" s="5">
        <v>1</v>
      </c>
      <c r="FY18" s="5">
        <v>1</v>
      </c>
      <c r="FZ18" s="5">
        <v>1</v>
      </c>
      <c r="GA18" s="5">
        <v>0</v>
      </c>
      <c r="GB18" s="5">
        <v>1</v>
      </c>
      <c r="GC18" s="5">
        <v>1</v>
      </c>
      <c r="GD18" s="5">
        <v>1</v>
      </c>
      <c r="GE18" s="5">
        <v>1</v>
      </c>
      <c r="GF18" s="4">
        <f t="shared" si="10"/>
        <v>17</v>
      </c>
      <c r="GG18" s="6">
        <v>35465</v>
      </c>
      <c r="GH18" s="6">
        <v>43171</v>
      </c>
      <c r="GI18" s="3">
        <f t="shared" si="11"/>
        <v>21.097878165639973</v>
      </c>
      <c r="GJ18" s="4">
        <v>5</v>
      </c>
      <c r="GK18" s="4">
        <v>7</v>
      </c>
      <c r="GL18" s="4">
        <v>693.6</v>
      </c>
      <c r="GM18" s="4">
        <v>619.29999999999995</v>
      </c>
      <c r="GN18" s="5">
        <v>656.5</v>
      </c>
      <c r="GO18" s="7">
        <v>0.551983449582647</v>
      </c>
      <c r="GP18" s="7">
        <v>0.45046925229247098</v>
      </c>
      <c r="GQ18" s="7">
        <v>0.50122635093755896</v>
      </c>
      <c r="GR18" s="6">
        <v>35465</v>
      </c>
      <c r="GS18" s="6">
        <v>43453</v>
      </c>
      <c r="GT18" s="3">
        <f t="shared" si="12"/>
        <v>21.869952087611225</v>
      </c>
      <c r="GU18" s="4">
        <v>5</v>
      </c>
      <c r="GV18" s="4">
        <v>8</v>
      </c>
      <c r="GW18" s="5">
        <v>237.1</v>
      </c>
      <c r="GX18" s="5">
        <v>168.2</v>
      </c>
      <c r="GY18" s="5">
        <v>202.6</v>
      </c>
      <c r="GZ18" s="7">
        <v>2.3501521199489401</v>
      </c>
      <c r="HA18" s="7">
        <v>2.31308692173398</v>
      </c>
      <c r="HB18" s="7">
        <v>2.3316195208414601</v>
      </c>
      <c r="HC18" s="8">
        <f t="shared" si="13"/>
        <v>0.51059528940123655</v>
      </c>
      <c r="HD18" s="8">
        <f t="shared" si="14"/>
        <v>-0.66762378761797148</v>
      </c>
      <c r="HE18" s="8">
        <f t="shared" si="28"/>
        <v>3.2403751233958542</v>
      </c>
      <c r="HF18" s="8">
        <f t="shared" si="29"/>
        <v>0.21496918620610578</v>
      </c>
      <c r="HG18" s="5">
        <v>1</v>
      </c>
    </row>
    <row r="19" spans="1:215" x14ac:dyDescent="0.2">
      <c r="A19" s="1">
        <v>21</v>
      </c>
      <c r="B19" s="1">
        <v>1</v>
      </c>
      <c r="C19" s="2">
        <v>35185</v>
      </c>
      <c r="D19" s="2">
        <v>43171</v>
      </c>
      <c r="E19" s="3">
        <f t="shared" si="0"/>
        <v>21.864476386036962</v>
      </c>
      <c r="F19" s="4">
        <v>2</v>
      </c>
      <c r="G19" s="4">
        <v>9</v>
      </c>
      <c r="H19" s="5">
        <v>1</v>
      </c>
      <c r="I19" s="5">
        <v>1</v>
      </c>
      <c r="J19" s="5">
        <v>1</v>
      </c>
      <c r="K19" s="5">
        <v>0</v>
      </c>
      <c r="L19" s="5">
        <v>1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3</v>
      </c>
      <c r="V19" s="5">
        <v>1</v>
      </c>
      <c r="W19" s="5">
        <v>0</v>
      </c>
      <c r="X19" s="5">
        <v>0</v>
      </c>
      <c r="Y19" s="5">
        <v>0</v>
      </c>
      <c r="Z19" s="5">
        <v>2</v>
      </c>
      <c r="AA19" s="5">
        <v>0</v>
      </c>
      <c r="AB19" s="5">
        <v>0</v>
      </c>
      <c r="AC19" s="5">
        <f t="shared" si="1"/>
        <v>12</v>
      </c>
      <c r="AD19" s="2">
        <v>35185</v>
      </c>
      <c r="AE19" s="2">
        <v>43453</v>
      </c>
      <c r="AF19" s="3">
        <f t="shared" si="2"/>
        <v>22.636550308008214</v>
      </c>
      <c r="AG19" s="4">
        <v>2</v>
      </c>
      <c r="AH19" s="4">
        <v>10</v>
      </c>
      <c r="AI19" s="5">
        <v>1</v>
      </c>
      <c r="AJ19" s="5">
        <v>2</v>
      </c>
      <c r="AK19" s="5">
        <v>1</v>
      </c>
      <c r="AL19" s="5">
        <v>1</v>
      </c>
      <c r="AM19" s="5">
        <v>3</v>
      </c>
      <c r="AN19" s="5">
        <v>0</v>
      </c>
      <c r="AO19" s="5">
        <v>1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1</v>
      </c>
      <c r="AV19" s="5">
        <v>2</v>
      </c>
      <c r="AW19" s="5">
        <v>1</v>
      </c>
      <c r="AX19" s="5">
        <v>1</v>
      </c>
      <c r="AY19" s="5">
        <v>1</v>
      </c>
      <c r="AZ19" s="5">
        <v>0</v>
      </c>
      <c r="BA19" s="5">
        <v>2</v>
      </c>
      <c r="BB19" s="5">
        <v>0</v>
      </c>
      <c r="BC19" s="5">
        <v>0</v>
      </c>
      <c r="BD19" s="5">
        <f t="shared" si="3"/>
        <v>17</v>
      </c>
      <c r="BE19" s="6">
        <v>35185</v>
      </c>
      <c r="BF19" s="6">
        <v>43171</v>
      </c>
      <c r="BG19" s="3">
        <f t="shared" si="4"/>
        <v>21.864476386036962</v>
      </c>
      <c r="BH19" s="4">
        <v>2</v>
      </c>
      <c r="BI19" s="4">
        <v>9</v>
      </c>
      <c r="BJ19" s="5">
        <v>1</v>
      </c>
      <c r="BK19" s="5">
        <v>2</v>
      </c>
      <c r="BL19" s="5">
        <v>1</v>
      </c>
      <c r="BM19" s="5">
        <v>1</v>
      </c>
      <c r="BN19" s="5">
        <v>1</v>
      </c>
      <c r="BO19" s="5">
        <v>1</v>
      </c>
      <c r="BP19" s="5">
        <v>1</v>
      </c>
      <c r="BQ19" s="5">
        <v>1</v>
      </c>
      <c r="BR19" s="5">
        <v>1</v>
      </c>
      <c r="BS19" s="5">
        <v>1</v>
      </c>
      <c r="BT19" s="5">
        <f t="shared" si="15"/>
        <v>8</v>
      </c>
      <c r="BU19" s="5">
        <v>1</v>
      </c>
      <c r="BV19" s="5">
        <v>1</v>
      </c>
      <c r="BW19" s="5">
        <v>2</v>
      </c>
      <c r="BX19" s="5">
        <v>2</v>
      </c>
      <c r="BY19" s="5">
        <v>2</v>
      </c>
      <c r="BZ19" s="5">
        <v>1</v>
      </c>
      <c r="CA19" s="5">
        <v>1</v>
      </c>
      <c r="CB19" s="5">
        <v>1</v>
      </c>
      <c r="CC19" s="5">
        <v>2</v>
      </c>
      <c r="CD19" s="5">
        <v>1</v>
      </c>
      <c r="CE19" s="5">
        <v>1</v>
      </c>
      <c r="CF19" s="5">
        <f t="shared" si="16"/>
        <v>15</v>
      </c>
      <c r="CG19" s="5">
        <v>2</v>
      </c>
      <c r="CH19" s="5">
        <v>2</v>
      </c>
      <c r="CI19" s="5">
        <v>1</v>
      </c>
      <c r="CJ19" s="5">
        <v>2</v>
      </c>
      <c r="CK19" s="5">
        <v>4</v>
      </c>
      <c r="CL19" s="5">
        <v>1</v>
      </c>
      <c r="CM19" s="5">
        <f t="shared" si="17"/>
        <v>12</v>
      </c>
      <c r="CN19" s="5">
        <v>3</v>
      </c>
      <c r="CO19" s="5">
        <v>2</v>
      </c>
      <c r="CP19" s="5">
        <v>2</v>
      </c>
      <c r="CQ19" s="5">
        <v>4</v>
      </c>
      <c r="CR19" s="5">
        <v>5</v>
      </c>
      <c r="CS19" s="5">
        <v>4</v>
      </c>
      <c r="CT19" s="5">
        <f t="shared" si="18"/>
        <v>20</v>
      </c>
      <c r="CU19" s="5">
        <f t="shared" si="30"/>
        <v>27</v>
      </c>
      <c r="CV19" s="5">
        <f t="shared" si="19"/>
        <v>35</v>
      </c>
      <c r="CW19" s="5">
        <f t="shared" si="20"/>
        <v>55</v>
      </c>
      <c r="CX19" s="6">
        <v>35185</v>
      </c>
      <c r="CY19" s="6">
        <v>43453</v>
      </c>
      <c r="CZ19" s="3">
        <f t="shared" si="6"/>
        <v>22.636550308008214</v>
      </c>
      <c r="DA19" s="4">
        <v>2</v>
      </c>
      <c r="DB19" s="4">
        <v>10</v>
      </c>
      <c r="DC19" s="4">
        <v>1</v>
      </c>
      <c r="DD19" s="5">
        <v>4</v>
      </c>
      <c r="DE19" s="5">
        <v>3</v>
      </c>
      <c r="DF19" s="5">
        <v>3</v>
      </c>
      <c r="DG19" s="5">
        <v>4</v>
      </c>
      <c r="DH19" s="5">
        <v>4</v>
      </c>
      <c r="DI19" s="5">
        <v>4</v>
      </c>
      <c r="DJ19" s="5">
        <v>4</v>
      </c>
      <c r="DK19" s="5">
        <v>4</v>
      </c>
      <c r="DL19" s="5">
        <v>4</v>
      </c>
      <c r="DM19" s="5">
        <f t="shared" si="21"/>
        <v>30</v>
      </c>
      <c r="DN19" s="5">
        <v>3</v>
      </c>
      <c r="DO19" s="5">
        <v>3</v>
      </c>
      <c r="DP19" s="5">
        <v>3</v>
      </c>
      <c r="DQ19" s="5">
        <v>2</v>
      </c>
      <c r="DR19" s="5">
        <v>3</v>
      </c>
      <c r="DS19" s="5">
        <v>4</v>
      </c>
      <c r="DT19" s="5">
        <v>2</v>
      </c>
      <c r="DU19" s="5">
        <v>2</v>
      </c>
      <c r="DV19" s="5">
        <v>3</v>
      </c>
      <c r="DW19" s="5">
        <v>3</v>
      </c>
      <c r="DX19" s="5">
        <v>2</v>
      </c>
      <c r="DY19" s="5">
        <f t="shared" si="22"/>
        <v>30</v>
      </c>
      <c r="DZ19" s="5">
        <v>3</v>
      </c>
      <c r="EA19" s="5">
        <v>3</v>
      </c>
      <c r="EB19" s="5">
        <v>3</v>
      </c>
      <c r="EC19" s="5">
        <v>4</v>
      </c>
      <c r="ED19" s="5">
        <v>4</v>
      </c>
      <c r="EE19" s="5">
        <v>4</v>
      </c>
      <c r="EF19" s="5">
        <f t="shared" si="23"/>
        <v>21</v>
      </c>
      <c r="EG19" s="5">
        <v>3</v>
      </c>
      <c r="EH19" s="5">
        <v>3</v>
      </c>
      <c r="EI19" s="5">
        <v>1</v>
      </c>
      <c r="EJ19" s="5">
        <v>3</v>
      </c>
      <c r="EK19" s="5">
        <v>5</v>
      </c>
      <c r="EL19" s="5">
        <v>4</v>
      </c>
      <c r="EM19" s="5">
        <f t="shared" si="24"/>
        <v>19</v>
      </c>
      <c r="EN19" s="5">
        <f t="shared" si="25"/>
        <v>51</v>
      </c>
      <c r="EO19" s="5">
        <f t="shared" si="26"/>
        <v>81</v>
      </c>
      <c r="EP19" s="5">
        <f t="shared" si="27"/>
        <v>100</v>
      </c>
      <c r="EQ19" s="6">
        <v>35185</v>
      </c>
      <c r="ER19" s="6">
        <v>43453</v>
      </c>
      <c r="ES19" s="3">
        <f t="shared" si="7"/>
        <v>22.636550308008214</v>
      </c>
      <c r="ET19" s="4">
        <v>2</v>
      </c>
      <c r="EU19" s="4">
        <v>10</v>
      </c>
      <c r="EV19" s="4">
        <v>1</v>
      </c>
      <c r="EW19" s="4">
        <v>0</v>
      </c>
      <c r="EX19" s="5">
        <v>0</v>
      </c>
      <c r="EY19" s="5">
        <v>0</v>
      </c>
      <c r="EZ19" s="5">
        <v>0</v>
      </c>
      <c r="FA19" s="5">
        <v>0</v>
      </c>
      <c r="FB19" s="5">
        <v>0</v>
      </c>
      <c r="FC19" s="5">
        <v>0</v>
      </c>
      <c r="FD19" s="5">
        <v>0</v>
      </c>
      <c r="FE19" s="5">
        <v>0</v>
      </c>
      <c r="FF19" s="4">
        <f t="shared" si="8"/>
        <v>1</v>
      </c>
      <c r="FG19" s="6">
        <v>35185</v>
      </c>
      <c r="FH19" s="6">
        <v>43453</v>
      </c>
      <c r="FI19" s="3">
        <f t="shared" si="9"/>
        <v>22.636550308008214</v>
      </c>
      <c r="FJ19" s="4">
        <v>2</v>
      </c>
      <c r="FK19" s="4">
        <v>10</v>
      </c>
      <c r="FL19" s="4">
        <v>1</v>
      </c>
      <c r="FM19" s="4">
        <v>0</v>
      </c>
      <c r="FN19" s="5">
        <v>0</v>
      </c>
      <c r="FO19" s="5">
        <v>0</v>
      </c>
      <c r="FP19" s="5">
        <v>0</v>
      </c>
      <c r="FQ19" s="5">
        <v>1</v>
      </c>
      <c r="FR19" s="5">
        <v>2</v>
      </c>
      <c r="FS19" s="5">
        <v>1</v>
      </c>
      <c r="FT19" s="5">
        <v>2</v>
      </c>
      <c r="FU19" s="5">
        <v>2</v>
      </c>
      <c r="FV19" s="5">
        <v>1</v>
      </c>
      <c r="FW19" s="5">
        <v>1</v>
      </c>
      <c r="FX19" s="5">
        <v>1</v>
      </c>
      <c r="FY19" s="5">
        <v>1</v>
      </c>
      <c r="FZ19" s="5">
        <v>1</v>
      </c>
      <c r="GA19" s="5">
        <v>0</v>
      </c>
      <c r="GB19" s="5">
        <v>0</v>
      </c>
      <c r="GC19" s="5">
        <v>0</v>
      </c>
      <c r="GD19" s="5">
        <v>0</v>
      </c>
      <c r="GE19" s="5">
        <v>0</v>
      </c>
      <c r="GF19" s="4">
        <f t="shared" si="10"/>
        <v>14</v>
      </c>
      <c r="GG19" s="6">
        <v>35185</v>
      </c>
      <c r="GH19" s="6">
        <v>43171</v>
      </c>
      <c r="GI19" s="3">
        <f t="shared" si="11"/>
        <v>21.864476386036962</v>
      </c>
      <c r="GJ19" s="4">
        <v>2</v>
      </c>
      <c r="GK19" s="4">
        <v>9</v>
      </c>
      <c r="GL19" s="4">
        <v>9871</v>
      </c>
      <c r="GM19" s="4">
        <v>9871</v>
      </c>
      <c r="GN19" s="5">
        <v>9871</v>
      </c>
      <c r="GO19" s="7">
        <v>2.7166716532961299</v>
      </c>
      <c r="GP19" s="7">
        <v>2.6302076041636302</v>
      </c>
      <c r="GQ19" s="7">
        <v>2.6734396287298798</v>
      </c>
      <c r="GR19" s="6">
        <v>35185</v>
      </c>
      <c r="GS19" s="6">
        <v>43453</v>
      </c>
      <c r="GT19" s="3">
        <f t="shared" si="12"/>
        <v>22.636550308008214</v>
      </c>
      <c r="GU19" s="4">
        <v>2</v>
      </c>
      <c r="GV19" s="4">
        <v>10</v>
      </c>
      <c r="GW19" s="5">
        <v>1270</v>
      </c>
      <c r="GX19" s="5">
        <v>919.2</v>
      </c>
      <c r="GY19" s="5">
        <v>1095</v>
      </c>
      <c r="GZ19" s="7">
        <v>5.12304970204677</v>
      </c>
      <c r="HA19" s="7">
        <v>4.3436501504948399</v>
      </c>
      <c r="HB19" s="7">
        <v>4.7333499262708001</v>
      </c>
      <c r="HC19" s="8">
        <f t="shared" si="13"/>
        <v>0.95494703273186388</v>
      </c>
      <c r="HD19" s="8">
        <f t="shared" si="14"/>
        <v>-0.2480982307369072</v>
      </c>
      <c r="HE19" s="8">
        <f t="shared" si="28"/>
        <v>9.0146118721461193</v>
      </c>
      <c r="HF19" s="8">
        <f t="shared" si="29"/>
        <v>0.56480920920126565</v>
      </c>
      <c r="HG19" s="5">
        <v>1</v>
      </c>
    </row>
    <row r="20" spans="1:215" x14ac:dyDescent="0.2">
      <c r="A20" s="1">
        <v>23</v>
      </c>
      <c r="B20" s="1">
        <v>0</v>
      </c>
      <c r="C20" s="2">
        <v>35032</v>
      </c>
      <c r="D20" s="2">
        <v>43171</v>
      </c>
      <c r="E20" s="3">
        <f t="shared" si="0"/>
        <v>22.283367556468171</v>
      </c>
      <c r="F20" s="4">
        <v>5</v>
      </c>
      <c r="G20" s="4">
        <v>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  <c r="X20" s="5">
        <v>0</v>
      </c>
      <c r="Y20" s="5">
        <v>1</v>
      </c>
      <c r="Z20" s="5">
        <v>1</v>
      </c>
      <c r="AA20" s="5">
        <v>0</v>
      </c>
      <c r="AB20" s="5">
        <v>0</v>
      </c>
      <c r="AC20" s="5">
        <f t="shared" si="1"/>
        <v>4</v>
      </c>
      <c r="AD20" s="2">
        <v>35032</v>
      </c>
      <c r="AE20" s="2">
        <v>43826</v>
      </c>
      <c r="AF20" s="3">
        <f t="shared" si="2"/>
        <v>24.076659822039698</v>
      </c>
      <c r="AG20" s="4">
        <v>5</v>
      </c>
      <c r="AH20" s="4">
        <v>10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1</v>
      </c>
      <c r="AQ20" s="5">
        <v>0</v>
      </c>
      <c r="AR20" s="5">
        <v>0</v>
      </c>
      <c r="AS20" s="5">
        <v>1</v>
      </c>
      <c r="AT20" s="5">
        <v>0</v>
      </c>
      <c r="AU20" s="5">
        <v>1</v>
      </c>
      <c r="AV20" s="5">
        <v>0</v>
      </c>
      <c r="AW20" s="5">
        <v>1</v>
      </c>
      <c r="AX20" s="5">
        <v>0</v>
      </c>
      <c r="AY20" s="5">
        <v>0</v>
      </c>
      <c r="AZ20" s="5">
        <v>0</v>
      </c>
      <c r="BA20" s="5">
        <v>1</v>
      </c>
      <c r="BB20" s="5">
        <v>1</v>
      </c>
      <c r="BC20" s="5">
        <v>0</v>
      </c>
      <c r="BD20" s="5">
        <f t="shared" si="3"/>
        <v>7</v>
      </c>
      <c r="BE20" s="6">
        <v>35032</v>
      </c>
      <c r="BF20" s="6">
        <v>43171</v>
      </c>
      <c r="BG20" s="3">
        <f t="shared" si="4"/>
        <v>22.283367556468171</v>
      </c>
      <c r="BH20" s="4">
        <v>5</v>
      </c>
      <c r="BI20" s="4">
        <v>9</v>
      </c>
      <c r="BJ20" s="5">
        <v>0</v>
      </c>
      <c r="BK20" s="5">
        <v>1</v>
      </c>
      <c r="BL20" s="5">
        <v>1</v>
      </c>
      <c r="BM20" s="5">
        <v>1</v>
      </c>
      <c r="BN20" s="5">
        <v>1</v>
      </c>
      <c r="BO20" s="5">
        <v>1</v>
      </c>
      <c r="BP20" s="5">
        <v>1</v>
      </c>
      <c r="BQ20" s="5">
        <v>1</v>
      </c>
      <c r="BR20" s="5">
        <v>1</v>
      </c>
      <c r="BS20" s="5">
        <v>1</v>
      </c>
      <c r="BT20" s="5">
        <f t="shared" si="15"/>
        <v>8</v>
      </c>
      <c r="BU20" s="5">
        <v>1</v>
      </c>
      <c r="BV20" s="5">
        <v>2</v>
      </c>
      <c r="BW20" s="5">
        <v>1</v>
      </c>
      <c r="BX20" s="5">
        <v>1</v>
      </c>
      <c r="BY20" s="5">
        <v>1</v>
      </c>
      <c r="BZ20" s="5">
        <v>2</v>
      </c>
      <c r="CA20" s="5">
        <v>1</v>
      </c>
      <c r="CB20" s="5">
        <v>1</v>
      </c>
      <c r="CC20" s="5">
        <v>1</v>
      </c>
      <c r="CD20" s="5">
        <v>1</v>
      </c>
      <c r="CE20" s="5">
        <v>2</v>
      </c>
      <c r="CF20" s="5">
        <f t="shared" si="16"/>
        <v>14</v>
      </c>
      <c r="CG20" s="5">
        <v>1</v>
      </c>
      <c r="CH20" s="5">
        <v>1</v>
      </c>
      <c r="CI20" s="5">
        <v>2</v>
      </c>
      <c r="CJ20" s="5">
        <v>1</v>
      </c>
      <c r="CK20" s="5">
        <v>2</v>
      </c>
      <c r="CL20" s="5">
        <v>1</v>
      </c>
      <c r="CM20" s="5">
        <f t="shared" si="17"/>
        <v>8</v>
      </c>
      <c r="CN20" s="5">
        <v>1</v>
      </c>
      <c r="CO20" s="5">
        <v>2</v>
      </c>
      <c r="CP20" s="5">
        <v>2</v>
      </c>
      <c r="CQ20" s="5">
        <v>2</v>
      </c>
      <c r="CR20" s="5">
        <v>3</v>
      </c>
      <c r="CS20" s="5">
        <v>3</v>
      </c>
      <c r="CT20" s="5">
        <f t="shared" si="18"/>
        <v>13</v>
      </c>
      <c r="CU20" s="5">
        <f t="shared" si="30"/>
        <v>22</v>
      </c>
      <c r="CV20" s="5">
        <f t="shared" si="19"/>
        <v>30</v>
      </c>
      <c r="CW20" s="5">
        <f t="shared" si="20"/>
        <v>43</v>
      </c>
      <c r="CX20" s="6">
        <v>35032</v>
      </c>
      <c r="CY20" s="6">
        <v>43826</v>
      </c>
      <c r="CZ20" s="3">
        <f t="shared" si="6"/>
        <v>24.076659822039698</v>
      </c>
      <c r="DA20" s="4">
        <v>5</v>
      </c>
      <c r="DB20" s="4">
        <v>10</v>
      </c>
      <c r="DC20" s="4">
        <v>1</v>
      </c>
      <c r="DD20" s="5">
        <v>4</v>
      </c>
      <c r="DE20" s="5">
        <v>3</v>
      </c>
      <c r="DF20" s="5">
        <v>2</v>
      </c>
      <c r="DG20" s="5">
        <v>2</v>
      </c>
      <c r="DH20" s="5">
        <v>2</v>
      </c>
      <c r="DI20" s="5">
        <v>3</v>
      </c>
      <c r="DJ20" s="5">
        <v>3</v>
      </c>
      <c r="DK20" s="5">
        <v>2</v>
      </c>
      <c r="DL20" s="5">
        <v>2</v>
      </c>
      <c r="DM20" s="5">
        <f t="shared" si="21"/>
        <v>19</v>
      </c>
      <c r="DN20" s="5">
        <v>3</v>
      </c>
      <c r="DO20" s="5">
        <v>4</v>
      </c>
      <c r="DP20" s="5">
        <v>2</v>
      </c>
      <c r="DQ20" s="5">
        <v>1</v>
      </c>
      <c r="DR20" s="5">
        <v>1</v>
      </c>
      <c r="DS20" s="5">
        <v>3</v>
      </c>
      <c r="DT20" s="5">
        <v>3</v>
      </c>
      <c r="DU20" s="5">
        <v>3</v>
      </c>
      <c r="DV20" s="5">
        <v>4</v>
      </c>
      <c r="DW20" s="5">
        <v>2</v>
      </c>
      <c r="DX20" s="5">
        <v>1</v>
      </c>
      <c r="DY20" s="5">
        <f t="shared" si="22"/>
        <v>27</v>
      </c>
      <c r="DZ20" s="5">
        <v>2</v>
      </c>
      <c r="EA20" s="5">
        <v>2</v>
      </c>
      <c r="EB20" s="5">
        <v>2</v>
      </c>
      <c r="EC20" s="5">
        <v>2</v>
      </c>
      <c r="ED20" s="5">
        <v>3</v>
      </c>
      <c r="EE20" s="5">
        <v>3</v>
      </c>
      <c r="EF20" s="5">
        <f t="shared" si="23"/>
        <v>14</v>
      </c>
      <c r="EG20" s="5">
        <v>3</v>
      </c>
      <c r="EH20" s="5">
        <v>2</v>
      </c>
      <c r="EI20" s="5">
        <v>4</v>
      </c>
      <c r="EJ20" s="5">
        <v>4</v>
      </c>
      <c r="EK20" s="5">
        <v>3</v>
      </c>
      <c r="EL20" s="5">
        <v>4</v>
      </c>
      <c r="EM20" s="5">
        <f t="shared" si="24"/>
        <v>20</v>
      </c>
      <c r="EN20" s="5">
        <f t="shared" si="25"/>
        <v>41</v>
      </c>
      <c r="EO20" s="5">
        <f t="shared" si="26"/>
        <v>60</v>
      </c>
      <c r="EP20" s="5">
        <f t="shared" si="27"/>
        <v>80</v>
      </c>
      <c r="EQ20" s="6">
        <v>35032</v>
      </c>
      <c r="ER20" s="6">
        <v>43826</v>
      </c>
      <c r="ES20" s="3">
        <f t="shared" si="7"/>
        <v>24.076659822039698</v>
      </c>
      <c r="ET20" s="4">
        <v>2</v>
      </c>
      <c r="EU20" s="4">
        <v>10</v>
      </c>
      <c r="EV20" s="4">
        <v>2</v>
      </c>
      <c r="EW20" s="4">
        <v>0</v>
      </c>
      <c r="EX20" s="5">
        <v>0</v>
      </c>
      <c r="EY20" s="5">
        <v>0</v>
      </c>
      <c r="EZ20" s="5">
        <v>1</v>
      </c>
      <c r="FA20" s="5">
        <v>0</v>
      </c>
      <c r="FB20" s="5">
        <v>1</v>
      </c>
      <c r="FC20" s="5">
        <v>0</v>
      </c>
      <c r="FD20" s="5">
        <v>0</v>
      </c>
      <c r="FE20" s="5">
        <v>0</v>
      </c>
      <c r="FF20" s="4">
        <f t="shared" si="8"/>
        <v>4</v>
      </c>
      <c r="FG20" s="6">
        <v>35032</v>
      </c>
      <c r="FH20" s="6">
        <v>43826</v>
      </c>
      <c r="FI20" s="3">
        <f t="shared" si="9"/>
        <v>24.076659822039698</v>
      </c>
      <c r="FJ20" s="4">
        <v>2</v>
      </c>
      <c r="FK20" s="4">
        <v>10</v>
      </c>
      <c r="FL20" s="4">
        <v>0</v>
      </c>
      <c r="FM20" s="4">
        <v>0</v>
      </c>
      <c r="FN20" s="5">
        <v>0</v>
      </c>
      <c r="FO20" s="5">
        <v>0</v>
      </c>
      <c r="FP20" s="5">
        <v>0</v>
      </c>
      <c r="FQ20" s="5">
        <v>1</v>
      </c>
      <c r="FR20" s="5">
        <v>0</v>
      </c>
      <c r="FS20" s="5">
        <v>1</v>
      </c>
      <c r="FT20" s="5">
        <v>0</v>
      </c>
      <c r="FU20" s="5">
        <v>0</v>
      </c>
      <c r="FV20" s="5">
        <v>0</v>
      </c>
      <c r="FW20" s="5">
        <v>1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0</v>
      </c>
      <c r="GD20" s="5">
        <v>0</v>
      </c>
      <c r="GE20" s="5">
        <v>0</v>
      </c>
      <c r="GF20" s="4">
        <f t="shared" si="10"/>
        <v>3</v>
      </c>
      <c r="GG20" s="6">
        <v>35032</v>
      </c>
      <c r="GH20" s="6">
        <v>43171</v>
      </c>
      <c r="GI20" s="3">
        <f t="shared" si="11"/>
        <v>22.283367556468171</v>
      </c>
      <c r="GJ20" s="4">
        <v>5</v>
      </c>
      <c r="GK20" s="4">
        <v>9</v>
      </c>
      <c r="GL20" s="4">
        <v>4589</v>
      </c>
      <c r="GM20" s="4">
        <v>5183</v>
      </c>
      <c r="GN20" s="5">
        <v>4886</v>
      </c>
      <c r="GO20" s="7">
        <v>1.5565676519068301</v>
      </c>
      <c r="GP20" s="7">
        <v>1.6293086958975</v>
      </c>
      <c r="GQ20" s="7">
        <v>1.59293817390217</v>
      </c>
      <c r="GR20" s="6">
        <v>35032</v>
      </c>
      <c r="GS20" s="6">
        <v>43826</v>
      </c>
      <c r="GT20" s="3">
        <f t="shared" si="12"/>
        <v>24.076659822039698</v>
      </c>
      <c r="GU20" s="4">
        <v>5</v>
      </c>
      <c r="GV20" s="4">
        <v>10</v>
      </c>
      <c r="GW20" s="5">
        <v>321.5</v>
      </c>
      <c r="GX20" s="5">
        <v>291.7</v>
      </c>
      <c r="GY20" s="5">
        <v>306.60000000000002</v>
      </c>
      <c r="GZ20" s="7">
        <v>1.0945614505323999</v>
      </c>
      <c r="HA20" s="7">
        <v>1.2770980025537</v>
      </c>
      <c r="HB20" s="7">
        <v>1.18582972654305</v>
      </c>
      <c r="HC20" s="8">
        <f t="shared" si="13"/>
        <v>1.2023813121190616</v>
      </c>
      <c r="HD20" s="8">
        <f t="shared" si="14"/>
        <v>0.12817658692388886</v>
      </c>
      <c r="HE20" s="8">
        <f t="shared" si="28"/>
        <v>15.93607305936073</v>
      </c>
      <c r="HF20" s="8">
        <f t="shared" si="29"/>
        <v>1.3433110490035776</v>
      </c>
      <c r="HG20" s="5">
        <v>1</v>
      </c>
    </row>
    <row r="21" spans="1:215" x14ac:dyDescent="0.2">
      <c r="A21" s="1">
        <v>25</v>
      </c>
      <c r="B21" s="1">
        <v>0</v>
      </c>
      <c r="C21" s="2">
        <v>35412</v>
      </c>
      <c r="D21" s="2">
        <v>43171</v>
      </c>
      <c r="E21" s="3">
        <f t="shared" si="0"/>
        <v>21.242984257357975</v>
      </c>
      <c r="F21" s="4">
        <v>3</v>
      </c>
      <c r="G21" s="4">
        <v>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1</v>
      </c>
      <c r="X21" s="5">
        <v>0</v>
      </c>
      <c r="Y21" s="5">
        <v>1</v>
      </c>
      <c r="Z21" s="5">
        <v>2</v>
      </c>
      <c r="AA21" s="5">
        <v>1</v>
      </c>
      <c r="AB21" s="5">
        <v>0</v>
      </c>
      <c r="AC21" s="5">
        <f t="shared" si="1"/>
        <v>7</v>
      </c>
      <c r="AD21" s="2">
        <v>35412</v>
      </c>
      <c r="AE21" s="2">
        <v>43451</v>
      </c>
      <c r="AF21" s="3">
        <f t="shared" si="2"/>
        <v>22.009582477754961</v>
      </c>
      <c r="AG21" s="4">
        <v>3</v>
      </c>
      <c r="AH21" s="4">
        <v>8</v>
      </c>
      <c r="AI21" s="5">
        <v>0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1</v>
      </c>
      <c r="AQ21" s="5">
        <v>0</v>
      </c>
      <c r="AR21" s="5">
        <v>0</v>
      </c>
      <c r="AS21" s="5">
        <v>3</v>
      </c>
      <c r="AT21" s="5">
        <v>0</v>
      </c>
      <c r="AU21" s="5">
        <v>1</v>
      </c>
      <c r="AV21" s="5">
        <v>0</v>
      </c>
      <c r="AW21" s="5">
        <v>1</v>
      </c>
      <c r="AX21" s="5">
        <v>1</v>
      </c>
      <c r="AY21" s="5">
        <v>1</v>
      </c>
      <c r="AZ21" s="5">
        <v>1</v>
      </c>
      <c r="BA21" s="5">
        <v>2</v>
      </c>
      <c r="BB21" s="5">
        <v>1</v>
      </c>
      <c r="BC21" s="5">
        <v>1</v>
      </c>
      <c r="BD21" s="5">
        <f t="shared" si="3"/>
        <v>14</v>
      </c>
      <c r="BE21" s="6">
        <v>35412</v>
      </c>
      <c r="BF21" s="6">
        <v>43171</v>
      </c>
      <c r="BG21" s="3">
        <f t="shared" si="4"/>
        <v>21.242984257357975</v>
      </c>
      <c r="BH21" s="4">
        <v>3</v>
      </c>
      <c r="BI21" s="4">
        <v>7</v>
      </c>
      <c r="BJ21" s="5">
        <v>1</v>
      </c>
      <c r="BK21" s="5">
        <v>1</v>
      </c>
      <c r="BL21" s="5">
        <v>3</v>
      </c>
      <c r="BM21" s="5">
        <v>4</v>
      </c>
      <c r="BN21" s="5">
        <v>5</v>
      </c>
      <c r="BO21" s="5">
        <v>3</v>
      </c>
      <c r="BP21" s="5">
        <v>3</v>
      </c>
      <c r="BQ21" s="5">
        <v>1</v>
      </c>
      <c r="BR21" s="5">
        <v>3</v>
      </c>
      <c r="BS21" s="5">
        <v>5</v>
      </c>
      <c r="BT21" s="5">
        <f t="shared" si="15"/>
        <v>27</v>
      </c>
      <c r="BU21" s="5">
        <v>1</v>
      </c>
      <c r="BV21" s="5">
        <v>3</v>
      </c>
      <c r="BW21" s="5">
        <v>1</v>
      </c>
      <c r="BX21" s="5">
        <v>2</v>
      </c>
      <c r="BY21" s="5">
        <v>1</v>
      </c>
      <c r="BZ21" s="5">
        <v>3</v>
      </c>
      <c r="CA21" s="5">
        <v>3</v>
      </c>
      <c r="CB21" s="5">
        <v>1</v>
      </c>
      <c r="CC21" s="5">
        <v>3</v>
      </c>
      <c r="CD21" s="5">
        <v>3</v>
      </c>
      <c r="CE21" s="5">
        <v>3</v>
      </c>
      <c r="CF21" s="5">
        <f t="shared" si="16"/>
        <v>24</v>
      </c>
      <c r="CG21" s="5">
        <v>2</v>
      </c>
      <c r="CH21" s="5">
        <v>1</v>
      </c>
      <c r="CI21" s="5">
        <v>2</v>
      </c>
      <c r="CJ21" s="5">
        <v>1</v>
      </c>
      <c r="CK21" s="5">
        <v>2</v>
      </c>
      <c r="CL21" s="5">
        <v>3</v>
      </c>
      <c r="CM21" s="5">
        <f t="shared" si="17"/>
        <v>11</v>
      </c>
      <c r="CN21" s="5">
        <v>3</v>
      </c>
      <c r="CO21" s="5">
        <v>3</v>
      </c>
      <c r="CP21" s="5">
        <v>5</v>
      </c>
      <c r="CQ21" s="5">
        <v>5</v>
      </c>
      <c r="CR21" s="5">
        <v>5</v>
      </c>
      <c r="CS21" s="5">
        <v>5</v>
      </c>
      <c r="CT21" s="5">
        <f t="shared" si="18"/>
        <v>26</v>
      </c>
      <c r="CU21" s="5">
        <f t="shared" si="30"/>
        <v>35</v>
      </c>
      <c r="CV21" s="5">
        <f t="shared" si="19"/>
        <v>62</v>
      </c>
      <c r="CW21" s="5">
        <f t="shared" si="20"/>
        <v>88</v>
      </c>
      <c r="CX21" s="6">
        <v>35412</v>
      </c>
      <c r="CY21" s="6">
        <v>43451</v>
      </c>
      <c r="CZ21" s="3">
        <f t="shared" si="6"/>
        <v>22.009582477754961</v>
      </c>
      <c r="DA21" s="4">
        <v>3</v>
      </c>
      <c r="DB21" s="4">
        <v>8</v>
      </c>
      <c r="DC21" s="4">
        <v>1</v>
      </c>
      <c r="DD21" s="5">
        <v>5</v>
      </c>
      <c r="DE21" s="5">
        <v>4</v>
      </c>
      <c r="DF21" s="5">
        <v>2</v>
      </c>
      <c r="DG21" s="5">
        <v>5</v>
      </c>
      <c r="DH21" s="5">
        <v>5</v>
      </c>
      <c r="DI21" s="5">
        <v>5</v>
      </c>
      <c r="DJ21" s="5">
        <v>2</v>
      </c>
      <c r="DK21" s="5">
        <v>5</v>
      </c>
      <c r="DL21" s="5">
        <v>3</v>
      </c>
      <c r="DM21" s="5">
        <f t="shared" si="21"/>
        <v>31</v>
      </c>
      <c r="DN21" s="5">
        <v>3</v>
      </c>
      <c r="DO21" s="5">
        <v>5</v>
      </c>
      <c r="DP21" s="5">
        <v>3</v>
      </c>
      <c r="DQ21" s="5">
        <v>3</v>
      </c>
      <c r="DR21" s="5">
        <v>2</v>
      </c>
      <c r="DS21" s="5">
        <v>3</v>
      </c>
      <c r="DT21" s="5">
        <v>3</v>
      </c>
      <c r="DU21" s="5">
        <v>1</v>
      </c>
      <c r="DV21" s="5">
        <v>5</v>
      </c>
      <c r="DW21" s="5">
        <v>3</v>
      </c>
      <c r="DX21" s="5">
        <v>5</v>
      </c>
      <c r="DY21" s="5">
        <f t="shared" si="22"/>
        <v>36</v>
      </c>
      <c r="DZ21" s="5">
        <v>2</v>
      </c>
      <c r="EA21" s="5">
        <v>4</v>
      </c>
      <c r="EB21" s="5">
        <v>4</v>
      </c>
      <c r="EC21" s="5">
        <v>2</v>
      </c>
      <c r="ED21" s="5">
        <v>2</v>
      </c>
      <c r="EE21" s="5">
        <v>2</v>
      </c>
      <c r="EF21" s="5">
        <f t="shared" si="23"/>
        <v>16</v>
      </c>
      <c r="EG21" s="5">
        <v>3</v>
      </c>
      <c r="EH21" s="5">
        <v>3</v>
      </c>
      <c r="EI21" s="5">
        <v>5</v>
      </c>
      <c r="EJ21" s="5">
        <v>5</v>
      </c>
      <c r="EK21" s="5">
        <v>5</v>
      </c>
      <c r="EL21" s="5">
        <v>5</v>
      </c>
      <c r="EM21" s="5">
        <f t="shared" si="24"/>
        <v>26</v>
      </c>
      <c r="EN21" s="5">
        <f t="shared" si="25"/>
        <v>52</v>
      </c>
      <c r="EO21" s="5">
        <f t="shared" si="26"/>
        <v>83</v>
      </c>
      <c r="EP21" s="5">
        <f t="shared" si="27"/>
        <v>109</v>
      </c>
      <c r="EQ21" s="6">
        <v>35412</v>
      </c>
      <c r="ER21" s="6">
        <v>43451</v>
      </c>
      <c r="ES21" s="3">
        <f t="shared" si="7"/>
        <v>22.009582477754961</v>
      </c>
      <c r="ET21" s="4">
        <v>3</v>
      </c>
      <c r="EU21" s="4">
        <v>8</v>
      </c>
      <c r="EV21" s="4">
        <v>2</v>
      </c>
      <c r="EW21" s="4">
        <v>0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0</v>
      </c>
      <c r="FD21" s="5">
        <v>0</v>
      </c>
      <c r="FE21" s="5">
        <v>0</v>
      </c>
      <c r="FF21" s="4">
        <f t="shared" si="8"/>
        <v>2</v>
      </c>
      <c r="FG21" s="6">
        <v>35412</v>
      </c>
      <c r="FH21" s="6">
        <v>43451</v>
      </c>
      <c r="FI21" s="3">
        <f t="shared" si="9"/>
        <v>22.009582477754961</v>
      </c>
      <c r="FJ21" s="4">
        <v>3</v>
      </c>
      <c r="FK21" s="4">
        <v>8</v>
      </c>
      <c r="FL21" s="4">
        <v>0</v>
      </c>
      <c r="FM21" s="4">
        <v>0</v>
      </c>
      <c r="FN21" s="5">
        <v>1</v>
      </c>
      <c r="FO21" s="5">
        <v>0</v>
      </c>
      <c r="FP21" s="5">
        <v>0</v>
      </c>
      <c r="FQ21" s="5">
        <v>1</v>
      </c>
      <c r="FR21" s="5">
        <v>1</v>
      </c>
      <c r="FS21" s="5">
        <v>1</v>
      </c>
      <c r="FT21" s="5">
        <v>0</v>
      </c>
      <c r="FU21" s="5">
        <v>0</v>
      </c>
      <c r="FV21" s="5">
        <v>0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1</v>
      </c>
      <c r="GD21" s="5">
        <v>0</v>
      </c>
      <c r="GE21" s="5">
        <v>1</v>
      </c>
      <c r="GF21" s="4">
        <f t="shared" si="10"/>
        <v>6</v>
      </c>
      <c r="GG21" s="6">
        <v>35412</v>
      </c>
      <c r="GH21" s="6">
        <v>43171</v>
      </c>
      <c r="GI21" s="3">
        <f t="shared" si="11"/>
        <v>21.242984257357975</v>
      </c>
      <c r="GJ21" s="4">
        <v>3</v>
      </c>
      <c r="GK21" s="4">
        <v>7</v>
      </c>
      <c r="GL21" s="4">
        <v>384.8</v>
      </c>
      <c r="GM21" s="4">
        <v>4025</v>
      </c>
      <c r="GN21" s="5">
        <v>2205</v>
      </c>
      <c r="GO21" s="7">
        <v>0.29874615697657197</v>
      </c>
      <c r="GP21" s="7">
        <v>0.39034485682497799</v>
      </c>
      <c r="GQ21" s="7">
        <v>0.34454550690077501</v>
      </c>
      <c r="GR21" s="6">
        <v>35412</v>
      </c>
      <c r="GS21" s="6">
        <v>43451</v>
      </c>
      <c r="GT21" s="3">
        <f t="shared" si="12"/>
        <v>22.009582477754961</v>
      </c>
      <c r="GU21" s="4">
        <v>3</v>
      </c>
      <c r="GV21" s="4">
        <v>8</v>
      </c>
      <c r="GW21" s="5">
        <v>828.7</v>
      </c>
      <c r="GX21" s="5">
        <v>598.70000000000005</v>
      </c>
      <c r="GY21" s="5">
        <v>713.7</v>
      </c>
      <c r="GZ21" s="7">
        <v>1.59472047822603</v>
      </c>
      <c r="HA21" s="7">
        <v>1.6080632609107</v>
      </c>
      <c r="HB21" s="7">
        <v>1.60139186956836</v>
      </c>
      <c r="HC21" s="8">
        <f t="shared" si="13"/>
        <v>0.48989289704692862</v>
      </c>
      <c r="HD21" s="8">
        <f t="shared" si="14"/>
        <v>-0.66725102841592998</v>
      </c>
      <c r="HE21" s="8">
        <f t="shared" si="28"/>
        <v>3.0895334174022695</v>
      </c>
      <c r="HF21" s="8">
        <f t="shared" si="29"/>
        <v>0.21515377556752802</v>
      </c>
      <c r="HG21" s="5">
        <v>1</v>
      </c>
    </row>
    <row r="22" spans="1:215" x14ac:dyDescent="0.2">
      <c r="A22" s="1">
        <v>26</v>
      </c>
      <c r="B22" s="1">
        <v>0</v>
      </c>
      <c r="C22" s="2">
        <v>35531</v>
      </c>
      <c r="D22" s="2">
        <v>43171</v>
      </c>
      <c r="E22" s="3">
        <f t="shared" si="0"/>
        <v>20.917180013689254</v>
      </c>
      <c r="F22" s="4">
        <v>2</v>
      </c>
      <c r="G22" s="4">
        <v>7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0</v>
      </c>
      <c r="U22" s="5">
        <v>0</v>
      </c>
      <c r="V22" s="5">
        <v>1</v>
      </c>
      <c r="W22" s="5">
        <v>1</v>
      </c>
      <c r="X22" s="5">
        <v>1</v>
      </c>
      <c r="Y22" s="5">
        <v>2</v>
      </c>
      <c r="Z22" s="5">
        <v>0</v>
      </c>
      <c r="AA22" s="5">
        <v>1</v>
      </c>
      <c r="AB22" s="5">
        <v>1</v>
      </c>
      <c r="AC22" s="5">
        <f t="shared" si="1"/>
        <v>13</v>
      </c>
      <c r="AD22" s="2">
        <v>35531</v>
      </c>
      <c r="AE22" s="2">
        <v>43451</v>
      </c>
      <c r="AF22" s="3">
        <f t="shared" si="2"/>
        <v>21.683778234086244</v>
      </c>
      <c r="AG22" s="4">
        <v>2</v>
      </c>
      <c r="AH22" s="4">
        <v>8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1</v>
      </c>
      <c r="AS22" s="5">
        <v>1</v>
      </c>
      <c r="AT22" s="5">
        <v>1</v>
      </c>
      <c r="AU22" s="5">
        <v>0</v>
      </c>
      <c r="AV22" s="5">
        <v>0</v>
      </c>
      <c r="AW22" s="5">
        <v>0</v>
      </c>
      <c r="AX22" s="5">
        <v>1</v>
      </c>
      <c r="AY22" s="5">
        <v>1</v>
      </c>
      <c r="AZ22" s="5">
        <v>1</v>
      </c>
      <c r="BA22" s="5">
        <v>1</v>
      </c>
      <c r="BB22" s="5">
        <v>1</v>
      </c>
      <c r="BC22" s="5">
        <v>1</v>
      </c>
      <c r="BD22" s="5">
        <f t="shared" si="3"/>
        <v>9</v>
      </c>
      <c r="BE22" s="6">
        <v>35531</v>
      </c>
      <c r="BF22" s="6">
        <v>43171</v>
      </c>
      <c r="BG22" s="3">
        <f t="shared" si="4"/>
        <v>20.917180013689254</v>
      </c>
      <c r="BH22" s="4">
        <v>2</v>
      </c>
      <c r="BI22" s="4">
        <v>7</v>
      </c>
      <c r="BJ22" s="5">
        <v>0</v>
      </c>
      <c r="BK22" s="5">
        <v>1</v>
      </c>
      <c r="BL22" s="5">
        <v>1</v>
      </c>
      <c r="BM22" s="5">
        <v>1</v>
      </c>
      <c r="BN22" s="5">
        <v>1</v>
      </c>
      <c r="BO22" s="5">
        <v>1</v>
      </c>
      <c r="BP22" s="5">
        <v>1</v>
      </c>
      <c r="BQ22" s="5">
        <v>1</v>
      </c>
      <c r="BR22" s="5">
        <v>1</v>
      </c>
      <c r="BS22" s="5">
        <v>1</v>
      </c>
      <c r="BT22" s="5">
        <f t="shared" si="15"/>
        <v>8</v>
      </c>
      <c r="BU22" s="5">
        <v>2</v>
      </c>
      <c r="BV22" s="5">
        <v>2</v>
      </c>
      <c r="BW22" s="5">
        <v>1</v>
      </c>
      <c r="BX22" s="5">
        <v>2</v>
      </c>
      <c r="BY22" s="5">
        <v>1</v>
      </c>
      <c r="BZ22" s="5">
        <v>2</v>
      </c>
      <c r="CA22" s="5">
        <v>1</v>
      </c>
      <c r="CB22" s="5">
        <v>1</v>
      </c>
      <c r="CC22" s="5">
        <v>1</v>
      </c>
      <c r="CD22" s="5">
        <v>1</v>
      </c>
      <c r="CE22" s="5">
        <v>2</v>
      </c>
      <c r="CF22" s="5">
        <f t="shared" si="16"/>
        <v>16</v>
      </c>
      <c r="CG22" s="5">
        <v>2</v>
      </c>
      <c r="CH22" s="5">
        <v>2</v>
      </c>
      <c r="CI22" s="5">
        <v>1</v>
      </c>
      <c r="CJ22" s="5">
        <v>1</v>
      </c>
      <c r="CK22" s="5">
        <v>1</v>
      </c>
      <c r="CL22" s="5">
        <v>2</v>
      </c>
      <c r="CM22" s="5">
        <f t="shared" si="17"/>
        <v>9</v>
      </c>
      <c r="CN22" s="5">
        <v>1</v>
      </c>
      <c r="CO22" s="5">
        <v>3</v>
      </c>
      <c r="CP22" s="5">
        <v>3</v>
      </c>
      <c r="CQ22" s="5">
        <v>3</v>
      </c>
      <c r="CR22" s="5">
        <v>1</v>
      </c>
      <c r="CS22" s="5">
        <v>2</v>
      </c>
      <c r="CT22" s="5">
        <f t="shared" si="18"/>
        <v>13</v>
      </c>
      <c r="CU22" s="5">
        <f t="shared" si="30"/>
        <v>25</v>
      </c>
      <c r="CV22" s="5">
        <f t="shared" si="19"/>
        <v>33</v>
      </c>
      <c r="CW22" s="5">
        <f t="shared" si="20"/>
        <v>46</v>
      </c>
      <c r="CX22" s="6">
        <v>35531</v>
      </c>
      <c r="CY22" s="6">
        <v>43451</v>
      </c>
      <c r="CZ22" s="3">
        <f t="shared" si="6"/>
        <v>21.683778234086244</v>
      </c>
      <c r="DA22" s="4">
        <v>2</v>
      </c>
      <c r="DB22" s="4">
        <v>8</v>
      </c>
      <c r="DC22" s="4">
        <v>1</v>
      </c>
      <c r="DD22" s="5">
        <v>4</v>
      </c>
      <c r="DE22" s="5">
        <v>4</v>
      </c>
      <c r="DF22" s="5">
        <v>3</v>
      </c>
      <c r="DG22" s="5">
        <v>4</v>
      </c>
      <c r="DH22" s="5">
        <v>4</v>
      </c>
      <c r="DI22" s="5">
        <v>2</v>
      </c>
      <c r="DJ22" s="5">
        <v>1</v>
      </c>
      <c r="DK22" s="5">
        <v>2</v>
      </c>
      <c r="DL22" s="5">
        <v>1</v>
      </c>
      <c r="DM22" s="5">
        <f t="shared" si="21"/>
        <v>21</v>
      </c>
      <c r="DN22" s="5">
        <v>2</v>
      </c>
      <c r="DO22" s="5">
        <v>2</v>
      </c>
      <c r="DP22" s="5">
        <v>1</v>
      </c>
      <c r="DQ22" s="5">
        <v>1</v>
      </c>
      <c r="DR22" s="5">
        <v>1</v>
      </c>
      <c r="DS22" s="5">
        <v>2</v>
      </c>
      <c r="DT22" s="5">
        <v>2</v>
      </c>
      <c r="DU22" s="5">
        <v>1</v>
      </c>
      <c r="DV22" s="5">
        <v>3</v>
      </c>
      <c r="DW22" s="5">
        <v>2</v>
      </c>
      <c r="DX22" s="5">
        <v>3</v>
      </c>
      <c r="DY22" s="5">
        <f t="shared" si="22"/>
        <v>20</v>
      </c>
      <c r="DZ22" s="5">
        <v>2</v>
      </c>
      <c r="EA22" s="5">
        <v>2</v>
      </c>
      <c r="EB22" s="5">
        <v>2</v>
      </c>
      <c r="EC22" s="5">
        <v>2</v>
      </c>
      <c r="ED22" s="5">
        <v>2</v>
      </c>
      <c r="EE22" s="5">
        <v>3</v>
      </c>
      <c r="EF22" s="5">
        <f t="shared" si="23"/>
        <v>13</v>
      </c>
      <c r="EG22" s="5">
        <v>3</v>
      </c>
      <c r="EH22" s="5">
        <v>5</v>
      </c>
      <c r="EI22" s="5">
        <v>4</v>
      </c>
      <c r="EJ22" s="5">
        <v>4</v>
      </c>
      <c r="EK22" s="5">
        <v>3</v>
      </c>
      <c r="EL22" s="5">
        <v>5</v>
      </c>
      <c r="EM22" s="5">
        <f t="shared" si="24"/>
        <v>24</v>
      </c>
      <c r="EN22" s="5">
        <f t="shared" si="25"/>
        <v>33</v>
      </c>
      <c r="EO22" s="5">
        <f t="shared" si="26"/>
        <v>54</v>
      </c>
      <c r="EP22" s="5">
        <f t="shared" si="27"/>
        <v>78</v>
      </c>
      <c r="EQ22" s="6">
        <v>35531</v>
      </c>
      <c r="ER22" s="6">
        <v>43451</v>
      </c>
      <c r="ES22" s="3">
        <f t="shared" si="7"/>
        <v>21.683778234086244</v>
      </c>
      <c r="ET22" s="4">
        <v>2</v>
      </c>
      <c r="EU22" s="4">
        <v>8</v>
      </c>
      <c r="EV22" s="4">
        <v>2</v>
      </c>
      <c r="EW22" s="4">
        <v>1</v>
      </c>
      <c r="EX22" s="5">
        <v>0</v>
      </c>
      <c r="EY22" s="5">
        <v>0</v>
      </c>
      <c r="EZ22" s="5">
        <v>0</v>
      </c>
      <c r="FA22" s="5">
        <v>0</v>
      </c>
      <c r="FB22" s="5">
        <v>0</v>
      </c>
      <c r="FC22" s="5">
        <v>1</v>
      </c>
      <c r="FD22" s="5">
        <v>0</v>
      </c>
      <c r="FE22" s="5">
        <v>0</v>
      </c>
      <c r="FF22" s="4">
        <f t="shared" si="8"/>
        <v>4</v>
      </c>
      <c r="FG22" s="6">
        <v>35531</v>
      </c>
      <c r="FH22" s="6">
        <v>43451</v>
      </c>
      <c r="FI22" s="3">
        <f t="shared" si="9"/>
        <v>21.683778234086244</v>
      </c>
      <c r="FJ22" s="4">
        <v>2</v>
      </c>
      <c r="FK22" s="4">
        <v>8</v>
      </c>
      <c r="FL22" s="4">
        <v>0</v>
      </c>
      <c r="FM22" s="4">
        <v>0</v>
      </c>
      <c r="FN22" s="5">
        <v>0</v>
      </c>
      <c r="FO22" s="5">
        <v>1</v>
      </c>
      <c r="FP22" s="5">
        <v>0</v>
      </c>
      <c r="FQ22" s="5">
        <v>0</v>
      </c>
      <c r="FR22" s="5">
        <v>0</v>
      </c>
      <c r="FS22" s="5">
        <v>0</v>
      </c>
      <c r="FT22" s="5">
        <v>0</v>
      </c>
      <c r="FU22" s="5">
        <v>1</v>
      </c>
      <c r="FV22" s="5">
        <v>0</v>
      </c>
      <c r="FW22" s="5">
        <v>0</v>
      </c>
      <c r="FX22" s="5">
        <v>0</v>
      </c>
      <c r="FY22" s="5">
        <v>0</v>
      </c>
      <c r="FZ22" s="5">
        <v>0</v>
      </c>
      <c r="GA22" s="5">
        <v>0</v>
      </c>
      <c r="GB22" s="5">
        <v>0</v>
      </c>
      <c r="GC22" s="5">
        <v>0</v>
      </c>
      <c r="GD22" s="5">
        <v>0</v>
      </c>
      <c r="GE22" s="5">
        <v>0</v>
      </c>
      <c r="GF22" s="4">
        <f t="shared" si="10"/>
        <v>2</v>
      </c>
      <c r="GG22" s="6">
        <v>35531</v>
      </c>
      <c r="GH22" s="6">
        <v>43171</v>
      </c>
      <c r="GI22" s="3">
        <f t="shared" si="11"/>
        <v>20.917180013689254</v>
      </c>
      <c r="GJ22" s="4">
        <v>2</v>
      </c>
      <c r="GK22" s="4">
        <v>7</v>
      </c>
      <c r="GL22" s="4">
        <v>2874</v>
      </c>
      <c r="GM22" s="4">
        <v>4221</v>
      </c>
      <c r="GN22" s="5">
        <v>3548</v>
      </c>
      <c r="GO22" s="7">
        <v>1.8018286263299601</v>
      </c>
      <c r="GP22" s="7">
        <v>1.0574870181148399</v>
      </c>
      <c r="GQ22" s="7">
        <v>1.4296578222223999</v>
      </c>
      <c r="GR22" s="6">
        <v>35531</v>
      </c>
      <c r="GS22" s="6">
        <v>43451</v>
      </c>
      <c r="GT22" s="3">
        <f t="shared" si="12"/>
        <v>21.683778234086244</v>
      </c>
      <c r="GU22" s="4">
        <v>2</v>
      </c>
      <c r="GV22" s="4">
        <v>8</v>
      </c>
      <c r="GW22" s="5">
        <v>1255</v>
      </c>
      <c r="GX22" s="5">
        <v>867.3</v>
      </c>
      <c r="GY22" s="5">
        <v>1061</v>
      </c>
      <c r="GZ22" s="7">
        <v>2.8543817226209098</v>
      </c>
      <c r="HA22" s="7">
        <v>2.89577305043183</v>
      </c>
      <c r="HB22" s="7">
        <v>2.8750773865263701</v>
      </c>
      <c r="HC22" s="8">
        <f t="shared" si="13"/>
        <v>0.5242682272583481</v>
      </c>
      <c r="HD22" s="8">
        <f t="shared" si="14"/>
        <v>-0.30341743399018872</v>
      </c>
      <c r="HE22" s="8">
        <f t="shared" si="28"/>
        <v>3.3440150801131008</v>
      </c>
      <c r="HF22" s="8">
        <f t="shared" si="29"/>
        <v>0.49725890124637417</v>
      </c>
      <c r="HG22" s="5">
        <v>1</v>
      </c>
    </row>
    <row r="23" spans="1:215" x14ac:dyDescent="0.2">
      <c r="A23" s="1">
        <v>27</v>
      </c>
      <c r="B23" s="1">
        <v>0</v>
      </c>
      <c r="C23" s="2">
        <v>34213</v>
      </c>
      <c r="D23" s="2">
        <v>43171</v>
      </c>
      <c r="E23" s="3">
        <f t="shared" si="0"/>
        <v>24.525667351129364</v>
      </c>
      <c r="F23" s="4">
        <v>2</v>
      </c>
      <c r="G23" s="4">
        <v>7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f t="shared" si="1"/>
        <v>0</v>
      </c>
      <c r="AD23" s="2">
        <v>34213</v>
      </c>
      <c r="AE23" s="2">
        <v>43453</v>
      </c>
      <c r="AF23" s="3">
        <f t="shared" si="2"/>
        <v>25.297741273100616</v>
      </c>
      <c r="AG23" s="4">
        <v>2</v>
      </c>
      <c r="AH23" s="4">
        <v>8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1</v>
      </c>
      <c r="AS23" s="5">
        <v>1</v>
      </c>
      <c r="AT23" s="5">
        <v>0</v>
      </c>
      <c r="AU23" s="5">
        <v>0</v>
      </c>
      <c r="AV23" s="5">
        <v>0</v>
      </c>
      <c r="AW23" s="5">
        <v>1</v>
      </c>
      <c r="AX23" s="5">
        <v>2</v>
      </c>
      <c r="AY23" s="5">
        <v>1</v>
      </c>
      <c r="AZ23" s="5">
        <v>1</v>
      </c>
      <c r="BA23" s="5">
        <v>2</v>
      </c>
      <c r="BB23" s="5">
        <v>1</v>
      </c>
      <c r="BC23" s="5">
        <v>0</v>
      </c>
      <c r="BD23" s="5">
        <f t="shared" si="3"/>
        <v>10</v>
      </c>
      <c r="BE23" s="6">
        <v>34213</v>
      </c>
      <c r="BF23" s="6">
        <v>43171</v>
      </c>
      <c r="BG23" s="3">
        <f t="shared" si="4"/>
        <v>24.525667351129364</v>
      </c>
      <c r="BH23" s="4">
        <v>2</v>
      </c>
      <c r="BI23" s="4">
        <v>7</v>
      </c>
      <c r="BJ23" s="5">
        <v>0</v>
      </c>
      <c r="BK23" s="5">
        <v>2</v>
      </c>
      <c r="BL23" s="5">
        <v>1</v>
      </c>
      <c r="BM23" s="5">
        <v>1</v>
      </c>
      <c r="BN23" s="5">
        <v>1</v>
      </c>
      <c r="BO23" s="5">
        <v>1</v>
      </c>
      <c r="BP23" s="5">
        <v>1</v>
      </c>
      <c r="BQ23" s="5">
        <v>1</v>
      </c>
      <c r="BR23" s="5">
        <v>1</v>
      </c>
      <c r="BS23" s="5">
        <v>1</v>
      </c>
      <c r="BT23" s="5">
        <f t="shared" si="15"/>
        <v>8</v>
      </c>
      <c r="BU23" s="5">
        <v>1</v>
      </c>
      <c r="BV23" s="5">
        <v>1</v>
      </c>
      <c r="BW23" s="5">
        <v>2</v>
      </c>
      <c r="BX23" s="5">
        <v>1</v>
      </c>
      <c r="BY23" s="5">
        <v>1</v>
      </c>
      <c r="BZ23" s="5">
        <v>1</v>
      </c>
      <c r="CA23" s="5">
        <v>1</v>
      </c>
      <c r="CB23" s="5">
        <v>1</v>
      </c>
      <c r="CC23" s="5">
        <v>1</v>
      </c>
      <c r="CD23" s="5">
        <v>1</v>
      </c>
      <c r="CE23" s="5">
        <v>1</v>
      </c>
      <c r="CF23" s="5">
        <f t="shared" si="16"/>
        <v>12</v>
      </c>
      <c r="CG23" s="5">
        <v>1</v>
      </c>
      <c r="CH23" s="5">
        <v>1</v>
      </c>
      <c r="CI23" s="5">
        <v>1</v>
      </c>
      <c r="CJ23" s="5">
        <v>1</v>
      </c>
      <c r="CK23" s="5">
        <v>1</v>
      </c>
      <c r="CL23" s="5">
        <v>1</v>
      </c>
      <c r="CM23" s="5">
        <f t="shared" si="17"/>
        <v>6</v>
      </c>
      <c r="CN23" s="5">
        <v>1</v>
      </c>
      <c r="CO23" s="5">
        <v>1</v>
      </c>
      <c r="CP23" s="5">
        <v>1</v>
      </c>
      <c r="CQ23" s="5">
        <v>1</v>
      </c>
      <c r="CR23" s="5">
        <v>2</v>
      </c>
      <c r="CS23" s="5">
        <v>2</v>
      </c>
      <c r="CT23" s="5">
        <f t="shared" si="18"/>
        <v>8</v>
      </c>
      <c r="CU23" s="5">
        <f t="shared" si="30"/>
        <v>18</v>
      </c>
      <c r="CV23" s="5">
        <f t="shared" si="19"/>
        <v>26</v>
      </c>
      <c r="CW23" s="5">
        <f t="shared" si="20"/>
        <v>34</v>
      </c>
      <c r="CX23" s="6">
        <v>34213</v>
      </c>
      <c r="CY23" s="6">
        <v>43453</v>
      </c>
      <c r="CZ23" s="3">
        <f t="shared" si="6"/>
        <v>25.297741273100616</v>
      </c>
      <c r="DA23" s="4">
        <v>2</v>
      </c>
      <c r="DB23" s="4">
        <v>8</v>
      </c>
      <c r="DC23" s="4">
        <v>1</v>
      </c>
      <c r="DD23" s="5">
        <v>3</v>
      </c>
      <c r="DE23" s="5">
        <v>3</v>
      </c>
      <c r="DF23" s="5">
        <v>2</v>
      </c>
      <c r="DG23" s="5">
        <v>4</v>
      </c>
      <c r="DH23" s="5">
        <v>3</v>
      </c>
      <c r="DI23" s="5">
        <v>2</v>
      </c>
      <c r="DJ23" s="5">
        <v>2</v>
      </c>
      <c r="DK23" s="5">
        <v>4</v>
      </c>
      <c r="DL23" s="5">
        <v>2</v>
      </c>
      <c r="DM23" s="5">
        <f t="shared" si="21"/>
        <v>22</v>
      </c>
      <c r="DN23" s="5">
        <v>3</v>
      </c>
      <c r="DO23" s="5">
        <v>2</v>
      </c>
      <c r="DP23" s="5">
        <v>3</v>
      </c>
      <c r="DQ23" s="5">
        <v>3</v>
      </c>
      <c r="DR23" s="5">
        <v>2</v>
      </c>
      <c r="DS23" s="5">
        <v>4</v>
      </c>
      <c r="DT23" s="5">
        <v>3</v>
      </c>
      <c r="DU23" s="5">
        <v>2</v>
      </c>
      <c r="DV23" s="5">
        <v>3</v>
      </c>
      <c r="DW23" s="5">
        <v>3</v>
      </c>
      <c r="DX23" s="5">
        <v>4</v>
      </c>
      <c r="DY23" s="5">
        <f t="shared" si="22"/>
        <v>32</v>
      </c>
      <c r="DZ23" s="5">
        <v>2</v>
      </c>
      <c r="EA23" s="5">
        <v>2</v>
      </c>
      <c r="EB23" s="5">
        <v>3</v>
      </c>
      <c r="EC23" s="5">
        <v>1</v>
      </c>
      <c r="ED23" s="5">
        <v>1</v>
      </c>
      <c r="EE23" s="5">
        <v>3</v>
      </c>
      <c r="EF23" s="5">
        <f t="shared" si="23"/>
        <v>12</v>
      </c>
      <c r="EG23" s="5">
        <v>3</v>
      </c>
      <c r="EH23" s="5">
        <v>2</v>
      </c>
      <c r="EI23" s="5">
        <v>1</v>
      </c>
      <c r="EJ23" s="5">
        <v>4</v>
      </c>
      <c r="EK23" s="5">
        <v>4</v>
      </c>
      <c r="EL23" s="5">
        <v>4</v>
      </c>
      <c r="EM23" s="5">
        <f t="shared" si="24"/>
        <v>18</v>
      </c>
      <c r="EN23" s="5">
        <f t="shared" si="25"/>
        <v>44</v>
      </c>
      <c r="EO23" s="5">
        <f t="shared" si="26"/>
        <v>66</v>
      </c>
      <c r="EP23" s="5">
        <f t="shared" si="27"/>
        <v>84</v>
      </c>
      <c r="EQ23" s="6">
        <v>34213</v>
      </c>
      <c r="ER23" s="6">
        <v>43453</v>
      </c>
      <c r="ES23" s="3">
        <f t="shared" si="7"/>
        <v>25.297741273100616</v>
      </c>
      <c r="ET23" s="4">
        <v>2</v>
      </c>
      <c r="EU23" s="4">
        <v>8</v>
      </c>
      <c r="EV23" s="4">
        <v>3</v>
      </c>
      <c r="EW23" s="4">
        <v>2</v>
      </c>
      <c r="EX23" s="5">
        <v>2</v>
      </c>
      <c r="EY23" s="5">
        <v>0</v>
      </c>
      <c r="EZ23" s="5">
        <v>1</v>
      </c>
      <c r="FA23" s="5">
        <v>0</v>
      </c>
      <c r="FB23" s="5">
        <v>0</v>
      </c>
      <c r="FC23" s="5">
        <v>1</v>
      </c>
      <c r="FD23" s="5">
        <v>0</v>
      </c>
      <c r="FE23" s="5">
        <v>0</v>
      </c>
      <c r="FF23" s="4">
        <f t="shared" si="8"/>
        <v>9</v>
      </c>
      <c r="FG23" s="6">
        <v>34213</v>
      </c>
      <c r="FH23" s="6">
        <v>43453</v>
      </c>
      <c r="FI23" s="3">
        <f t="shared" si="9"/>
        <v>25.297741273100616</v>
      </c>
      <c r="FJ23" s="4">
        <v>2</v>
      </c>
      <c r="FK23" s="4">
        <v>8</v>
      </c>
      <c r="FL23" s="4">
        <v>1</v>
      </c>
      <c r="FM23" s="4">
        <v>0</v>
      </c>
      <c r="FN23" s="5">
        <v>0</v>
      </c>
      <c r="FO23" s="5">
        <v>0</v>
      </c>
      <c r="FP23" s="5">
        <v>0</v>
      </c>
      <c r="FQ23" s="5">
        <v>0</v>
      </c>
      <c r="FR23" s="5">
        <v>1</v>
      </c>
      <c r="FS23" s="5">
        <v>0</v>
      </c>
      <c r="FT23" s="5">
        <v>0</v>
      </c>
      <c r="FU23" s="5">
        <v>0</v>
      </c>
      <c r="FV23" s="5">
        <v>0</v>
      </c>
      <c r="FW23" s="5">
        <v>0</v>
      </c>
      <c r="FX23" s="5">
        <v>0</v>
      </c>
      <c r="FY23" s="5">
        <v>0</v>
      </c>
      <c r="FZ23" s="5">
        <v>0</v>
      </c>
      <c r="GA23" s="5">
        <v>0</v>
      </c>
      <c r="GB23" s="5">
        <v>0</v>
      </c>
      <c r="GC23" s="5">
        <v>0</v>
      </c>
      <c r="GD23" s="5">
        <v>1</v>
      </c>
      <c r="GE23" s="5">
        <v>0</v>
      </c>
      <c r="GF23" s="4">
        <f t="shared" si="10"/>
        <v>3</v>
      </c>
      <c r="GG23" s="6">
        <v>34213</v>
      </c>
      <c r="GH23" s="6">
        <v>43171</v>
      </c>
      <c r="GI23" s="3">
        <f t="shared" si="11"/>
        <v>24.525667351129364</v>
      </c>
      <c r="GJ23" s="4">
        <v>2</v>
      </c>
      <c r="GK23" s="4">
        <v>7</v>
      </c>
      <c r="GL23" s="4">
        <v>307.8</v>
      </c>
      <c r="GM23" s="4">
        <v>322.10000000000002</v>
      </c>
      <c r="GN23" s="5">
        <v>314.89999999999998</v>
      </c>
      <c r="GO23" s="7">
        <v>0.25442783729694701</v>
      </c>
      <c r="GP23" s="7">
        <v>0.209592355529439</v>
      </c>
      <c r="GQ23" s="7">
        <v>0.23201009641319301</v>
      </c>
      <c r="GR23" s="6">
        <v>34213</v>
      </c>
      <c r="GS23" s="6">
        <v>43453</v>
      </c>
      <c r="GT23" s="3">
        <f t="shared" si="12"/>
        <v>25.297741273100616</v>
      </c>
      <c r="GU23" s="4">
        <v>2</v>
      </c>
      <c r="GV23" s="4">
        <v>8</v>
      </c>
      <c r="GW23" s="5">
        <v>256.10000000000002</v>
      </c>
      <c r="GX23" s="5">
        <v>229.8</v>
      </c>
      <c r="GY23" s="5">
        <v>242.9</v>
      </c>
      <c r="GZ23" s="7">
        <v>0.63034175182877805</v>
      </c>
      <c r="HA23" s="7">
        <v>0.46205607907773599</v>
      </c>
      <c r="HB23" s="7">
        <v>0.54619891545325705</v>
      </c>
      <c r="HC23" s="8">
        <f t="shared" si="13"/>
        <v>0.11274514583141332</v>
      </c>
      <c r="HD23" s="8">
        <f t="shared" si="14"/>
        <v>-0.37184394890724104</v>
      </c>
      <c r="HE23" s="8">
        <f t="shared" si="28"/>
        <v>1.2964182791272127</v>
      </c>
      <c r="HF23" s="8">
        <f t="shared" si="29"/>
        <v>0.42477216605357415</v>
      </c>
      <c r="HG23" s="5">
        <v>1</v>
      </c>
    </row>
    <row r="24" spans="1:215" x14ac:dyDescent="0.2">
      <c r="A24" s="1">
        <v>28</v>
      </c>
      <c r="B24" s="1">
        <v>1</v>
      </c>
      <c r="C24" s="2">
        <v>35374</v>
      </c>
      <c r="D24" s="2">
        <v>43171</v>
      </c>
      <c r="E24" s="3">
        <f t="shared" si="0"/>
        <v>21.347022587268995</v>
      </c>
      <c r="F24" s="4">
        <v>2</v>
      </c>
      <c r="G24" s="4">
        <v>7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f t="shared" si="1"/>
        <v>0</v>
      </c>
      <c r="AD24" s="2">
        <v>35374</v>
      </c>
      <c r="AE24" s="2">
        <v>43451</v>
      </c>
      <c r="AF24" s="3">
        <f t="shared" si="2"/>
        <v>22.113620807665981</v>
      </c>
      <c r="AG24" s="4">
        <v>2</v>
      </c>
      <c r="AH24" s="4">
        <v>8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1</v>
      </c>
      <c r="AT24" s="5">
        <v>0</v>
      </c>
      <c r="AU24" s="5">
        <v>0</v>
      </c>
      <c r="AV24" s="5">
        <v>0</v>
      </c>
      <c r="AW24" s="5">
        <v>1</v>
      </c>
      <c r="AX24" s="5">
        <v>2</v>
      </c>
      <c r="AY24" s="5">
        <v>0</v>
      </c>
      <c r="AZ24" s="5">
        <v>1</v>
      </c>
      <c r="BA24" s="5">
        <v>1</v>
      </c>
      <c r="BB24" s="5">
        <v>1</v>
      </c>
      <c r="BC24" s="5">
        <v>0</v>
      </c>
      <c r="BD24" s="5">
        <f t="shared" si="3"/>
        <v>7</v>
      </c>
      <c r="BE24" s="6">
        <v>35374</v>
      </c>
      <c r="BF24" s="6">
        <v>43171</v>
      </c>
      <c r="BG24" s="3">
        <f t="shared" si="4"/>
        <v>21.347022587268995</v>
      </c>
      <c r="BH24" s="4">
        <v>2</v>
      </c>
      <c r="BI24" s="4">
        <v>7</v>
      </c>
      <c r="BJ24" s="5">
        <v>0</v>
      </c>
      <c r="BK24" s="14">
        <v>-9</v>
      </c>
      <c r="BL24" s="5">
        <v>1</v>
      </c>
      <c r="BM24" s="5">
        <v>1</v>
      </c>
      <c r="BN24" s="5">
        <v>1</v>
      </c>
      <c r="BO24" s="5">
        <v>1</v>
      </c>
      <c r="BP24" s="5">
        <v>1</v>
      </c>
      <c r="BQ24" s="5">
        <v>1</v>
      </c>
      <c r="BR24" s="5">
        <v>1</v>
      </c>
      <c r="BS24" s="5">
        <v>1</v>
      </c>
      <c r="BT24" s="5">
        <f t="shared" si="15"/>
        <v>8</v>
      </c>
      <c r="BU24" s="5">
        <v>2</v>
      </c>
      <c r="BV24" s="5">
        <v>1</v>
      </c>
      <c r="BW24" s="5">
        <v>2</v>
      </c>
      <c r="BX24" s="5">
        <v>2</v>
      </c>
      <c r="BY24" s="5">
        <v>2</v>
      </c>
      <c r="BZ24" s="5">
        <v>4</v>
      </c>
      <c r="CA24" s="5">
        <v>2</v>
      </c>
      <c r="CB24" s="5">
        <v>1</v>
      </c>
      <c r="CC24" s="5">
        <v>1</v>
      </c>
      <c r="CD24" s="5">
        <v>1</v>
      </c>
      <c r="CE24" s="5">
        <v>1</v>
      </c>
      <c r="CF24" s="5">
        <f t="shared" si="16"/>
        <v>19</v>
      </c>
      <c r="CG24" s="5">
        <v>1</v>
      </c>
      <c r="CH24" s="5">
        <v>1</v>
      </c>
      <c r="CI24" s="5">
        <v>1</v>
      </c>
      <c r="CJ24" s="5">
        <v>1</v>
      </c>
      <c r="CK24" s="5">
        <v>1</v>
      </c>
      <c r="CL24" s="5">
        <v>1</v>
      </c>
      <c r="CM24" s="5">
        <f t="shared" si="17"/>
        <v>6</v>
      </c>
      <c r="CN24" s="5">
        <v>4</v>
      </c>
      <c r="CO24" s="5">
        <v>4</v>
      </c>
      <c r="CP24" s="5">
        <v>3</v>
      </c>
      <c r="CQ24" s="5">
        <v>4</v>
      </c>
      <c r="CR24" s="5">
        <v>4</v>
      </c>
      <c r="CS24" s="5">
        <v>4</v>
      </c>
      <c r="CT24" s="5">
        <f t="shared" si="18"/>
        <v>23</v>
      </c>
      <c r="CU24" s="5">
        <f t="shared" si="30"/>
        <v>25</v>
      </c>
      <c r="CV24" s="5">
        <f t="shared" si="19"/>
        <v>33</v>
      </c>
      <c r="CW24" s="5">
        <f t="shared" si="20"/>
        <v>56</v>
      </c>
      <c r="CX24" s="6">
        <v>35374</v>
      </c>
      <c r="CY24" s="6">
        <v>43451</v>
      </c>
      <c r="CZ24" s="3">
        <f t="shared" si="6"/>
        <v>22.113620807665981</v>
      </c>
      <c r="DA24" s="4">
        <v>2</v>
      </c>
      <c r="DB24" s="4">
        <v>8</v>
      </c>
      <c r="DC24" s="4">
        <v>1</v>
      </c>
      <c r="DD24" s="14">
        <v>-9</v>
      </c>
      <c r="DE24" s="5">
        <v>4</v>
      </c>
      <c r="DF24" s="5">
        <v>3</v>
      </c>
      <c r="DG24" s="5">
        <v>3</v>
      </c>
      <c r="DH24" s="5">
        <v>3</v>
      </c>
      <c r="DI24" s="5">
        <v>2</v>
      </c>
      <c r="DJ24" s="5">
        <v>2</v>
      </c>
      <c r="DK24" s="5">
        <v>3</v>
      </c>
      <c r="DL24" s="5">
        <v>2</v>
      </c>
      <c r="DM24" s="5">
        <f t="shared" si="21"/>
        <v>22</v>
      </c>
      <c r="DN24" s="5">
        <v>3</v>
      </c>
      <c r="DO24" s="5">
        <v>4</v>
      </c>
      <c r="DP24" s="5">
        <v>3</v>
      </c>
      <c r="DQ24" s="5">
        <v>2</v>
      </c>
      <c r="DR24" s="5">
        <v>2</v>
      </c>
      <c r="DS24" s="5">
        <v>4</v>
      </c>
      <c r="DT24" s="5">
        <v>3</v>
      </c>
      <c r="DU24" s="5">
        <v>2</v>
      </c>
      <c r="DV24" s="14">
        <v>0</v>
      </c>
      <c r="DW24" s="5">
        <v>3</v>
      </c>
      <c r="DX24" s="5">
        <v>3</v>
      </c>
      <c r="DY24" s="14">
        <f t="shared" si="22"/>
        <v>29</v>
      </c>
      <c r="DZ24" s="5">
        <v>3</v>
      </c>
      <c r="EA24" s="5">
        <v>2</v>
      </c>
      <c r="EB24" s="5">
        <v>2</v>
      </c>
      <c r="EC24" s="5">
        <v>2</v>
      </c>
      <c r="ED24" s="5">
        <v>2</v>
      </c>
      <c r="EE24" s="5">
        <v>3</v>
      </c>
      <c r="EF24" s="5">
        <f t="shared" si="23"/>
        <v>14</v>
      </c>
      <c r="EG24" s="5">
        <v>3</v>
      </c>
      <c r="EH24" s="5">
        <v>3</v>
      </c>
      <c r="EI24" s="5">
        <v>4</v>
      </c>
      <c r="EJ24" s="5">
        <v>4</v>
      </c>
      <c r="EK24" s="5">
        <v>3</v>
      </c>
      <c r="EL24" s="5">
        <v>4</v>
      </c>
      <c r="EM24" s="5">
        <f t="shared" si="24"/>
        <v>21</v>
      </c>
      <c r="EN24" s="5">
        <f t="shared" si="25"/>
        <v>43</v>
      </c>
      <c r="EO24" s="5">
        <f t="shared" si="26"/>
        <v>65</v>
      </c>
      <c r="EP24" s="5">
        <f t="shared" si="27"/>
        <v>86</v>
      </c>
      <c r="EQ24" s="6">
        <v>35374</v>
      </c>
      <c r="ER24" s="6">
        <v>43451</v>
      </c>
      <c r="ES24" s="3">
        <f t="shared" si="7"/>
        <v>22.113620807665981</v>
      </c>
      <c r="ET24" s="4">
        <v>2</v>
      </c>
      <c r="EU24" s="4">
        <v>8</v>
      </c>
      <c r="EV24" s="4">
        <v>2</v>
      </c>
      <c r="EW24" s="4">
        <v>1</v>
      </c>
      <c r="EX24" s="5">
        <v>1</v>
      </c>
      <c r="EY24" s="5">
        <v>0</v>
      </c>
      <c r="EZ24" s="5">
        <v>0</v>
      </c>
      <c r="FA24" s="5">
        <v>0</v>
      </c>
      <c r="FB24" s="5">
        <v>1</v>
      </c>
      <c r="FC24" s="5">
        <v>1</v>
      </c>
      <c r="FD24" s="5">
        <v>1</v>
      </c>
      <c r="FE24" s="5">
        <v>0</v>
      </c>
      <c r="FF24" s="4">
        <f t="shared" si="8"/>
        <v>7</v>
      </c>
      <c r="FG24" s="6">
        <v>35374</v>
      </c>
      <c r="FH24" s="6">
        <v>43451</v>
      </c>
      <c r="FI24" s="3">
        <f t="shared" si="9"/>
        <v>22.113620807665981</v>
      </c>
      <c r="FJ24" s="4">
        <v>2</v>
      </c>
      <c r="FK24" s="4">
        <v>8</v>
      </c>
      <c r="FL24" s="4">
        <v>1</v>
      </c>
      <c r="FM24" s="4">
        <v>0</v>
      </c>
      <c r="FN24" s="5">
        <v>1</v>
      </c>
      <c r="FO24" s="5">
        <v>1</v>
      </c>
      <c r="FP24" s="5">
        <v>1</v>
      </c>
      <c r="FQ24" s="5">
        <v>1</v>
      </c>
      <c r="FR24" s="5">
        <v>0</v>
      </c>
      <c r="FS24" s="5">
        <v>0</v>
      </c>
      <c r="FT24" s="5">
        <v>1</v>
      </c>
      <c r="FU24" s="5">
        <v>0</v>
      </c>
      <c r="FV24" s="5">
        <v>0</v>
      </c>
      <c r="FW24" s="5">
        <v>1</v>
      </c>
      <c r="FX24" s="5">
        <v>0</v>
      </c>
      <c r="FY24" s="5">
        <v>0</v>
      </c>
      <c r="FZ24" s="5">
        <v>0</v>
      </c>
      <c r="GA24" s="5">
        <v>1</v>
      </c>
      <c r="GB24" s="5">
        <v>0</v>
      </c>
      <c r="GC24" s="5">
        <v>1</v>
      </c>
      <c r="GD24" s="5">
        <v>1</v>
      </c>
      <c r="GE24" s="5">
        <v>1</v>
      </c>
      <c r="GF24" s="4">
        <f t="shared" si="10"/>
        <v>11</v>
      </c>
      <c r="GG24" s="6">
        <v>35374</v>
      </c>
      <c r="GH24" s="6">
        <v>43171</v>
      </c>
      <c r="GI24" s="3">
        <f t="shared" si="11"/>
        <v>21.347022587268995</v>
      </c>
      <c r="GJ24" s="4">
        <v>2</v>
      </c>
      <c r="GK24" s="4">
        <v>7</v>
      </c>
      <c r="GL24" s="4">
        <v>628.5</v>
      </c>
      <c r="GM24" s="4">
        <v>450.7</v>
      </c>
      <c r="GN24" s="5">
        <v>539.6</v>
      </c>
      <c r="GO24" s="7">
        <v>2.1760873535745699</v>
      </c>
      <c r="GP24" s="7">
        <v>2.2567009812265399</v>
      </c>
      <c r="GQ24" s="7">
        <v>2.2163941674005598</v>
      </c>
      <c r="GR24" s="6">
        <v>35374</v>
      </c>
      <c r="GS24" s="6">
        <v>43451</v>
      </c>
      <c r="GT24" s="3">
        <f t="shared" si="12"/>
        <v>22.113620807665981</v>
      </c>
      <c r="GU24" s="4">
        <v>2</v>
      </c>
      <c r="GV24" s="4">
        <v>8</v>
      </c>
      <c r="GW24" s="5">
        <v>941.9</v>
      </c>
      <c r="GX24" s="5">
        <v>779.5</v>
      </c>
      <c r="GY24" s="5">
        <v>860.7</v>
      </c>
      <c r="GZ24" s="7">
        <v>0.44515220495149099</v>
      </c>
      <c r="HA24" s="7">
        <v>0.30800854704993602</v>
      </c>
      <c r="HB24" s="7">
        <v>0.37658037600071398</v>
      </c>
      <c r="HC24" s="8">
        <f t="shared" si="13"/>
        <v>-0.2027798619657942</v>
      </c>
      <c r="HD24" s="8">
        <f t="shared" si="14"/>
        <v>0.76978931388416061</v>
      </c>
      <c r="HE24" s="8">
        <f t="shared" si="28"/>
        <v>0.6269315673289183</v>
      </c>
      <c r="HF24" s="8">
        <f t="shared" si="29"/>
        <v>5.8855806320517283</v>
      </c>
      <c r="HG24" s="5">
        <v>1</v>
      </c>
    </row>
    <row r="25" spans="1:215" x14ac:dyDescent="0.2">
      <c r="A25" s="1">
        <v>29</v>
      </c>
      <c r="B25" s="1">
        <v>0</v>
      </c>
      <c r="C25" s="2">
        <v>35452</v>
      </c>
      <c r="D25" s="2">
        <v>43171</v>
      </c>
      <c r="E25" s="3">
        <f t="shared" si="0"/>
        <v>21.133470225872689</v>
      </c>
      <c r="F25" s="4">
        <v>2</v>
      </c>
      <c r="G25" s="4">
        <v>7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2</v>
      </c>
      <c r="O25" s="5">
        <v>2</v>
      </c>
      <c r="P25" s="5">
        <v>0</v>
      </c>
      <c r="Q25" s="5">
        <v>0</v>
      </c>
      <c r="R25" s="5">
        <v>1</v>
      </c>
      <c r="S25" s="5">
        <v>1</v>
      </c>
      <c r="T25" s="5">
        <v>2</v>
      </c>
      <c r="U25" s="5">
        <v>2</v>
      </c>
      <c r="V25" s="5">
        <v>2</v>
      </c>
      <c r="W25" s="5">
        <v>2</v>
      </c>
      <c r="X25" s="5">
        <v>0</v>
      </c>
      <c r="Y25" s="5">
        <v>1</v>
      </c>
      <c r="Z25" s="5">
        <v>0</v>
      </c>
      <c r="AA25" s="5">
        <v>1</v>
      </c>
      <c r="AB25" s="5">
        <v>1</v>
      </c>
      <c r="AC25" s="5">
        <f t="shared" si="1"/>
        <v>18</v>
      </c>
      <c r="AD25" s="2">
        <v>35452</v>
      </c>
      <c r="AE25" s="2">
        <v>43438</v>
      </c>
      <c r="AF25" s="3">
        <f t="shared" si="2"/>
        <v>21.864476386036962</v>
      </c>
      <c r="AG25" s="4">
        <v>2</v>
      </c>
      <c r="AH25" s="4">
        <v>8</v>
      </c>
      <c r="AI25" s="14">
        <v>-9</v>
      </c>
      <c r="AJ25" s="14">
        <v>-9</v>
      </c>
      <c r="AK25" s="14">
        <v>-9</v>
      </c>
      <c r="AL25" s="14">
        <v>-9</v>
      </c>
      <c r="AM25" s="14">
        <v>-9</v>
      </c>
      <c r="AN25" s="14">
        <v>-9</v>
      </c>
      <c r="AO25" s="14">
        <v>-9</v>
      </c>
      <c r="AP25" s="14">
        <v>-9</v>
      </c>
      <c r="AQ25" s="14">
        <v>-9</v>
      </c>
      <c r="AR25" s="14">
        <v>-9</v>
      </c>
      <c r="AS25" s="14">
        <v>-9</v>
      </c>
      <c r="AT25" s="14">
        <v>-9</v>
      </c>
      <c r="AU25" s="14">
        <v>-9</v>
      </c>
      <c r="AV25" s="14">
        <v>-9</v>
      </c>
      <c r="AW25" s="14">
        <v>-9</v>
      </c>
      <c r="AX25" s="14">
        <v>-9</v>
      </c>
      <c r="AY25" s="14">
        <v>-9</v>
      </c>
      <c r="AZ25" s="14">
        <v>-9</v>
      </c>
      <c r="BA25" s="14">
        <v>-9</v>
      </c>
      <c r="BB25" s="14">
        <v>-9</v>
      </c>
      <c r="BC25" s="14">
        <v>-9</v>
      </c>
      <c r="BD25" s="14">
        <v>-9</v>
      </c>
      <c r="BE25" s="6">
        <v>35452</v>
      </c>
      <c r="BF25" s="6">
        <v>43171</v>
      </c>
      <c r="BG25" s="3">
        <f t="shared" si="4"/>
        <v>21.133470225872689</v>
      </c>
      <c r="BH25" s="4">
        <v>2</v>
      </c>
      <c r="BI25" s="4">
        <v>7</v>
      </c>
      <c r="BJ25" s="5">
        <v>1</v>
      </c>
      <c r="BK25" s="5">
        <v>2</v>
      </c>
      <c r="BL25" s="5">
        <v>1</v>
      </c>
      <c r="BM25" s="5">
        <v>1</v>
      </c>
      <c r="BN25" s="5">
        <v>2</v>
      </c>
      <c r="BO25" s="5">
        <v>2</v>
      </c>
      <c r="BP25" s="5">
        <v>2</v>
      </c>
      <c r="BQ25" s="5">
        <v>1</v>
      </c>
      <c r="BR25" s="5">
        <v>1</v>
      </c>
      <c r="BS25" s="5">
        <v>4</v>
      </c>
      <c r="BT25" s="5">
        <f t="shared" si="15"/>
        <v>14</v>
      </c>
      <c r="BU25" s="5">
        <v>3</v>
      </c>
      <c r="BV25" s="5">
        <v>4</v>
      </c>
      <c r="BW25" s="5">
        <v>1</v>
      </c>
      <c r="BX25" s="5">
        <v>2</v>
      </c>
      <c r="BY25" s="5">
        <v>1</v>
      </c>
      <c r="BZ25" s="5">
        <v>4</v>
      </c>
      <c r="CA25" s="5">
        <v>2</v>
      </c>
      <c r="CB25" s="5">
        <v>1</v>
      </c>
      <c r="CC25" s="5">
        <v>4</v>
      </c>
      <c r="CD25" s="5">
        <v>2</v>
      </c>
      <c r="CE25" s="5">
        <v>4</v>
      </c>
      <c r="CF25" s="5">
        <f t="shared" si="16"/>
        <v>28</v>
      </c>
      <c r="CG25" s="5">
        <v>3</v>
      </c>
      <c r="CH25" s="5">
        <v>2</v>
      </c>
      <c r="CI25" s="5">
        <v>3</v>
      </c>
      <c r="CJ25" s="5">
        <v>4</v>
      </c>
      <c r="CK25" s="5">
        <v>3</v>
      </c>
      <c r="CL25" s="5">
        <v>1</v>
      </c>
      <c r="CM25" s="5">
        <f t="shared" si="17"/>
        <v>16</v>
      </c>
      <c r="CN25" s="5">
        <v>1</v>
      </c>
      <c r="CO25" s="5">
        <v>1</v>
      </c>
      <c r="CP25" s="5">
        <v>1</v>
      </c>
      <c r="CQ25" s="5">
        <v>1</v>
      </c>
      <c r="CR25" s="5">
        <v>3</v>
      </c>
      <c r="CS25" s="5">
        <v>3</v>
      </c>
      <c r="CT25" s="5">
        <f t="shared" si="18"/>
        <v>10</v>
      </c>
      <c r="CU25" s="5">
        <f t="shared" si="30"/>
        <v>44</v>
      </c>
      <c r="CV25" s="5">
        <f t="shared" si="19"/>
        <v>58</v>
      </c>
      <c r="CW25" s="5">
        <f t="shared" si="20"/>
        <v>68</v>
      </c>
      <c r="CX25" s="6">
        <v>35452</v>
      </c>
      <c r="CY25" s="6">
        <v>43451</v>
      </c>
      <c r="CZ25" s="3">
        <f t="shared" si="6"/>
        <v>21.900068446269678</v>
      </c>
      <c r="DA25" s="4">
        <v>2</v>
      </c>
      <c r="DB25" s="4">
        <v>8</v>
      </c>
      <c r="DC25" s="4">
        <v>1</v>
      </c>
      <c r="DD25" s="5">
        <v>3</v>
      </c>
      <c r="DE25" s="5">
        <v>5</v>
      </c>
      <c r="DF25" s="5">
        <v>3</v>
      </c>
      <c r="DG25" s="5">
        <v>5</v>
      </c>
      <c r="DH25" s="5">
        <v>3</v>
      </c>
      <c r="DI25" s="5">
        <v>1</v>
      </c>
      <c r="DJ25" s="5">
        <v>1</v>
      </c>
      <c r="DK25" s="5">
        <v>3</v>
      </c>
      <c r="DL25" s="5">
        <v>3</v>
      </c>
      <c r="DM25" s="5">
        <f t="shared" si="21"/>
        <v>24</v>
      </c>
      <c r="DN25" s="5">
        <v>3</v>
      </c>
      <c r="DO25" s="5">
        <v>5</v>
      </c>
      <c r="DP25" s="5">
        <v>3</v>
      </c>
      <c r="DQ25" s="5">
        <v>3</v>
      </c>
      <c r="DR25" s="5">
        <v>2</v>
      </c>
      <c r="DS25" s="5">
        <v>5</v>
      </c>
      <c r="DT25" s="5">
        <v>3</v>
      </c>
      <c r="DU25" s="5">
        <v>3</v>
      </c>
      <c r="DV25" s="5">
        <v>3</v>
      </c>
      <c r="DW25" s="5">
        <v>3</v>
      </c>
      <c r="DX25" s="5">
        <v>5</v>
      </c>
      <c r="DY25" s="5">
        <f t="shared" si="22"/>
        <v>38</v>
      </c>
      <c r="DZ25" s="5">
        <v>3</v>
      </c>
      <c r="EA25" s="5">
        <v>5</v>
      </c>
      <c r="EB25" s="5">
        <v>5</v>
      </c>
      <c r="EC25" s="5">
        <v>5</v>
      </c>
      <c r="ED25" s="5">
        <v>3</v>
      </c>
      <c r="EE25" s="5">
        <v>5</v>
      </c>
      <c r="EF25" s="5">
        <f t="shared" si="23"/>
        <v>26</v>
      </c>
      <c r="EG25" s="5">
        <v>5</v>
      </c>
      <c r="EH25" s="5">
        <v>1</v>
      </c>
      <c r="EI25" s="5">
        <v>2</v>
      </c>
      <c r="EJ25" s="5">
        <v>4</v>
      </c>
      <c r="EK25" s="5">
        <v>3</v>
      </c>
      <c r="EL25" s="5">
        <v>5</v>
      </c>
      <c r="EM25" s="5">
        <f t="shared" si="24"/>
        <v>20</v>
      </c>
      <c r="EN25" s="5">
        <f t="shared" si="25"/>
        <v>64</v>
      </c>
      <c r="EO25" s="5">
        <f t="shared" si="26"/>
        <v>88</v>
      </c>
      <c r="EP25" s="5">
        <f t="shared" si="27"/>
        <v>108</v>
      </c>
      <c r="EQ25" s="6">
        <v>35452</v>
      </c>
      <c r="ER25" s="6">
        <v>43451</v>
      </c>
      <c r="ES25" s="3">
        <f t="shared" si="7"/>
        <v>21.900068446269678</v>
      </c>
      <c r="ET25" s="4">
        <v>2</v>
      </c>
      <c r="EU25" s="4">
        <v>8</v>
      </c>
      <c r="EV25" s="4">
        <v>2</v>
      </c>
      <c r="EW25" s="4">
        <v>0</v>
      </c>
      <c r="EX25" s="5">
        <v>1</v>
      </c>
      <c r="EY25" s="5">
        <v>1</v>
      </c>
      <c r="EZ25" s="5">
        <v>0</v>
      </c>
      <c r="FA25" s="5">
        <v>0</v>
      </c>
      <c r="FB25" s="5">
        <v>1</v>
      </c>
      <c r="FC25" s="5">
        <v>1</v>
      </c>
      <c r="FD25" s="5">
        <v>0</v>
      </c>
      <c r="FE25" s="5">
        <v>0</v>
      </c>
      <c r="FF25" s="4">
        <f t="shared" si="8"/>
        <v>6</v>
      </c>
      <c r="FG25" s="6">
        <v>35452</v>
      </c>
      <c r="FH25" s="6">
        <v>43451</v>
      </c>
      <c r="FI25" s="3">
        <f t="shared" si="9"/>
        <v>21.900068446269678</v>
      </c>
      <c r="FJ25" s="4">
        <v>2</v>
      </c>
      <c r="FK25" s="4">
        <v>8</v>
      </c>
      <c r="FL25" s="4">
        <v>1</v>
      </c>
      <c r="FM25" s="4">
        <v>1</v>
      </c>
      <c r="FN25" s="5">
        <v>0</v>
      </c>
      <c r="FO25" s="5">
        <v>1</v>
      </c>
      <c r="FP25" s="5">
        <v>0</v>
      </c>
      <c r="FQ25" s="5">
        <v>1</v>
      </c>
      <c r="FR25" s="5">
        <v>1</v>
      </c>
      <c r="FS25" s="5">
        <v>0</v>
      </c>
      <c r="FT25" s="5">
        <v>1</v>
      </c>
      <c r="FU25" s="5">
        <v>1</v>
      </c>
      <c r="FV25" s="5">
        <v>0</v>
      </c>
      <c r="FW25" s="5">
        <v>0</v>
      </c>
      <c r="FX25" s="5">
        <v>1</v>
      </c>
      <c r="FY25" s="5">
        <v>1</v>
      </c>
      <c r="FZ25" s="5">
        <v>0</v>
      </c>
      <c r="GA25" s="5">
        <v>1</v>
      </c>
      <c r="GB25" s="5">
        <v>1</v>
      </c>
      <c r="GC25" s="5">
        <v>1</v>
      </c>
      <c r="GD25" s="5">
        <v>1</v>
      </c>
      <c r="GE25" s="5">
        <v>1</v>
      </c>
      <c r="GF25" s="4">
        <f t="shared" si="10"/>
        <v>14</v>
      </c>
      <c r="GG25" s="6">
        <v>35452</v>
      </c>
      <c r="GH25" s="6">
        <v>43171</v>
      </c>
      <c r="GI25" s="3">
        <f t="shared" si="11"/>
        <v>21.133470225872689</v>
      </c>
      <c r="GJ25" s="4">
        <v>2</v>
      </c>
      <c r="GK25" s="4">
        <v>7</v>
      </c>
      <c r="GL25" s="4">
        <v>1208</v>
      </c>
      <c r="GM25" s="4">
        <v>1177</v>
      </c>
      <c r="GN25" s="5">
        <v>1192</v>
      </c>
      <c r="GO25" s="7">
        <v>1.4896725587048301</v>
      </c>
      <c r="GP25" s="7">
        <v>1.6010534187991801</v>
      </c>
      <c r="GQ25" s="7">
        <v>1.545362988752</v>
      </c>
      <c r="GR25" s="6">
        <v>35452</v>
      </c>
      <c r="GS25" s="6">
        <v>43451</v>
      </c>
      <c r="GT25" s="3">
        <f t="shared" si="12"/>
        <v>21.900068446269678</v>
      </c>
      <c r="GU25" s="4">
        <v>2</v>
      </c>
      <c r="GV25" s="4">
        <v>8</v>
      </c>
      <c r="GW25" s="5">
        <v>1221</v>
      </c>
      <c r="GX25" s="5">
        <v>700.2</v>
      </c>
      <c r="GY25" s="5">
        <v>960.3</v>
      </c>
      <c r="GZ25" s="7">
        <v>2.6906843807174301</v>
      </c>
      <c r="HA25" s="7">
        <v>2.6906843807174301</v>
      </c>
      <c r="HB25" s="7">
        <v>2.6906843807174301</v>
      </c>
      <c r="HC25" s="8">
        <f t="shared" si="13"/>
        <v>9.3869326540422862E-2</v>
      </c>
      <c r="HD25" s="8">
        <f t="shared" si="14"/>
        <v>-0.2408322509493642</v>
      </c>
      <c r="HE25" s="8">
        <f t="shared" si="28"/>
        <v>1.2412787670519629</v>
      </c>
      <c r="HF25" s="8">
        <f t="shared" si="29"/>
        <v>0.57433826123447163</v>
      </c>
      <c r="HG25" s="5">
        <v>1</v>
      </c>
    </row>
    <row r="26" spans="1:215" x14ac:dyDescent="0.2">
      <c r="A26" s="1">
        <v>30</v>
      </c>
      <c r="B26" s="1">
        <v>0</v>
      </c>
      <c r="C26" s="2">
        <v>35595</v>
      </c>
      <c r="D26" s="2">
        <v>43171</v>
      </c>
      <c r="E26" s="3">
        <f t="shared" si="0"/>
        <v>20.741957563312798</v>
      </c>
      <c r="F26" s="4">
        <v>4</v>
      </c>
      <c r="G26" s="4">
        <v>7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5">
        <f t="shared" si="1"/>
        <v>2</v>
      </c>
      <c r="AD26" s="2">
        <v>35595</v>
      </c>
      <c r="AE26" s="2">
        <v>43453</v>
      </c>
      <c r="AF26" s="3">
        <f t="shared" si="2"/>
        <v>21.51403148528405</v>
      </c>
      <c r="AG26" s="4">
        <v>4</v>
      </c>
      <c r="AH26" s="4">
        <v>8</v>
      </c>
      <c r="AI26" s="5">
        <v>0</v>
      </c>
      <c r="AJ26" s="5">
        <v>1</v>
      </c>
      <c r="AK26" s="5">
        <v>1</v>
      </c>
      <c r="AL26" s="5">
        <v>2</v>
      </c>
      <c r="AM26" s="5">
        <v>3</v>
      </c>
      <c r="AN26" s="5">
        <v>0</v>
      </c>
      <c r="AO26" s="5">
        <v>3</v>
      </c>
      <c r="AP26" s="5">
        <v>1</v>
      </c>
      <c r="AQ26" s="5">
        <v>0</v>
      </c>
      <c r="AR26" s="5">
        <v>0</v>
      </c>
      <c r="AS26" s="5">
        <v>1</v>
      </c>
      <c r="AT26" s="5">
        <v>1</v>
      </c>
      <c r="AU26" s="5">
        <v>2</v>
      </c>
      <c r="AV26" s="5">
        <v>0</v>
      </c>
      <c r="AW26" s="5">
        <v>0</v>
      </c>
      <c r="AX26" s="5">
        <v>1</v>
      </c>
      <c r="AY26" s="5">
        <v>1</v>
      </c>
      <c r="AZ26" s="5">
        <v>1</v>
      </c>
      <c r="BA26" s="5">
        <v>1</v>
      </c>
      <c r="BB26" s="5">
        <v>0</v>
      </c>
      <c r="BC26" s="5">
        <v>2</v>
      </c>
      <c r="BD26" s="5">
        <f t="shared" si="3"/>
        <v>21</v>
      </c>
      <c r="BE26" s="6">
        <v>35595</v>
      </c>
      <c r="BF26" s="6">
        <v>43171</v>
      </c>
      <c r="BG26" s="3">
        <f t="shared" si="4"/>
        <v>20.741957563312798</v>
      </c>
      <c r="BH26" s="4">
        <v>4</v>
      </c>
      <c r="BI26" s="4">
        <v>7</v>
      </c>
      <c r="BJ26" s="5">
        <v>1</v>
      </c>
      <c r="BK26" s="5">
        <v>2</v>
      </c>
      <c r="BL26" s="5">
        <v>1</v>
      </c>
      <c r="BM26" s="5">
        <v>1</v>
      </c>
      <c r="BN26" s="5">
        <v>1</v>
      </c>
      <c r="BO26" s="5">
        <v>1</v>
      </c>
      <c r="BP26" s="5">
        <v>1</v>
      </c>
      <c r="BQ26" s="5">
        <v>1</v>
      </c>
      <c r="BR26" s="5">
        <v>1</v>
      </c>
      <c r="BS26" s="5">
        <v>1</v>
      </c>
      <c r="BT26" s="5">
        <f t="shared" si="15"/>
        <v>8</v>
      </c>
      <c r="BU26" s="5">
        <v>3</v>
      </c>
      <c r="BV26" s="5">
        <v>3</v>
      </c>
      <c r="BW26" s="5">
        <v>3</v>
      </c>
      <c r="BX26" s="5">
        <v>4</v>
      </c>
      <c r="BY26" s="5">
        <v>4</v>
      </c>
      <c r="BZ26" s="5">
        <v>2</v>
      </c>
      <c r="CA26" s="5">
        <v>3</v>
      </c>
      <c r="CB26" s="5">
        <v>1</v>
      </c>
      <c r="CC26" s="5">
        <v>4</v>
      </c>
      <c r="CD26" s="5">
        <v>3</v>
      </c>
      <c r="CE26" s="5">
        <v>3</v>
      </c>
      <c r="CF26" s="5">
        <f t="shared" si="16"/>
        <v>33</v>
      </c>
      <c r="CG26" s="5">
        <v>3</v>
      </c>
      <c r="CH26" s="5">
        <v>3</v>
      </c>
      <c r="CI26" s="5">
        <v>2</v>
      </c>
      <c r="CJ26" s="5">
        <v>3</v>
      </c>
      <c r="CK26" s="5">
        <v>3</v>
      </c>
      <c r="CL26" s="5">
        <v>1</v>
      </c>
      <c r="CM26" s="5">
        <f t="shared" si="17"/>
        <v>15</v>
      </c>
      <c r="CN26" s="5">
        <v>1</v>
      </c>
      <c r="CO26" s="5">
        <v>3</v>
      </c>
      <c r="CP26" s="5">
        <v>3</v>
      </c>
      <c r="CQ26" s="5">
        <v>2</v>
      </c>
      <c r="CR26" s="5">
        <v>3</v>
      </c>
      <c r="CS26" s="5">
        <v>4</v>
      </c>
      <c r="CT26" s="5">
        <f t="shared" si="18"/>
        <v>16</v>
      </c>
      <c r="CU26" s="5">
        <f t="shared" si="30"/>
        <v>48</v>
      </c>
      <c r="CV26" s="5">
        <f t="shared" si="19"/>
        <v>56</v>
      </c>
      <c r="CW26" s="5">
        <f t="shared" si="20"/>
        <v>72</v>
      </c>
      <c r="CX26" s="6">
        <v>35595</v>
      </c>
      <c r="CY26" s="6">
        <v>43453</v>
      </c>
      <c r="CZ26" s="3">
        <f t="shared" si="6"/>
        <v>21.51403148528405</v>
      </c>
      <c r="DA26" s="4">
        <v>4</v>
      </c>
      <c r="DB26" s="4">
        <v>8</v>
      </c>
      <c r="DC26" s="4">
        <v>1</v>
      </c>
      <c r="DD26" s="5">
        <v>3</v>
      </c>
      <c r="DE26" s="5">
        <v>4</v>
      </c>
      <c r="DF26" s="5">
        <v>5</v>
      </c>
      <c r="DG26" s="5">
        <v>3</v>
      </c>
      <c r="DH26" s="5">
        <v>4</v>
      </c>
      <c r="DI26" s="5">
        <v>3</v>
      </c>
      <c r="DJ26" s="5">
        <v>2</v>
      </c>
      <c r="DK26" s="5">
        <v>5</v>
      </c>
      <c r="DL26" s="5">
        <v>3</v>
      </c>
      <c r="DM26" s="5">
        <f t="shared" si="21"/>
        <v>29</v>
      </c>
      <c r="DN26" s="5">
        <v>5</v>
      </c>
      <c r="DO26" s="5">
        <v>5</v>
      </c>
      <c r="DP26" s="5">
        <v>4</v>
      </c>
      <c r="DQ26" s="5">
        <v>2</v>
      </c>
      <c r="DR26" s="5">
        <v>4</v>
      </c>
      <c r="DS26" s="5">
        <v>5</v>
      </c>
      <c r="DT26" s="5">
        <v>4</v>
      </c>
      <c r="DU26" s="5">
        <v>2</v>
      </c>
      <c r="DV26" s="5">
        <v>5</v>
      </c>
      <c r="DW26" s="5">
        <v>5</v>
      </c>
      <c r="DX26" s="5">
        <v>5</v>
      </c>
      <c r="DY26" s="5">
        <f t="shared" si="22"/>
        <v>46</v>
      </c>
      <c r="DZ26" s="5">
        <v>5</v>
      </c>
      <c r="EA26" s="5">
        <v>5</v>
      </c>
      <c r="EB26" s="5">
        <v>4</v>
      </c>
      <c r="EC26" s="5">
        <v>5</v>
      </c>
      <c r="ED26" s="5">
        <v>2</v>
      </c>
      <c r="EE26" s="5">
        <v>5</v>
      </c>
      <c r="EF26" s="5">
        <f t="shared" si="23"/>
        <v>26</v>
      </c>
      <c r="EG26" s="5">
        <v>2</v>
      </c>
      <c r="EH26" s="5">
        <v>1</v>
      </c>
      <c r="EI26" s="5">
        <v>4</v>
      </c>
      <c r="EJ26" s="5">
        <v>4</v>
      </c>
      <c r="EK26" s="5">
        <v>4</v>
      </c>
      <c r="EL26" s="5">
        <v>5</v>
      </c>
      <c r="EM26" s="5">
        <f t="shared" si="24"/>
        <v>20</v>
      </c>
      <c r="EN26" s="5">
        <f t="shared" si="25"/>
        <v>72</v>
      </c>
      <c r="EO26" s="5">
        <f t="shared" si="26"/>
        <v>101</v>
      </c>
      <c r="EP26" s="5">
        <f t="shared" si="27"/>
        <v>121</v>
      </c>
      <c r="EQ26" s="6">
        <v>35595</v>
      </c>
      <c r="ER26" s="6">
        <v>43453</v>
      </c>
      <c r="ES26" s="3">
        <f t="shared" si="7"/>
        <v>21.51403148528405</v>
      </c>
      <c r="ET26" s="4">
        <v>4</v>
      </c>
      <c r="EU26" s="4">
        <v>8</v>
      </c>
      <c r="EV26" s="4">
        <v>2</v>
      </c>
      <c r="EW26" s="4">
        <v>1</v>
      </c>
      <c r="EX26" s="5">
        <v>1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4">
        <f t="shared" si="8"/>
        <v>4</v>
      </c>
      <c r="FG26" s="6">
        <v>35595</v>
      </c>
      <c r="FH26" s="6">
        <v>43453</v>
      </c>
      <c r="FI26" s="3">
        <f t="shared" si="9"/>
        <v>21.51403148528405</v>
      </c>
      <c r="FJ26" s="4">
        <v>4</v>
      </c>
      <c r="FK26" s="4">
        <v>8</v>
      </c>
      <c r="FL26" s="4">
        <v>1</v>
      </c>
      <c r="FM26" s="4">
        <v>1</v>
      </c>
      <c r="FN26" s="5">
        <v>1</v>
      </c>
      <c r="FO26" s="5">
        <v>0</v>
      </c>
      <c r="FP26" s="5">
        <v>1</v>
      </c>
      <c r="FQ26" s="5">
        <v>1</v>
      </c>
      <c r="FR26" s="5">
        <v>0</v>
      </c>
      <c r="FS26" s="5">
        <v>1</v>
      </c>
      <c r="FT26" s="5">
        <v>0</v>
      </c>
      <c r="FU26" s="5">
        <v>0</v>
      </c>
      <c r="FV26" s="5">
        <v>1</v>
      </c>
      <c r="FW26" s="5">
        <v>1</v>
      </c>
      <c r="FX26" s="5">
        <v>1</v>
      </c>
      <c r="FY26" s="5">
        <v>0</v>
      </c>
      <c r="FZ26" s="5">
        <v>1</v>
      </c>
      <c r="GA26" s="5">
        <v>0</v>
      </c>
      <c r="GB26" s="5">
        <v>1</v>
      </c>
      <c r="GC26" s="5">
        <v>1</v>
      </c>
      <c r="GD26" s="5">
        <v>0</v>
      </c>
      <c r="GE26" s="5">
        <v>1</v>
      </c>
      <c r="GF26" s="4">
        <f t="shared" si="10"/>
        <v>13</v>
      </c>
      <c r="GG26" s="6">
        <v>35595</v>
      </c>
      <c r="GH26" s="6">
        <v>43171</v>
      </c>
      <c r="GI26" s="3">
        <f t="shared" si="11"/>
        <v>20.741957563312798</v>
      </c>
      <c r="GJ26" s="4">
        <v>4</v>
      </c>
      <c r="GK26" s="4">
        <v>7</v>
      </c>
      <c r="GL26" s="4">
        <v>658.5</v>
      </c>
      <c r="GM26" s="4">
        <v>1087</v>
      </c>
      <c r="GN26" s="5">
        <v>872.8</v>
      </c>
      <c r="GO26" s="7">
        <v>1.6644066094673999</v>
      </c>
      <c r="GP26" s="7">
        <v>2.6318776009973002</v>
      </c>
      <c r="GQ26" s="7">
        <v>2.1481421052323499</v>
      </c>
      <c r="GR26" s="6">
        <v>35595</v>
      </c>
      <c r="GS26" s="6">
        <v>43453</v>
      </c>
      <c r="GT26" s="3">
        <f t="shared" si="12"/>
        <v>21.51403148528405</v>
      </c>
      <c r="GU26" s="4">
        <v>4</v>
      </c>
      <c r="GV26" s="4">
        <v>8</v>
      </c>
      <c r="GW26" s="5">
        <v>912.4</v>
      </c>
      <c r="GX26" s="5">
        <v>744.5</v>
      </c>
      <c r="GY26" s="5">
        <v>828.4</v>
      </c>
      <c r="GZ26" s="7">
        <v>1.7497959605687401</v>
      </c>
      <c r="HA26" s="7">
        <v>1.8569913148267401</v>
      </c>
      <c r="HB26" s="7">
        <v>1.80339363769774</v>
      </c>
      <c r="HC26" s="8">
        <f t="shared" si="13"/>
        <v>2.2674647358870426E-2</v>
      </c>
      <c r="HD26" s="8">
        <f t="shared" si="14"/>
        <v>7.5972474528702066E-2</v>
      </c>
      <c r="HE26" s="8">
        <f t="shared" si="28"/>
        <v>1.0535972959922741</v>
      </c>
      <c r="HF26" s="8">
        <f t="shared" si="29"/>
        <v>1.191166509811316</v>
      </c>
      <c r="HG26" s="5">
        <v>1</v>
      </c>
    </row>
    <row r="27" spans="1:215" x14ac:dyDescent="0.2">
      <c r="A27" s="1">
        <v>31</v>
      </c>
      <c r="B27" s="1">
        <v>1</v>
      </c>
      <c r="C27" s="2">
        <v>35410</v>
      </c>
      <c r="D27" s="2">
        <v>43171</v>
      </c>
      <c r="E27" s="3">
        <f t="shared" si="0"/>
        <v>21.248459958932237</v>
      </c>
      <c r="F27" s="4">
        <v>4</v>
      </c>
      <c r="G27" s="4">
        <v>7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1</v>
      </c>
      <c r="X27" s="5">
        <v>0</v>
      </c>
      <c r="Y27" s="5">
        <v>1</v>
      </c>
      <c r="Z27" s="5">
        <v>0</v>
      </c>
      <c r="AA27" s="5">
        <v>0</v>
      </c>
      <c r="AB27" s="5">
        <v>0</v>
      </c>
      <c r="AC27" s="5">
        <f t="shared" si="1"/>
        <v>3</v>
      </c>
      <c r="AD27" s="2">
        <v>35410</v>
      </c>
      <c r="AE27" s="2">
        <v>43453</v>
      </c>
      <c r="AF27" s="3">
        <f t="shared" si="2"/>
        <v>22.020533880903489</v>
      </c>
      <c r="AG27" s="4">
        <v>4</v>
      </c>
      <c r="AH27" s="4">
        <v>8</v>
      </c>
      <c r="AI27" s="5">
        <v>2</v>
      </c>
      <c r="AJ27" s="5">
        <v>0</v>
      </c>
      <c r="AK27" s="5">
        <v>1</v>
      </c>
      <c r="AL27" s="5">
        <v>2</v>
      </c>
      <c r="AM27" s="5">
        <v>3</v>
      </c>
      <c r="AN27" s="5">
        <v>0</v>
      </c>
      <c r="AO27" s="5">
        <v>1</v>
      </c>
      <c r="AP27" s="5">
        <v>1</v>
      </c>
      <c r="AQ27" s="5">
        <v>0</v>
      </c>
      <c r="AR27" s="5">
        <v>1</v>
      </c>
      <c r="AS27" s="5">
        <v>1</v>
      </c>
      <c r="AT27" s="5">
        <v>1</v>
      </c>
      <c r="AU27" s="5">
        <v>2</v>
      </c>
      <c r="AV27" s="5">
        <v>0</v>
      </c>
      <c r="AW27" s="5">
        <v>2</v>
      </c>
      <c r="AX27" s="5">
        <v>2</v>
      </c>
      <c r="AY27" s="5">
        <v>0</v>
      </c>
      <c r="AZ27" s="5">
        <v>1</v>
      </c>
      <c r="BA27" s="5">
        <v>2</v>
      </c>
      <c r="BB27" s="5">
        <v>2</v>
      </c>
      <c r="BC27" s="5">
        <v>1</v>
      </c>
      <c r="BD27" s="5">
        <f t="shared" si="3"/>
        <v>25</v>
      </c>
      <c r="BE27" s="6">
        <v>35410</v>
      </c>
      <c r="BF27" s="6">
        <v>43171</v>
      </c>
      <c r="BG27" s="3">
        <f t="shared" si="4"/>
        <v>21.248459958932237</v>
      </c>
      <c r="BH27" s="4">
        <v>4</v>
      </c>
      <c r="BI27" s="4">
        <v>7</v>
      </c>
      <c r="BJ27" s="5">
        <v>1</v>
      </c>
      <c r="BK27" s="5">
        <v>2</v>
      </c>
      <c r="BL27" s="5">
        <v>1</v>
      </c>
      <c r="BM27" s="5">
        <v>1</v>
      </c>
      <c r="BN27" s="5">
        <v>1</v>
      </c>
      <c r="BO27" s="5">
        <v>1</v>
      </c>
      <c r="BP27" s="5">
        <v>1</v>
      </c>
      <c r="BQ27" s="5">
        <v>1</v>
      </c>
      <c r="BR27" s="5">
        <v>1</v>
      </c>
      <c r="BS27" s="5">
        <v>1</v>
      </c>
      <c r="BT27" s="5">
        <f t="shared" si="15"/>
        <v>8</v>
      </c>
      <c r="BU27" s="5">
        <v>3</v>
      </c>
      <c r="BV27" s="5">
        <v>3</v>
      </c>
      <c r="BW27" s="5">
        <v>2</v>
      </c>
      <c r="BX27" s="5">
        <v>2</v>
      </c>
      <c r="BY27" s="5">
        <v>1</v>
      </c>
      <c r="BZ27" s="5">
        <v>3</v>
      </c>
      <c r="CA27" s="5">
        <v>4</v>
      </c>
      <c r="CB27" s="5">
        <v>3</v>
      </c>
      <c r="CC27" s="5">
        <v>2</v>
      </c>
      <c r="CD27" s="5">
        <v>3</v>
      </c>
      <c r="CE27" s="5">
        <v>2</v>
      </c>
      <c r="CF27" s="5">
        <f t="shared" si="16"/>
        <v>28</v>
      </c>
      <c r="CG27" s="5">
        <v>3</v>
      </c>
      <c r="CH27" s="5">
        <v>1</v>
      </c>
      <c r="CI27" s="5">
        <v>2</v>
      </c>
      <c r="CJ27" s="5">
        <v>3</v>
      </c>
      <c r="CK27" s="5">
        <v>2</v>
      </c>
      <c r="CL27" s="5">
        <v>3</v>
      </c>
      <c r="CM27" s="5">
        <f t="shared" si="17"/>
        <v>14</v>
      </c>
      <c r="CN27" s="5">
        <v>4</v>
      </c>
      <c r="CO27" s="5">
        <v>2</v>
      </c>
      <c r="CP27" s="5">
        <v>4</v>
      </c>
      <c r="CQ27" s="5">
        <v>5</v>
      </c>
      <c r="CR27" s="5">
        <v>5</v>
      </c>
      <c r="CS27" s="5">
        <v>5</v>
      </c>
      <c r="CT27" s="5">
        <f t="shared" si="18"/>
        <v>25</v>
      </c>
      <c r="CU27" s="5">
        <f t="shared" si="30"/>
        <v>42</v>
      </c>
      <c r="CV27" s="5">
        <f t="shared" si="19"/>
        <v>50</v>
      </c>
      <c r="CW27" s="5">
        <f t="shared" si="20"/>
        <v>75</v>
      </c>
      <c r="CX27" s="6">
        <v>35410</v>
      </c>
      <c r="CY27" s="6">
        <v>43453</v>
      </c>
      <c r="CZ27" s="3">
        <f t="shared" si="6"/>
        <v>22.020533880903489</v>
      </c>
      <c r="DA27" s="4">
        <v>4</v>
      </c>
      <c r="DB27" s="4">
        <v>8</v>
      </c>
      <c r="DC27" s="4">
        <v>1</v>
      </c>
      <c r="DD27" s="5">
        <v>5</v>
      </c>
      <c r="DE27" s="5">
        <v>5</v>
      </c>
      <c r="DF27" s="5">
        <v>3</v>
      </c>
      <c r="DG27" s="5">
        <v>4</v>
      </c>
      <c r="DH27" s="5">
        <v>2</v>
      </c>
      <c r="DI27" s="5">
        <v>3</v>
      </c>
      <c r="DJ27" s="5">
        <v>2</v>
      </c>
      <c r="DK27" s="5">
        <v>4</v>
      </c>
      <c r="DL27" s="5">
        <v>2</v>
      </c>
      <c r="DM27" s="5">
        <f t="shared" si="21"/>
        <v>25</v>
      </c>
      <c r="DN27" s="5">
        <v>4</v>
      </c>
      <c r="DO27" s="5">
        <v>5</v>
      </c>
      <c r="DP27" s="5">
        <v>3</v>
      </c>
      <c r="DQ27" s="5">
        <v>3</v>
      </c>
      <c r="DR27" s="5">
        <v>3</v>
      </c>
      <c r="DS27" s="5">
        <v>4</v>
      </c>
      <c r="DT27" s="5">
        <v>5</v>
      </c>
      <c r="DU27" s="5">
        <v>1</v>
      </c>
      <c r="DV27" s="5">
        <v>5</v>
      </c>
      <c r="DW27" s="5">
        <v>4</v>
      </c>
      <c r="DX27" s="5">
        <v>4</v>
      </c>
      <c r="DY27" s="5">
        <f t="shared" si="22"/>
        <v>41</v>
      </c>
      <c r="DZ27" s="5">
        <v>4</v>
      </c>
      <c r="EA27" s="5">
        <v>2</v>
      </c>
      <c r="EB27" s="5">
        <v>2</v>
      </c>
      <c r="EC27" s="5">
        <v>2</v>
      </c>
      <c r="ED27" s="5">
        <v>5</v>
      </c>
      <c r="EE27" s="5">
        <v>5</v>
      </c>
      <c r="EF27" s="5">
        <f t="shared" si="23"/>
        <v>20</v>
      </c>
      <c r="EG27" s="5">
        <v>3</v>
      </c>
      <c r="EH27" s="5">
        <v>1</v>
      </c>
      <c r="EI27" s="5">
        <v>1</v>
      </c>
      <c r="EJ27" s="5">
        <v>5</v>
      </c>
      <c r="EK27" s="5">
        <v>5</v>
      </c>
      <c r="EL27" s="5">
        <v>5</v>
      </c>
      <c r="EM27" s="5">
        <f t="shared" si="24"/>
        <v>20</v>
      </c>
      <c r="EN27" s="5">
        <f t="shared" si="25"/>
        <v>61</v>
      </c>
      <c r="EO27" s="5">
        <f t="shared" si="26"/>
        <v>86</v>
      </c>
      <c r="EP27" s="5">
        <f t="shared" si="27"/>
        <v>106</v>
      </c>
      <c r="EQ27" s="6">
        <v>35410</v>
      </c>
      <c r="ER27" s="6">
        <v>43453</v>
      </c>
      <c r="ES27" s="3">
        <f t="shared" si="7"/>
        <v>22.020533880903489</v>
      </c>
      <c r="ET27" s="4">
        <v>4</v>
      </c>
      <c r="EU27" s="4">
        <v>8</v>
      </c>
      <c r="EV27" s="4">
        <v>2</v>
      </c>
      <c r="EW27" s="4">
        <v>1</v>
      </c>
      <c r="EX27" s="5">
        <v>1</v>
      </c>
      <c r="EY27" s="5">
        <v>1</v>
      </c>
      <c r="EZ27" s="5">
        <v>1</v>
      </c>
      <c r="FA27" s="5">
        <v>0</v>
      </c>
      <c r="FB27" s="5">
        <v>1</v>
      </c>
      <c r="FC27" s="5">
        <v>1</v>
      </c>
      <c r="FD27" s="5">
        <v>0</v>
      </c>
      <c r="FE27" s="5">
        <v>0</v>
      </c>
      <c r="FF27" s="4">
        <f t="shared" si="8"/>
        <v>8</v>
      </c>
      <c r="FG27" s="6">
        <v>35410</v>
      </c>
      <c r="FH27" s="6">
        <v>43453</v>
      </c>
      <c r="FI27" s="3">
        <f t="shared" si="9"/>
        <v>22.020533880903489</v>
      </c>
      <c r="FJ27" s="4">
        <v>4</v>
      </c>
      <c r="FK27" s="4">
        <v>8</v>
      </c>
      <c r="FL27" s="4">
        <v>0</v>
      </c>
      <c r="FM27" s="4">
        <v>0</v>
      </c>
      <c r="FN27" s="5">
        <v>1</v>
      </c>
      <c r="FO27" s="5">
        <v>0</v>
      </c>
      <c r="FP27" s="5">
        <v>1</v>
      </c>
      <c r="FQ27" s="5">
        <v>1</v>
      </c>
      <c r="FR27" s="5">
        <v>0</v>
      </c>
      <c r="FS27" s="5">
        <v>1</v>
      </c>
      <c r="FT27" s="5">
        <v>1</v>
      </c>
      <c r="FU27" s="5">
        <v>0</v>
      </c>
      <c r="FV27" s="5">
        <v>1</v>
      </c>
      <c r="FW27" s="5">
        <v>1</v>
      </c>
      <c r="FX27" s="5">
        <v>1</v>
      </c>
      <c r="FY27" s="5">
        <v>0</v>
      </c>
      <c r="FZ27" s="5">
        <v>1</v>
      </c>
      <c r="GA27" s="5">
        <v>0</v>
      </c>
      <c r="GB27" s="5">
        <v>0</v>
      </c>
      <c r="GC27" s="5">
        <v>1</v>
      </c>
      <c r="GD27" s="5">
        <v>0</v>
      </c>
      <c r="GE27" s="5">
        <v>1</v>
      </c>
      <c r="GF27" s="4">
        <f t="shared" si="10"/>
        <v>11</v>
      </c>
      <c r="GG27" s="6">
        <v>35410</v>
      </c>
      <c r="GH27" s="6">
        <v>43171</v>
      </c>
      <c r="GI27" s="3">
        <f t="shared" si="11"/>
        <v>21.248459958932237</v>
      </c>
      <c r="GJ27" s="4">
        <v>4</v>
      </c>
      <c r="GK27" s="4">
        <v>7</v>
      </c>
      <c r="GL27" s="4">
        <v>79.47</v>
      </c>
      <c r="GM27" s="4">
        <v>52.88</v>
      </c>
      <c r="GN27" s="5">
        <v>66.17</v>
      </c>
      <c r="GO27" s="7">
        <v>1.59698595783286</v>
      </c>
      <c r="GP27" s="7">
        <v>3.3871972299840301</v>
      </c>
      <c r="GQ27" s="7">
        <v>2.4920915939084498</v>
      </c>
      <c r="GR27" s="6">
        <v>35410</v>
      </c>
      <c r="GS27" s="6">
        <v>43453</v>
      </c>
      <c r="GT27" s="3">
        <f t="shared" si="12"/>
        <v>22.020533880903489</v>
      </c>
      <c r="GU27" s="4">
        <v>4</v>
      </c>
      <c r="GV27" s="4">
        <v>8</v>
      </c>
      <c r="GW27" s="5">
        <v>161.1</v>
      </c>
      <c r="GX27" s="5">
        <v>230.2</v>
      </c>
      <c r="GY27" s="5">
        <v>195.7</v>
      </c>
      <c r="GZ27" s="7">
        <v>1.3741098001313601</v>
      </c>
      <c r="HA27" s="7">
        <v>1.01996268222814</v>
      </c>
      <c r="HB27" s="7">
        <v>1.1970362411797499</v>
      </c>
      <c r="HC27" s="8">
        <f t="shared" si="13"/>
        <v>-0.47092969101440557</v>
      </c>
      <c r="HD27" s="8">
        <f t="shared" si="14"/>
        <v>0.3184567010654597</v>
      </c>
      <c r="HE27" s="8">
        <f t="shared" si="28"/>
        <v>0.33811957077158922</v>
      </c>
      <c r="HF27" s="8">
        <f t="shared" si="29"/>
        <v>2.0818848320351155</v>
      </c>
      <c r="HG27" s="5">
        <v>1</v>
      </c>
    </row>
    <row r="28" spans="1:215" x14ac:dyDescent="0.2">
      <c r="A28" s="1">
        <v>32</v>
      </c>
      <c r="B28" s="1">
        <v>1</v>
      </c>
      <c r="C28" s="2">
        <v>35669</v>
      </c>
      <c r="D28" s="2">
        <v>43172</v>
      </c>
      <c r="E28" s="3">
        <f t="shared" si="0"/>
        <v>20.542094455852155</v>
      </c>
      <c r="F28" s="4">
        <v>2</v>
      </c>
      <c r="G28" s="4">
        <v>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f t="shared" si="1"/>
        <v>3</v>
      </c>
      <c r="AD28" s="2">
        <v>35669</v>
      </c>
      <c r="AE28" s="2">
        <v>43438</v>
      </c>
      <c r="AF28" s="3">
        <f t="shared" si="2"/>
        <v>21.270362765229294</v>
      </c>
      <c r="AG28" s="4">
        <v>2</v>
      </c>
      <c r="AH28" s="4">
        <v>6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1</v>
      </c>
      <c r="AQ28" s="5">
        <v>0</v>
      </c>
      <c r="AR28" s="5">
        <v>0</v>
      </c>
      <c r="AS28" s="5">
        <v>1</v>
      </c>
      <c r="AT28" s="5">
        <v>1</v>
      </c>
      <c r="AU28" s="5">
        <v>0</v>
      </c>
      <c r="AV28" s="5">
        <v>0</v>
      </c>
      <c r="AW28" s="5">
        <v>0</v>
      </c>
      <c r="AX28" s="5">
        <v>1</v>
      </c>
      <c r="AY28" s="5">
        <v>1</v>
      </c>
      <c r="AZ28" s="5">
        <v>1</v>
      </c>
      <c r="BA28" s="5">
        <v>1</v>
      </c>
      <c r="BB28" s="5">
        <v>1</v>
      </c>
      <c r="BC28" s="5">
        <v>0</v>
      </c>
      <c r="BD28" s="5">
        <f t="shared" si="3"/>
        <v>8</v>
      </c>
      <c r="BE28" s="6">
        <v>35671</v>
      </c>
      <c r="BF28" s="6">
        <v>43172</v>
      </c>
      <c r="BG28" s="3">
        <f t="shared" si="4"/>
        <v>20.536618754277892</v>
      </c>
      <c r="BH28" s="4">
        <v>2</v>
      </c>
      <c r="BI28" s="4">
        <v>5</v>
      </c>
      <c r="BJ28" s="5">
        <v>1</v>
      </c>
      <c r="BK28" s="5">
        <v>2</v>
      </c>
      <c r="BL28" s="5">
        <v>1</v>
      </c>
      <c r="BM28" s="5">
        <v>1</v>
      </c>
      <c r="BN28" s="5">
        <v>2</v>
      </c>
      <c r="BO28" s="5">
        <v>2</v>
      </c>
      <c r="BP28" s="5">
        <v>1</v>
      </c>
      <c r="BQ28" s="5">
        <v>1</v>
      </c>
      <c r="BR28" s="5">
        <v>1</v>
      </c>
      <c r="BS28" s="5">
        <v>1</v>
      </c>
      <c r="BT28" s="5">
        <f t="shared" si="15"/>
        <v>10</v>
      </c>
      <c r="BU28" s="5">
        <v>2</v>
      </c>
      <c r="BV28" s="5">
        <v>1</v>
      </c>
      <c r="BW28" s="5">
        <v>2</v>
      </c>
      <c r="BX28" s="5">
        <v>1</v>
      </c>
      <c r="BY28" s="5">
        <v>1</v>
      </c>
      <c r="BZ28" s="5">
        <v>2</v>
      </c>
      <c r="CA28" s="5">
        <v>1</v>
      </c>
      <c r="CB28" s="5">
        <v>1</v>
      </c>
      <c r="CC28" s="5">
        <v>2</v>
      </c>
      <c r="CD28" s="5">
        <v>1</v>
      </c>
      <c r="CE28" s="5">
        <v>2</v>
      </c>
      <c r="CF28" s="5">
        <f t="shared" si="16"/>
        <v>16</v>
      </c>
      <c r="CG28" s="5">
        <v>2</v>
      </c>
      <c r="CH28" s="5">
        <v>2</v>
      </c>
      <c r="CI28" s="5">
        <v>1</v>
      </c>
      <c r="CJ28" s="5">
        <v>2</v>
      </c>
      <c r="CK28" s="5">
        <v>2</v>
      </c>
      <c r="CL28" s="5">
        <v>1</v>
      </c>
      <c r="CM28" s="5">
        <f t="shared" si="17"/>
        <v>10</v>
      </c>
      <c r="CN28" s="5">
        <v>3</v>
      </c>
      <c r="CO28" s="5">
        <v>2</v>
      </c>
      <c r="CP28" s="5">
        <v>2</v>
      </c>
      <c r="CQ28" s="5">
        <v>3</v>
      </c>
      <c r="CR28" s="5">
        <v>4</v>
      </c>
      <c r="CS28" s="5">
        <v>3</v>
      </c>
      <c r="CT28" s="5">
        <f t="shared" si="18"/>
        <v>17</v>
      </c>
      <c r="CU28" s="5">
        <f t="shared" si="30"/>
        <v>26</v>
      </c>
      <c r="CV28" s="5">
        <f t="shared" si="19"/>
        <v>36</v>
      </c>
      <c r="CW28" s="5">
        <f t="shared" si="20"/>
        <v>53</v>
      </c>
      <c r="CX28" s="6">
        <v>35671</v>
      </c>
      <c r="CY28" s="6">
        <v>43438</v>
      </c>
      <c r="CZ28" s="3">
        <f t="shared" si="6"/>
        <v>21.264887063655031</v>
      </c>
      <c r="DA28" s="4">
        <v>2</v>
      </c>
      <c r="DB28" s="4">
        <v>6</v>
      </c>
      <c r="DC28" s="4">
        <v>1</v>
      </c>
      <c r="DD28" s="5">
        <v>3</v>
      </c>
      <c r="DE28" s="5">
        <v>4</v>
      </c>
      <c r="DF28" s="5">
        <v>2</v>
      </c>
      <c r="DG28" s="5">
        <v>3</v>
      </c>
      <c r="DH28" s="5">
        <v>2</v>
      </c>
      <c r="DI28" s="5">
        <v>2</v>
      </c>
      <c r="DJ28" s="5">
        <v>2</v>
      </c>
      <c r="DK28" s="5">
        <v>3</v>
      </c>
      <c r="DL28" s="5">
        <v>3</v>
      </c>
      <c r="DM28" s="5">
        <f t="shared" si="21"/>
        <v>21</v>
      </c>
      <c r="DN28" s="5">
        <v>1</v>
      </c>
      <c r="DO28" s="5">
        <v>1</v>
      </c>
      <c r="DP28" s="5">
        <v>2</v>
      </c>
      <c r="DQ28" s="5">
        <v>2</v>
      </c>
      <c r="DR28" s="5">
        <v>2</v>
      </c>
      <c r="DS28" s="5">
        <v>2</v>
      </c>
      <c r="DT28" s="5">
        <v>2</v>
      </c>
      <c r="DU28" s="5">
        <v>2</v>
      </c>
      <c r="DV28" s="5">
        <v>2</v>
      </c>
      <c r="DW28" s="5">
        <v>2</v>
      </c>
      <c r="DX28" s="5">
        <v>4</v>
      </c>
      <c r="DY28" s="5">
        <f t="shared" si="22"/>
        <v>22</v>
      </c>
      <c r="DZ28" s="5">
        <v>2</v>
      </c>
      <c r="EA28" s="5">
        <v>2</v>
      </c>
      <c r="EB28" s="5">
        <v>2</v>
      </c>
      <c r="EC28" s="5">
        <v>3</v>
      </c>
      <c r="ED28" s="5">
        <v>2</v>
      </c>
      <c r="EE28" s="5">
        <v>3</v>
      </c>
      <c r="EF28" s="5">
        <f t="shared" si="23"/>
        <v>14</v>
      </c>
      <c r="EG28" s="5">
        <v>3</v>
      </c>
      <c r="EH28" s="5">
        <v>2</v>
      </c>
      <c r="EI28" s="5">
        <v>2</v>
      </c>
      <c r="EJ28" s="5">
        <v>4</v>
      </c>
      <c r="EK28" s="5">
        <v>4</v>
      </c>
      <c r="EL28" s="5">
        <v>4</v>
      </c>
      <c r="EM28" s="5">
        <f t="shared" si="24"/>
        <v>19</v>
      </c>
      <c r="EN28" s="5">
        <f t="shared" si="25"/>
        <v>36</v>
      </c>
      <c r="EO28" s="5">
        <f t="shared" si="26"/>
        <v>57</v>
      </c>
      <c r="EP28" s="5">
        <f t="shared" si="27"/>
        <v>76</v>
      </c>
      <c r="EQ28" s="6">
        <v>35671</v>
      </c>
      <c r="ER28" s="6">
        <v>43438</v>
      </c>
      <c r="ES28" s="3">
        <f t="shared" si="7"/>
        <v>21.264887063655031</v>
      </c>
      <c r="ET28" s="4">
        <v>2</v>
      </c>
      <c r="EU28" s="4">
        <v>6</v>
      </c>
      <c r="EV28" s="4">
        <v>2</v>
      </c>
      <c r="EW28" s="4">
        <v>1</v>
      </c>
      <c r="EX28" s="5">
        <v>1</v>
      </c>
      <c r="EY28" s="5">
        <v>1</v>
      </c>
      <c r="EZ28" s="5">
        <v>0</v>
      </c>
      <c r="FA28" s="5">
        <v>0</v>
      </c>
      <c r="FB28" s="5">
        <v>0</v>
      </c>
      <c r="FC28" s="5">
        <v>0</v>
      </c>
      <c r="FD28" s="5">
        <v>0</v>
      </c>
      <c r="FE28" s="5">
        <v>0</v>
      </c>
      <c r="FF28" s="4">
        <f t="shared" si="8"/>
        <v>5</v>
      </c>
      <c r="FG28" s="6">
        <v>35671</v>
      </c>
      <c r="FH28" s="6">
        <v>43438</v>
      </c>
      <c r="FI28" s="3">
        <f t="shared" si="9"/>
        <v>21.264887063655031</v>
      </c>
      <c r="FJ28" s="4">
        <v>2</v>
      </c>
      <c r="FK28" s="4">
        <v>6</v>
      </c>
      <c r="FL28" s="4">
        <v>0</v>
      </c>
      <c r="FM28" s="4">
        <v>0</v>
      </c>
      <c r="FN28" s="5">
        <v>0</v>
      </c>
      <c r="FO28" s="5">
        <v>0</v>
      </c>
      <c r="FP28" s="5">
        <v>0</v>
      </c>
      <c r="FQ28" s="5">
        <v>0</v>
      </c>
      <c r="FR28" s="5">
        <v>0</v>
      </c>
      <c r="FS28" s="5">
        <v>0</v>
      </c>
      <c r="FT28" s="5">
        <v>0</v>
      </c>
      <c r="FU28" s="5">
        <v>0</v>
      </c>
      <c r="FV28" s="5">
        <v>0</v>
      </c>
      <c r="FW28" s="5">
        <v>0</v>
      </c>
      <c r="FX28" s="5">
        <v>0</v>
      </c>
      <c r="FY28" s="5">
        <v>0</v>
      </c>
      <c r="FZ28" s="5">
        <v>0</v>
      </c>
      <c r="GA28" s="5">
        <v>0</v>
      </c>
      <c r="GB28" s="5">
        <v>0</v>
      </c>
      <c r="GC28" s="5">
        <v>0</v>
      </c>
      <c r="GD28" s="5">
        <v>1</v>
      </c>
      <c r="GE28" s="5">
        <v>0</v>
      </c>
      <c r="GF28" s="4">
        <f t="shared" si="10"/>
        <v>1</v>
      </c>
      <c r="GG28" s="6">
        <v>35671</v>
      </c>
      <c r="GH28" s="6">
        <v>43172</v>
      </c>
      <c r="GI28" s="3">
        <f t="shared" si="11"/>
        <v>20.536618754277892</v>
      </c>
      <c r="GJ28" s="4">
        <v>2</v>
      </c>
      <c r="GK28" s="4">
        <v>5</v>
      </c>
      <c r="GL28" s="4">
        <v>806.7</v>
      </c>
      <c r="GM28" s="4">
        <v>986</v>
      </c>
      <c r="GN28" s="5">
        <v>896.3</v>
      </c>
      <c r="GO28" s="7">
        <v>1.30903604006787</v>
      </c>
      <c r="GP28" s="7">
        <v>1.36713283117747</v>
      </c>
      <c r="GQ28" s="7">
        <v>1.33808443562267</v>
      </c>
      <c r="GR28" s="6">
        <v>35671</v>
      </c>
      <c r="GS28" s="6">
        <v>43438</v>
      </c>
      <c r="GT28" s="3">
        <f t="shared" si="12"/>
        <v>21.264887063655031</v>
      </c>
      <c r="GU28" s="4">
        <v>2</v>
      </c>
      <c r="GV28" s="4">
        <v>6</v>
      </c>
      <c r="GW28" s="5">
        <v>238.2</v>
      </c>
      <c r="GX28" s="5">
        <v>215.3</v>
      </c>
      <c r="GY28" s="5">
        <v>226.7</v>
      </c>
      <c r="GZ28" s="7">
        <v>3.3524354680546602</v>
      </c>
      <c r="HA28" s="7">
        <v>3.3524354680546602</v>
      </c>
      <c r="HB28" s="7">
        <v>3.3524354680546602</v>
      </c>
      <c r="HC28" s="8">
        <f t="shared" si="13"/>
        <v>0.5970018762965158</v>
      </c>
      <c r="HD28" s="8">
        <f t="shared" si="14"/>
        <v>-0.39887690766306449</v>
      </c>
      <c r="HE28" s="8">
        <f t="shared" si="28"/>
        <v>3.9536832818703131</v>
      </c>
      <c r="HF28" s="8">
        <f t="shared" si="29"/>
        <v>0.39913801425061557</v>
      </c>
      <c r="HG28" s="5">
        <v>1</v>
      </c>
    </row>
    <row r="29" spans="1:215" x14ac:dyDescent="0.2">
      <c r="A29" s="1">
        <v>33</v>
      </c>
      <c r="B29" s="1">
        <v>0</v>
      </c>
      <c r="C29" s="2">
        <v>35441</v>
      </c>
      <c r="D29" s="2">
        <v>43172</v>
      </c>
      <c r="E29" s="3">
        <f t="shared" si="0"/>
        <v>21.166324435318277</v>
      </c>
      <c r="F29" s="4">
        <v>2</v>
      </c>
      <c r="G29" s="4">
        <v>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1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f t="shared" si="1"/>
        <v>3</v>
      </c>
      <c r="AD29" s="2">
        <v>35441</v>
      </c>
      <c r="AE29" s="2">
        <v>43438</v>
      </c>
      <c r="AF29" s="3">
        <f t="shared" si="2"/>
        <v>21.894592744695416</v>
      </c>
      <c r="AG29" s="4">
        <v>2</v>
      </c>
      <c r="AH29" s="4">
        <v>6</v>
      </c>
      <c r="AI29" s="5">
        <v>0</v>
      </c>
      <c r="AJ29" s="5">
        <v>0</v>
      </c>
      <c r="AK29" s="5">
        <v>0</v>
      </c>
      <c r="AL29" s="5">
        <v>1</v>
      </c>
      <c r="AM29" s="5">
        <v>0</v>
      </c>
      <c r="AN29" s="5">
        <v>0</v>
      </c>
      <c r="AO29" s="5">
        <v>0</v>
      </c>
      <c r="AP29" s="5">
        <v>1</v>
      </c>
      <c r="AQ29" s="5">
        <v>0</v>
      </c>
      <c r="AR29" s="5">
        <v>0</v>
      </c>
      <c r="AS29" s="5">
        <v>1</v>
      </c>
      <c r="AT29" s="5">
        <v>1</v>
      </c>
      <c r="AU29" s="5">
        <v>0</v>
      </c>
      <c r="AV29" s="5">
        <v>0</v>
      </c>
      <c r="AW29" s="5">
        <v>1</v>
      </c>
      <c r="AX29" s="5">
        <v>1</v>
      </c>
      <c r="AY29" s="5">
        <v>1</v>
      </c>
      <c r="AZ29" s="5">
        <v>1</v>
      </c>
      <c r="BA29" s="5">
        <v>0</v>
      </c>
      <c r="BB29" s="5">
        <v>1</v>
      </c>
      <c r="BC29" s="5">
        <v>1</v>
      </c>
      <c r="BD29" s="5">
        <f t="shared" si="3"/>
        <v>10</v>
      </c>
      <c r="BE29" s="6">
        <v>35441</v>
      </c>
      <c r="BF29" s="6">
        <v>43172</v>
      </c>
      <c r="BG29" s="3">
        <f t="shared" si="4"/>
        <v>21.166324435318277</v>
      </c>
      <c r="BH29" s="4">
        <v>2</v>
      </c>
      <c r="BI29" s="4">
        <v>5</v>
      </c>
      <c r="BJ29" s="5">
        <v>1</v>
      </c>
      <c r="BK29" s="5">
        <v>2</v>
      </c>
      <c r="BL29" s="5">
        <v>3</v>
      </c>
      <c r="BM29" s="5">
        <v>3</v>
      </c>
      <c r="BN29" s="5">
        <v>2</v>
      </c>
      <c r="BO29" s="5">
        <v>1</v>
      </c>
      <c r="BP29" s="5">
        <v>2</v>
      </c>
      <c r="BQ29" s="5">
        <v>2</v>
      </c>
      <c r="BR29" s="14">
        <v>0</v>
      </c>
      <c r="BS29" s="5">
        <v>1</v>
      </c>
      <c r="BT29" s="14">
        <f t="shared" si="15"/>
        <v>14</v>
      </c>
      <c r="BU29" s="5">
        <v>2</v>
      </c>
      <c r="BV29" s="5">
        <v>1</v>
      </c>
      <c r="BW29" s="5">
        <v>1</v>
      </c>
      <c r="BX29" s="5">
        <v>2</v>
      </c>
      <c r="BY29" s="5">
        <v>4</v>
      </c>
      <c r="BZ29" s="5">
        <v>2</v>
      </c>
      <c r="CA29" s="5">
        <v>3</v>
      </c>
      <c r="CB29" s="5">
        <v>1</v>
      </c>
      <c r="CC29" s="5">
        <v>3</v>
      </c>
      <c r="CD29" s="5">
        <v>1</v>
      </c>
      <c r="CE29" s="5">
        <v>2</v>
      </c>
      <c r="CF29" s="5">
        <f t="shared" si="16"/>
        <v>22</v>
      </c>
      <c r="CG29" s="5">
        <v>2</v>
      </c>
      <c r="CH29" s="5">
        <v>2</v>
      </c>
      <c r="CI29" s="5">
        <v>2</v>
      </c>
      <c r="CJ29" s="5">
        <v>3</v>
      </c>
      <c r="CK29" s="5">
        <v>2</v>
      </c>
      <c r="CL29" s="5">
        <v>2</v>
      </c>
      <c r="CM29" s="5">
        <f t="shared" si="17"/>
        <v>13</v>
      </c>
      <c r="CN29" s="5">
        <v>5</v>
      </c>
      <c r="CO29" s="5">
        <v>5</v>
      </c>
      <c r="CP29" s="5">
        <v>4</v>
      </c>
      <c r="CQ29" s="5">
        <v>5</v>
      </c>
      <c r="CR29" s="5">
        <v>5</v>
      </c>
      <c r="CS29" s="5">
        <v>5</v>
      </c>
      <c r="CT29" s="5">
        <f t="shared" si="18"/>
        <v>29</v>
      </c>
      <c r="CU29" s="5">
        <f t="shared" si="30"/>
        <v>35</v>
      </c>
      <c r="CV29" s="5">
        <f t="shared" si="19"/>
        <v>49</v>
      </c>
      <c r="CW29" s="5">
        <f t="shared" si="20"/>
        <v>78</v>
      </c>
      <c r="CX29" s="6">
        <v>35441</v>
      </c>
      <c r="CY29" s="6">
        <v>43438</v>
      </c>
      <c r="CZ29" s="3">
        <f t="shared" si="6"/>
        <v>21.894592744695416</v>
      </c>
      <c r="DA29" s="4">
        <v>2</v>
      </c>
      <c r="DB29" s="4">
        <v>6</v>
      </c>
      <c r="DC29" s="4">
        <v>1</v>
      </c>
      <c r="DD29" s="5">
        <v>3</v>
      </c>
      <c r="DE29" s="5">
        <v>3</v>
      </c>
      <c r="DF29" s="5">
        <v>3</v>
      </c>
      <c r="DG29" s="5">
        <v>3</v>
      </c>
      <c r="DH29" s="5">
        <v>2</v>
      </c>
      <c r="DI29" s="5">
        <v>2</v>
      </c>
      <c r="DJ29" s="5">
        <v>2</v>
      </c>
      <c r="DK29" s="5">
        <v>3</v>
      </c>
      <c r="DL29" s="5">
        <v>1</v>
      </c>
      <c r="DM29" s="5">
        <f t="shared" si="21"/>
        <v>19</v>
      </c>
      <c r="DN29" s="5">
        <v>3</v>
      </c>
      <c r="DO29" s="5">
        <v>3</v>
      </c>
      <c r="DP29" s="5">
        <v>2</v>
      </c>
      <c r="DQ29" s="5">
        <v>2</v>
      </c>
      <c r="DR29" s="5">
        <v>5</v>
      </c>
      <c r="DS29" s="5">
        <v>3</v>
      </c>
      <c r="DT29" s="5">
        <v>3</v>
      </c>
      <c r="DU29" s="5">
        <v>1</v>
      </c>
      <c r="DV29" s="5">
        <v>3</v>
      </c>
      <c r="DW29" s="5">
        <v>3</v>
      </c>
      <c r="DX29" s="5">
        <v>3</v>
      </c>
      <c r="DY29" s="5">
        <f t="shared" si="22"/>
        <v>31</v>
      </c>
      <c r="DZ29" s="5">
        <v>3</v>
      </c>
      <c r="EA29" s="5">
        <v>3</v>
      </c>
      <c r="EB29" s="5">
        <v>2</v>
      </c>
      <c r="EC29" s="5">
        <v>4</v>
      </c>
      <c r="ED29" s="5">
        <v>3</v>
      </c>
      <c r="EE29" s="5">
        <v>3</v>
      </c>
      <c r="EF29" s="5">
        <f t="shared" si="23"/>
        <v>18</v>
      </c>
      <c r="EG29" s="5">
        <v>5</v>
      </c>
      <c r="EH29" s="5">
        <v>5</v>
      </c>
      <c r="EI29" s="5">
        <v>2</v>
      </c>
      <c r="EJ29" s="5">
        <v>4</v>
      </c>
      <c r="EK29" s="5">
        <v>4</v>
      </c>
      <c r="EL29" s="5">
        <v>5</v>
      </c>
      <c r="EM29" s="5">
        <f t="shared" si="24"/>
        <v>25</v>
      </c>
      <c r="EN29" s="5">
        <f t="shared" si="25"/>
        <v>49</v>
      </c>
      <c r="EO29" s="5">
        <f t="shared" si="26"/>
        <v>68</v>
      </c>
      <c r="EP29" s="5">
        <f t="shared" si="27"/>
        <v>93</v>
      </c>
      <c r="EQ29" s="6">
        <v>35441</v>
      </c>
      <c r="ER29" s="6">
        <v>43438</v>
      </c>
      <c r="ES29" s="3">
        <f t="shared" si="7"/>
        <v>21.894592744695416</v>
      </c>
      <c r="ET29" s="4">
        <v>2</v>
      </c>
      <c r="EU29" s="4">
        <v>6</v>
      </c>
      <c r="EV29" s="4">
        <v>2</v>
      </c>
      <c r="EW29" s="4">
        <v>1</v>
      </c>
      <c r="EX29" s="5">
        <v>1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4">
        <f t="shared" si="8"/>
        <v>4</v>
      </c>
      <c r="FG29" s="6">
        <v>35441</v>
      </c>
      <c r="FH29" s="6">
        <v>43438</v>
      </c>
      <c r="FI29" s="3">
        <f t="shared" si="9"/>
        <v>21.894592744695416</v>
      </c>
      <c r="FJ29" s="4">
        <v>2</v>
      </c>
      <c r="FK29" s="4">
        <v>6</v>
      </c>
      <c r="FL29" s="4">
        <v>0</v>
      </c>
      <c r="FM29" s="4">
        <v>0</v>
      </c>
      <c r="FN29" s="5">
        <v>1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1</v>
      </c>
      <c r="GA29" s="5">
        <v>0</v>
      </c>
      <c r="GB29" s="5">
        <v>0</v>
      </c>
      <c r="GC29" s="5">
        <v>0</v>
      </c>
      <c r="GD29" s="5">
        <v>0</v>
      </c>
      <c r="GE29" s="5">
        <v>1</v>
      </c>
      <c r="GF29" s="4">
        <f t="shared" si="10"/>
        <v>3</v>
      </c>
      <c r="GG29" s="6">
        <v>35441</v>
      </c>
      <c r="GH29" s="6">
        <v>43172</v>
      </c>
      <c r="GI29" s="3">
        <f t="shared" si="11"/>
        <v>21.166324435318277</v>
      </c>
      <c r="GJ29" s="4">
        <v>2</v>
      </c>
      <c r="GK29" s="4">
        <v>5</v>
      </c>
      <c r="GL29" s="4">
        <v>467</v>
      </c>
      <c r="GM29" s="4">
        <v>506.7</v>
      </c>
      <c r="GN29" s="5">
        <v>486.9</v>
      </c>
      <c r="GO29" s="7">
        <v>4.6471899884945502</v>
      </c>
      <c r="GP29" s="7">
        <v>4.3615303863663097</v>
      </c>
      <c r="GQ29" s="7">
        <v>4.5043601874304304</v>
      </c>
      <c r="GR29" s="6">
        <v>35441</v>
      </c>
      <c r="GS29" s="6">
        <v>43438</v>
      </c>
      <c r="GT29" s="3">
        <f t="shared" si="12"/>
        <v>21.894592744695416</v>
      </c>
      <c r="GU29" s="4">
        <v>2</v>
      </c>
      <c r="GV29" s="4">
        <v>6</v>
      </c>
      <c r="GW29" s="5">
        <v>527.9</v>
      </c>
      <c r="GX29" s="5">
        <v>720.8</v>
      </c>
      <c r="GY29" s="5">
        <v>624.4</v>
      </c>
      <c r="GZ29" s="7">
        <v>1.7777972573830201</v>
      </c>
      <c r="HA29" s="7">
        <v>1.5221164998677601</v>
      </c>
      <c r="HB29" s="7">
        <v>1.64995687862539</v>
      </c>
      <c r="HC29" s="8">
        <f t="shared" si="13"/>
        <v>-0.10802311984448558</v>
      </c>
      <c r="HD29" s="8">
        <f t="shared" si="14"/>
        <v>0.43616051708896147</v>
      </c>
      <c r="HE29" s="8">
        <f t="shared" si="28"/>
        <v>0.77978859705317105</v>
      </c>
      <c r="HF29" s="8">
        <f t="shared" si="29"/>
        <v>2.7299866110337971</v>
      </c>
      <c r="HG29" s="5">
        <v>1</v>
      </c>
    </row>
    <row r="30" spans="1:215" x14ac:dyDescent="0.2">
      <c r="A30" s="1">
        <v>34</v>
      </c>
      <c r="B30" s="1">
        <v>1</v>
      </c>
      <c r="C30" s="2">
        <v>35285</v>
      </c>
      <c r="D30" s="2">
        <v>43172</v>
      </c>
      <c r="E30" s="3">
        <f t="shared" si="0"/>
        <v>21.593429158110883</v>
      </c>
      <c r="F30" s="4">
        <v>2</v>
      </c>
      <c r="G30" s="4">
        <v>5</v>
      </c>
      <c r="H30" s="5">
        <v>0</v>
      </c>
      <c r="I30" s="5">
        <v>1</v>
      </c>
      <c r="J30" s="5">
        <v>0</v>
      </c>
      <c r="K30" s="5">
        <v>1</v>
      </c>
      <c r="L30" s="5">
        <v>1</v>
      </c>
      <c r="M30" s="5">
        <v>0</v>
      </c>
      <c r="N30" s="5">
        <v>1</v>
      </c>
      <c r="O30" s="5">
        <v>1</v>
      </c>
      <c r="P30" s="5">
        <v>0</v>
      </c>
      <c r="Q30" s="5">
        <v>0</v>
      </c>
      <c r="R30" s="5">
        <v>1</v>
      </c>
      <c r="S30" s="5">
        <v>1</v>
      </c>
      <c r="T30" s="5">
        <v>2</v>
      </c>
      <c r="U30" s="5">
        <v>0</v>
      </c>
      <c r="V30" s="5">
        <v>1</v>
      </c>
      <c r="W30" s="5">
        <v>3</v>
      </c>
      <c r="X30" s="5">
        <v>0</v>
      </c>
      <c r="Y30" s="5">
        <v>2</v>
      </c>
      <c r="Z30" s="5">
        <v>1</v>
      </c>
      <c r="AA30" s="5">
        <v>1</v>
      </c>
      <c r="AB30" s="5">
        <v>0</v>
      </c>
      <c r="AC30" s="5">
        <f t="shared" si="1"/>
        <v>17</v>
      </c>
      <c r="AD30" s="2">
        <v>35285</v>
      </c>
      <c r="AE30" s="2">
        <v>43438</v>
      </c>
      <c r="AF30" s="3">
        <f t="shared" si="2"/>
        <v>22.321697467488022</v>
      </c>
      <c r="AG30" s="4">
        <v>2</v>
      </c>
      <c r="AH30" s="4">
        <v>6</v>
      </c>
      <c r="AI30" s="5">
        <v>1</v>
      </c>
      <c r="AJ30" s="5">
        <v>1</v>
      </c>
      <c r="AK30" s="5">
        <v>1</v>
      </c>
      <c r="AL30" s="5">
        <v>2</v>
      </c>
      <c r="AM30" s="5">
        <v>1</v>
      </c>
      <c r="AN30" s="5">
        <v>1</v>
      </c>
      <c r="AO30" s="5">
        <v>2</v>
      </c>
      <c r="AP30" s="5">
        <v>1</v>
      </c>
      <c r="AQ30" s="5">
        <v>1</v>
      </c>
      <c r="AR30" s="5">
        <v>0</v>
      </c>
      <c r="AS30" s="5">
        <v>1</v>
      </c>
      <c r="AT30" s="5">
        <v>1</v>
      </c>
      <c r="AU30" s="5">
        <v>2</v>
      </c>
      <c r="AV30" s="5">
        <v>2</v>
      </c>
      <c r="AW30" s="5">
        <v>1</v>
      </c>
      <c r="AX30" s="5">
        <v>1</v>
      </c>
      <c r="AY30" s="5">
        <v>1</v>
      </c>
      <c r="AZ30" s="5">
        <v>1</v>
      </c>
      <c r="BA30" s="5">
        <v>1</v>
      </c>
      <c r="BB30" s="5">
        <v>1</v>
      </c>
      <c r="BC30" s="5">
        <v>2</v>
      </c>
      <c r="BD30" s="5">
        <f t="shared" si="3"/>
        <v>25</v>
      </c>
      <c r="BE30" s="6">
        <v>35280</v>
      </c>
      <c r="BF30" s="6">
        <v>43172</v>
      </c>
      <c r="BG30" s="3">
        <f t="shared" si="4"/>
        <v>21.607118412046542</v>
      </c>
      <c r="BH30" s="4">
        <v>2</v>
      </c>
      <c r="BI30" s="4">
        <v>5</v>
      </c>
      <c r="BJ30" s="5">
        <v>1</v>
      </c>
      <c r="BK30" s="5">
        <v>3</v>
      </c>
      <c r="BL30" s="5">
        <v>2</v>
      </c>
      <c r="BM30" s="5">
        <v>1</v>
      </c>
      <c r="BN30" s="5">
        <v>1</v>
      </c>
      <c r="BO30" s="5">
        <v>1</v>
      </c>
      <c r="BP30" s="5">
        <v>1</v>
      </c>
      <c r="BQ30" s="5">
        <v>2</v>
      </c>
      <c r="BR30" s="5">
        <v>1</v>
      </c>
      <c r="BS30" s="5">
        <v>2</v>
      </c>
      <c r="BT30" s="5">
        <f t="shared" si="15"/>
        <v>11</v>
      </c>
      <c r="BU30" s="5">
        <v>2</v>
      </c>
      <c r="BV30" s="5">
        <v>2</v>
      </c>
      <c r="BW30" s="5">
        <v>1</v>
      </c>
      <c r="BX30" s="5">
        <v>2</v>
      </c>
      <c r="BY30" s="5">
        <v>3</v>
      </c>
      <c r="BZ30" s="5">
        <v>2</v>
      </c>
      <c r="CA30" s="5">
        <v>1</v>
      </c>
      <c r="CB30" s="5">
        <v>1</v>
      </c>
      <c r="CC30" s="5">
        <v>2</v>
      </c>
      <c r="CD30" s="5">
        <v>1</v>
      </c>
      <c r="CE30" s="5">
        <v>4</v>
      </c>
      <c r="CF30" s="5">
        <f t="shared" si="16"/>
        <v>21</v>
      </c>
      <c r="CG30" s="5">
        <v>2</v>
      </c>
      <c r="CH30" s="5">
        <v>1</v>
      </c>
      <c r="CI30" s="5">
        <v>1</v>
      </c>
      <c r="CJ30" s="5">
        <v>1</v>
      </c>
      <c r="CK30" s="5">
        <v>1</v>
      </c>
      <c r="CL30" s="5">
        <v>3</v>
      </c>
      <c r="CM30" s="5">
        <f t="shared" si="17"/>
        <v>9</v>
      </c>
      <c r="CN30" s="5">
        <v>1</v>
      </c>
      <c r="CO30" s="5">
        <v>1</v>
      </c>
      <c r="CP30" s="5">
        <v>1</v>
      </c>
      <c r="CQ30" s="5">
        <v>1</v>
      </c>
      <c r="CR30" s="5">
        <v>4</v>
      </c>
      <c r="CS30" s="5">
        <v>4</v>
      </c>
      <c r="CT30" s="5">
        <f t="shared" si="18"/>
        <v>12</v>
      </c>
      <c r="CU30" s="5">
        <f t="shared" si="30"/>
        <v>30</v>
      </c>
      <c r="CV30" s="5">
        <f t="shared" si="19"/>
        <v>41</v>
      </c>
      <c r="CW30" s="5">
        <f t="shared" si="20"/>
        <v>53</v>
      </c>
      <c r="CX30" s="6">
        <v>35285</v>
      </c>
      <c r="CY30" s="6">
        <v>43438</v>
      </c>
      <c r="CZ30" s="3">
        <f t="shared" si="6"/>
        <v>22.321697467488022</v>
      </c>
      <c r="DA30" s="4">
        <v>2</v>
      </c>
      <c r="DB30" s="4">
        <v>6</v>
      </c>
      <c r="DC30" s="4">
        <v>1</v>
      </c>
      <c r="DD30" s="5">
        <v>4</v>
      </c>
      <c r="DE30" s="5">
        <v>4</v>
      </c>
      <c r="DF30" s="5">
        <v>3</v>
      </c>
      <c r="DG30" s="5">
        <v>4</v>
      </c>
      <c r="DH30" s="5">
        <v>3</v>
      </c>
      <c r="DI30" s="5">
        <v>4</v>
      </c>
      <c r="DJ30" s="5">
        <v>3</v>
      </c>
      <c r="DK30" s="5">
        <v>3</v>
      </c>
      <c r="DL30" s="5">
        <v>4</v>
      </c>
      <c r="DM30" s="5">
        <f t="shared" si="21"/>
        <v>28</v>
      </c>
      <c r="DN30" s="5">
        <v>3</v>
      </c>
      <c r="DO30" s="5">
        <v>4</v>
      </c>
      <c r="DP30" s="5">
        <v>3</v>
      </c>
      <c r="DQ30" s="5">
        <v>4</v>
      </c>
      <c r="DR30" s="5">
        <v>5</v>
      </c>
      <c r="DS30" s="5">
        <v>4</v>
      </c>
      <c r="DT30" s="5">
        <v>3</v>
      </c>
      <c r="DU30" s="5">
        <v>1</v>
      </c>
      <c r="DV30" s="5">
        <v>4</v>
      </c>
      <c r="DW30" s="5">
        <v>3</v>
      </c>
      <c r="DX30" s="5">
        <v>2</v>
      </c>
      <c r="DY30" s="5">
        <f t="shared" si="22"/>
        <v>36</v>
      </c>
      <c r="DZ30" s="5">
        <v>3</v>
      </c>
      <c r="EA30" s="5">
        <v>4</v>
      </c>
      <c r="EB30" s="5">
        <v>4</v>
      </c>
      <c r="EC30" s="5">
        <v>3</v>
      </c>
      <c r="ED30" s="5">
        <v>3</v>
      </c>
      <c r="EE30" s="5">
        <v>3</v>
      </c>
      <c r="EF30" s="5">
        <f t="shared" si="23"/>
        <v>20</v>
      </c>
      <c r="EG30" s="5">
        <v>3</v>
      </c>
      <c r="EH30" s="5">
        <v>2</v>
      </c>
      <c r="EI30" s="5">
        <v>2</v>
      </c>
      <c r="EJ30" s="5">
        <v>2</v>
      </c>
      <c r="EK30" s="5">
        <v>2</v>
      </c>
      <c r="EL30" s="5">
        <v>2</v>
      </c>
      <c r="EM30" s="5">
        <f t="shared" si="24"/>
        <v>13</v>
      </c>
      <c r="EN30" s="5">
        <f t="shared" si="25"/>
        <v>56</v>
      </c>
      <c r="EO30" s="5">
        <f t="shared" si="26"/>
        <v>84</v>
      </c>
      <c r="EP30" s="5">
        <f t="shared" si="27"/>
        <v>97</v>
      </c>
      <c r="EQ30" s="6">
        <v>35280</v>
      </c>
      <c r="ER30" s="6">
        <v>43438</v>
      </c>
      <c r="ES30" s="3">
        <f t="shared" si="7"/>
        <v>22.335386721423681</v>
      </c>
      <c r="ET30" s="4">
        <v>2</v>
      </c>
      <c r="EU30" s="4">
        <v>6</v>
      </c>
      <c r="EV30" s="4">
        <v>0</v>
      </c>
      <c r="EW30" s="4">
        <v>0</v>
      </c>
      <c r="EX30" s="5">
        <v>0</v>
      </c>
      <c r="EY30" s="5">
        <v>0</v>
      </c>
      <c r="EZ30" s="5">
        <v>0</v>
      </c>
      <c r="FA30" s="5">
        <v>0</v>
      </c>
      <c r="FB30" s="5">
        <v>0</v>
      </c>
      <c r="FC30" s="5">
        <v>0</v>
      </c>
      <c r="FD30" s="5">
        <v>0</v>
      </c>
      <c r="FE30" s="5">
        <v>0</v>
      </c>
      <c r="FF30" s="4">
        <f t="shared" si="8"/>
        <v>0</v>
      </c>
      <c r="FG30" s="6">
        <v>35280</v>
      </c>
      <c r="FH30" s="6">
        <v>43438</v>
      </c>
      <c r="FI30" s="3">
        <f t="shared" si="9"/>
        <v>22.335386721423681</v>
      </c>
      <c r="FJ30" s="4">
        <v>2</v>
      </c>
      <c r="FK30" s="4">
        <v>6</v>
      </c>
      <c r="FL30" s="4">
        <v>0</v>
      </c>
      <c r="FM30" s="4">
        <v>0</v>
      </c>
      <c r="FN30" s="5">
        <v>1</v>
      </c>
      <c r="FO30" s="5">
        <v>1</v>
      </c>
      <c r="FP30" s="5">
        <v>0</v>
      </c>
      <c r="FQ30" s="5">
        <v>1</v>
      </c>
      <c r="FR30" s="5">
        <v>0</v>
      </c>
      <c r="FS30" s="5">
        <v>1</v>
      </c>
      <c r="FT30" s="5">
        <v>1</v>
      </c>
      <c r="FU30" s="5">
        <v>0</v>
      </c>
      <c r="FV30" s="5">
        <v>1</v>
      </c>
      <c r="FW30" s="5">
        <v>1</v>
      </c>
      <c r="FX30" s="5">
        <v>1</v>
      </c>
      <c r="FY30" s="5">
        <v>0</v>
      </c>
      <c r="FZ30" s="5">
        <v>1</v>
      </c>
      <c r="GA30" s="5">
        <v>1</v>
      </c>
      <c r="GB30" s="5">
        <v>0</v>
      </c>
      <c r="GC30" s="5">
        <v>1</v>
      </c>
      <c r="GD30" s="5">
        <v>1</v>
      </c>
      <c r="GE30" s="5">
        <v>1</v>
      </c>
      <c r="GF30" s="4">
        <f t="shared" si="10"/>
        <v>13</v>
      </c>
      <c r="GG30" s="6">
        <v>35280</v>
      </c>
      <c r="GH30" s="6">
        <v>43172</v>
      </c>
      <c r="GI30" s="3">
        <f t="shared" si="11"/>
        <v>21.607118412046542</v>
      </c>
      <c r="GJ30" s="4">
        <v>2</v>
      </c>
      <c r="GK30" s="4">
        <v>5</v>
      </c>
      <c r="GL30" s="4">
        <v>470</v>
      </c>
      <c r="GM30" s="4">
        <v>554.29999999999995</v>
      </c>
      <c r="GN30" s="5">
        <v>512.20000000000005</v>
      </c>
      <c r="GO30" s="7">
        <v>1.7552370486099</v>
      </c>
      <c r="GP30" s="7">
        <v>1.8520004089026201</v>
      </c>
      <c r="GQ30" s="7">
        <v>1.8036187287562599</v>
      </c>
      <c r="GR30" s="6">
        <v>35285</v>
      </c>
      <c r="GS30" s="6">
        <v>43438</v>
      </c>
      <c r="GT30" s="3">
        <f t="shared" si="12"/>
        <v>22.321697467488022</v>
      </c>
      <c r="GU30" s="4">
        <v>2</v>
      </c>
      <c r="GV30" s="4">
        <v>6</v>
      </c>
      <c r="GW30" s="5">
        <v>308.89999999999998</v>
      </c>
      <c r="GX30" s="5">
        <v>373</v>
      </c>
      <c r="GY30" s="5">
        <v>341</v>
      </c>
      <c r="GZ30" s="7">
        <v>1.9133748786548701</v>
      </c>
      <c r="HA30" s="7">
        <v>1.8811722046250301</v>
      </c>
      <c r="HB30" s="7">
        <v>1.89727354163995</v>
      </c>
      <c r="HC30" s="8">
        <f t="shared" si="13"/>
        <v>0.17668519513991321</v>
      </c>
      <c r="HD30" s="8">
        <f t="shared" si="14"/>
        <v>-2.1985213952721364E-2</v>
      </c>
      <c r="HE30" s="8">
        <f t="shared" si="28"/>
        <v>1.5020527859237538</v>
      </c>
      <c r="HF30" s="8">
        <f t="shared" si="29"/>
        <v>0.95063715862355969</v>
      </c>
      <c r="HG30" s="5">
        <v>1</v>
      </c>
    </row>
    <row r="31" spans="1:215" x14ac:dyDescent="0.2">
      <c r="A31" s="1">
        <v>35</v>
      </c>
      <c r="B31" s="1">
        <v>0</v>
      </c>
      <c r="C31" s="2">
        <v>35938</v>
      </c>
      <c r="D31" s="2">
        <v>43172</v>
      </c>
      <c r="E31" s="3">
        <f t="shared" si="0"/>
        <v>19.805612594113622</v>
      </c>
      <c r="F31" s="4">
        <v>2</v>
      </c>
      <c r="G31" s="4">
        <v>5</v>
      </c>
      <c r="H31" s="5">
        <v>0</v>
      </c>
      <c r="I31" s="5">
        <v>0</v>
      </c>
      <c r="J31" s="5">
        <v>1</v>
      </c>
      <c r="K31" s="5">
        <v>0</v>
      </c>
      <c r="L31" s="5">
        <v>1</v>
      </c>
      <c r="M31" s="5">
        <v>0</v>
      </c>
      <c r="N31" s="5">
        <v>1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1</v>
      </c>
      <c r="U31" s="5">
        <v>2</v>
      </c>
      <c r="V31" s="5">
        <v>0</v>
      </c>
      <c r="W31" s="5">
        <v>2</v>
      </c>
      <c r="X31" s="5">
        <v>3</v>
      </c>
      <c r="Y31" s="5">
        <v>2</v>
      </c>
      <c r="Z31" s="5">
        <v>2</v>
      </c>
      <c r="AA31" s="5">
        <v>0</v>
      </c>
      <c r="AB31" s="5">
        <v>0</v>
      </c>
      <c r="AC31" s="5">
        <f t="shared" si="1"/>
        <v>17</v>
      </c>
      <c r="AD31" s="2">
        <v>35938</v>
      </c>
      <c r="AE31" s="2">
        <v>43438</v>
      </c>
      <c r="AF31" s="3">
        <f t="shared" si="2"/>
        <v>20.533880903490761</v>
      </c>
      <c r="AG31" s="4">
        <v>2</v>
      </c>
      <c r="AH31" s="4">
        <v>6</v>
      </c>
      <c r="AI31" s="5">
        <v>0</v>
      </c>
      <c r="AJ31" s="5">
        <v>0</v>
      </c>
      <c r="AK31" s="5">
        <v>1</v>
      </c>
      <c r="AL31" s="5">
        <v>0</v>
      </c>
      <c r="AM31" s="5">
        <v>3</v>
      </c>
      <c r="AN31" s="5">
        <v>0</v>
      </c>
      <c r="AO31" s="5">
        <v>0</v>
      </c>
      <c r="AP31" s="5">
        <v>1</v>
      </c>
      <c r="AQ31" s="5">
        <v>1</v>
      </c>
      <c r="AR31" s="5">
        <v>0</v>
      </c>
      <c r="AS31" s="5">
        <v>2</v>
      </c>
      <c r="AT31" s="5">
        <v>0</v>
      </c>
      <c r="AU31" s="5">
        <v>1</v>
      </c>
      <c r="AV31" s="5">
        <v>2</v>
      </c>
      <c r="AW31" s="5">
        <v>2</v>
      </c>
      <c r="AX31" s="5">
        <v>2</v>
      </c>
      <c r="AY31" s="5">
        <v>3</v>
      </c>
      <c r="AZ31" s="5">
        <v>1</v>
      </c>
      <c r="BA31" s="5">
        <v>2</v>
      </c>
      <c r="BB31" s="5">
        <v>2</v>
      </c>
      <c r="BC31" s="5">
        <v>0</v>
      </c>
      <c r="BD31" s="5">
        <f t="shared" si="3"/>
        <v>23</v>
      </c>
      <c r="BE31" s="6">
        <v>35938</v>
      </c>
      <c r="BF31" s="6">
        <v>43172</v>
      </c>
      <c r="BG31" s="3">
        <f t="shared" si="4"/>
        <v>19.805612594113622</v>
      </c>
      <c r="BH31" s="4">
        <v>2</v>
      </c>
      <c r="BI31" s="4">
        <v>5</v>
      </c>
      <c r="BJ31" s="5">
        <v>0</v>
      </c>
      <c r="BK31" s="5">
        <v>1</v>
      </c>
      <c r="BL31" s="5">
        <v>1</v>
      </c>
      <c r="BM31" s="5">
        <v>1</v>
      </c>
      <c r="BN31" s="5">
        <v>1</v>
      </c>
      <c r="BO31" s="5">
        <v>1</v>
      </c>
      <c r="BP31" s="5">
        <v>1</v>
      </c>
      <c r="BQ31" s="5">
        <v>1</v>
      </c>
      <c r="BR31" s="5">
        <v>1</v>
      </c>
      <c r="BS31" s="5">
        <v>1</v>
      </c>
      <c r="BT31" s="5">
        <f t="shared" si="15"/>
        <v>8</v>
      </c>
      <c r="BU31" s="5">
        <v>3</v>
      </c>
      <c r="BV31" s="5">
        <v>2</v>
      </c>
      <c r="BW31" s="5">
        <v>2</v>
      </c>
      <c r="BX31" s="5">
        <v>3</v>
      </c>
      <c r="BY31" s="5">
        <v>1</v>
      </c>
      <c r="BZ31" s="5">
        <v>4</v>
      </c>
      <c r="CA31" s="5">
        <v>2</v>
      </c>
      <c r="CB31" s="5">
        <v>3</v>
      </c>
      <c r="CC31" s="5">
        <v>2</v>
      </c>
      <c r="CD31" s="5">
        <v>3</v>
      </c>
      <c r="CE31" s="5">
        <v>4</v>
      </c>
      <c r="CF31" s="5">
        <f t="shared" si="16"/>
        <v>29</v>
      </c>
      <c r="CG31" s="5">
        <v>3</v>
      </c>
      <c r="CH31" s="5">
        <v>4</v>
      </c>
      <c r="CI31" s="5">
        <v>3</v>
      </c>
      <c r="CJ31" s="5">
        <v>4</v>
      </c>
      <c r="CK31" s="5">
        <v>1</v>
      </c>
      <c r="CL31" s="5">
        <v>1</v>
      </c>
      <c r="CM31" s="5">
        <f t="shared" si="17"/>
        <v>16</v>
      </c>
      <c r="CN31" s="5">
        <v>3</v>
      </c>
      <c r="CO31" s="5">
        <v>3</v>
      </c>
      <c r="CP31" s="5">
        <v>3</v>
      </c>
      <c r="CQ31" s="5">
        <v>3</v>
      </c>
      <c r="CR31" s="5">
        <v>2</v>
      </c>
      <c r="CS31" s="5">
        <v>3</v>
      </c>
      <c r="CT31" s="5">
        <f t="shared" si="18"/>
        <v>17</v>
      </c>
      <c r="CU31" s="5">
        <f t="shared" si="30"/>
        <v>45</v>
      </c>
      <c r="CV31" s="5">
        <f t="shared" si="19"/>
        <v>53</v>
      </c>
      <c r="CW31" s="5">
        <f t="shared" si="20"/>
        <v>70</v>
      </c>
      <c r="CX31" s="6">
        <v>35938</v>
      </c>
      <c r="CY31" s="6">
        <v>43438</v>
      </c>
      <c r="CZ31" s="3">
        <f t="shared" si="6"/>
        <v>20.533880903490761</v>
      </c>
      <c r="DA31" s="4">
        <v>2</v>
      </c>
      <c r="DB31" s="4">
        <v>6</v>
      </c>
      <c r="DC31" s="4">
        <v>1</v>
      </c>
      <c r="DD31" s="5">
        <v>5</v>
      </c>
      <c r="DE31" s="5">
        <v>4</v>
      </c>
      <c r="DF31" s="5">
        <v>3</v>
      </c>
      <c r="DG31" s="5">
        <v>5</v>
      </c>
      <c r="DH31" s="5">
        <v>4</v>
      </c>
      <c r="DI31" s="5">
        <v>3</v>
      </c>
      <c r="DJ31" s="5">
        <v>2</v>
      </c>
      <c r="DK31" s="5">
        <v>3</v>
      </c>
      <c r="DL31" s="5">
        <v>3</v>
      </c>
      <c r="DM31" s="5">
        <f t="shared" si="21"/>
        <v>27</v>
      </c>
      <c r="DN31" s="5">
        <v>2</v>
      </c>
      <c r="DO31" s="5">
        <v>4</v>
      </c>
      <c r="DP31" s="5">
        <v>3</v>
      </c>
      <c r="DQ31" s="5">
        <v>3</v>
      </c>
      <c r="DR31" s="5">
        <v>3</v>
      </c>
      <c r="DS31" s="5">
        <v>5</v>
      </c>
      <c r="DT31" s="5">
        <v>4</v>
      </c>
      <c r="DU31" s="5">
        <v>5</v>
      </c>
      <c r="DV31" s="5">
        <v>3</v>
      </c>
      <c r="DW31" s="5">
        <v>4</v>
      </c>
      <c r="DX31" s="5">
        <v>3</v>
      </c>
      <c r="DY31" s="5">
        <f t="shared" si="22"/>
        <v>39</v>
      </c>
      <c r="DZ31" s="5">
        <v>2</v>
      </c>
      <c r="EA31" s="5">
        <v>4</v>
      </c>
      <c r="EB31" s="5">
        <v>3</v>
      </c>
      <c r="EC31" s="5">
        <v>4</v>
      </c>
      <c r="ED31" s="5">
        <v>3</v>
      </c>
      <c r="EE31" s="5">
        <v>3</v>
      </c>
      <c r="EF31" s="5">
        <f t="shared" si="23"/>
        <v>19</v>
      </c>
      <c r="EG31" s="5">
        <v>4</v>
      </c>
      <c r="EH31" s="5">
        <v>4</v>
      </c>
      <c r="EI31" s="5">
        <v>3</v>
      </c>
      <c r="EJ31" s="5">
        <v>4</v>
      </c>
      <c r="EK31" s="5">
        <v>4</v>
      </c>
      <c r="EL31" s="5">
        <v>5</v>
      </c>
      <c r="EM31" s="5">
        <f t="shared" si="24"/>
        <v>24</v>
      </c>
      <c r="EN31" s="5">
        <f t="shared" si="25"/>
        <v>58</v>
      </c>
      <c r="EO31" s="5">
        <f t="shared" si="26"/>
        <v>85</v>
      </c>
      <c r="EP31" s="5">
        <f t="shared" si="27"/>
        <v>109</v>
      </c>
      <c r="EQ31" s="6">
        <v>35938</v>
      </c>
      <c r="ER31" s="6">
        <v>43438</v>
      </c>
      <c r="ES31" s="3">
        <f t="shared" si="7"/>
        <v>20.533880903490761</v>
      </c>
      <c r="ET31" s="4">
        <v>2</v>
      </c>
      <c r="EU31" s="4">
        <v>6</v>
      </c>
      <c r="EV31" s="4">
        <v>2</v>
      </c>
      <c r="EW31" s="4">
        <v>2</v>
      </c>
      <c r="EX31" s="5">
        <v>1</v>
      </c>
      <c r="EY31" s="5">
        <v>0</v>
      </c>
      <c r="EZ31" s="5">
        <v>0</v>
      </c>
      <c r="FA31" s="5">
        <v>0</v>
      </c>
      <c r="FB31" s="5">
        <v>0</v>
      </c>
      <c r="FC31" s="5">
        <v>0</v>
      </c>
      <c r="FD31" s="5">
        <v>0</v>
      </c>
      <c r="FE31" s="5">
        <v>0</v>
      </c>
      <c r="FF31" s="4">
        <f t="shared" si="8"/>
        <v>5</v>
      </c>
      <c r="FG31" s="6">
        <v>35938</v>
      </c>
      <c r="FH31" s="6">
        <v>43438</v>
      </c>
      <c r="FI31" s="3">
        <f t="shared" si="9"/>
        <v>20.533880903490761</v>
      </c>
      <c r="FJ31" s="4">
        <v>2</v>
      </c>
      <c r="FK31" s="4">
        <v>6</v>
      </c>
      <c r="FL31" s="4">
        <v>0</v>
      </c>
      <c r="FM31" s="4">
        <v>0</v>
      </c>
      <c r="FN31" s="5">
        <v>0</v>
      </c>
      <c r="FO31" s="5">
        <v>0</v>
      </c>
      <c r="FP31" s="5">
        <v>1</v>
      </c>
      <c r="FQ31" s="5">
        <v>1</v>
      </c>
      <c r="FR31" s="5">
        <v>1</v>
      </c>
      <c r="FS31" s="5">
        <v>1</v>
      </c>
      <c r="FT31" s="5">
        <v>0</v>
      </c>
      <c r="FU31" s="5">
        <v>0</v>
      </c>
      <c r="FV31" s="5">
        <v>0</v>
      </c>
      <c r="FW31" s="5">
        <v>1</v>
      </c>
      <c r="FX31" s="5">
        <v>0</v>
      </c>
      <c r="FY31" s="5">
        <v>0</v>
      </c>
      <c r="FZ31" s="5">
        <v>0</v>
      </c>
      <c r="GA31" s="5">
        <v>0</v>
      </c>
      <c r="GB31" s="5">
        <v>0</v>
      </c>
      <c r="GC31" s="5">
        <v>1</v>
      </c>
      <c r="GD31" s="5">
        <v>1</v>
      </c>
      <c r="GE31" s="5">
        <v>1</v>
      </c>
      <c r="GF31" s="4">
        <f t="shared" si="10"/>
        <v>8</v>
      </c>
      <c r="GG31" s="6">
        <v>35938</v>
      </c>
      <c r="GH31" s="6">
        <v>43172</v>
      </c>
      <c r="GI31" s="3">
        <f t="shared" si="11"/>
        <v>19.805612594113622</v>
      </c>
      <c r="GJ31" s="4">
        <v>2</v>
      </c>
      <c r="GK31" s="4">
        <v>5</v>
      </c>
      <c r="GL31" s="4">
        <v>674.4</v>
      </c>
      <c r="GM31" s="4">
        <v>845.9</v>
      </c>
      <c r="GN31" s="5">
        <v>760.1</v>
      </c>
      <c r="GO31" s="7">
        <v>5.1150792641250202</v>
      </c>
      <c r="GP31" s="7">
        <v>5.7558284814499698</v>
      </c>
      <c r="GQ31" s="7">
        <v>5.4354538727874901</v>
      </c>
      <c r="GR31" s="6">
        <v>35938</v>
      </c>
      <c r="GS31" s="6">
        <v>43438</v>
      </c>
      <c r="GT31" s="3">
        <f t="shared" si="12"/>
        <v>20.533880903490761</v>
      </c>
      <c r="GU31" s="4">
        <v>2</v>
      </c>
      <c r="GV31" s="4">
        <v>6</v>
      </c>
      <c r="GW31" s="5">
        <v>433.5</v>
      </c>
      <c r="GX31" s="5">
        <v>448.5</v>
      </c>
      <c r="GY31" s="5">
        <v>441</v>
      </c>
      <c r="GZ31" s="7">
        <v>0.53340490262280604</v>
      </c>
      <c r="HA31" s="7">
        <v>0.49711063986771997</v>
      </c>
      <c r="HB31" s="7">
        <v>0.51525777124526295</v>
      </c>
      <c r="HC31" s="8">
        <f t="shared" si="13"/>
        <v>0.2364321430645849</v>
      </c>
      <c r="HD31" s="8">
        <f t="shared" si="14"/>
        <v>1.0232112638780819</v>
      </c>
      <c r="HE31" s="8">
        <f t="shared" si="28"/>
        <v>1.7235827664399093</v>
      </c>
      <c r="HF31" s="8">
        <f t="shared" si="29"/>
        <v>10.548999308930775</v>
      </c>
      <c r="HG31" s="5">
        <v>1</v>
      </c>
    </row>
    <row r="32" spans="1:215" x14ac:dyDescent="0.2">
      <c r="A32" s="1">
        <v>36</v>
      </c>
      <c r="B32" s="1">
        <v>0</v>
      </c>
      <c r="C32" s="2">
        <v>35841</v>
      </c>
      <c r="D32" s="2">
        <v>43172</v>
      </c>
      <c r="E32" s="3">
        <f t="shared" si="0"/>
        <v>20.071184120465436</v>
      </c>
      <c r="F32" s="4">
        <v>2</v>
      </c>
      <c r="G32" s="4">
        <v>5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1</v>
      </c>
      <c r="S32" s="5">
        <v>0</v>
      </c>
      <c r="T32" s="5">
        <v>1</v>
      </c>
      <c r="U32" s="5">
        <v>0</v>
      </c>
      <c r="V32" s="5">
        <v>1</v>
      </c>
      <c r="W32" s="5">
        <v>2</v>
      </c>
      <c r="X32" s="5">
        <v>0</v>
      </c>
      <c r="Y32" s="5">
        <v>1</v>
      </c>
      <c r="Z32" s="5">
        <v>1</v>
      </c>
      <c r="AA32" s="5">
        <v>0</v>
      </c>
      <c r="AB32" s="5">
        <v>0</v>
      </c>
      <c r="AC32" s="5">
        <f t="shared" si="1"/>
        <v>9</v>
      </c>
      <c r="AD32" s="2">
        <v>35841</v>
      </c>
      <c r="AE32" s="2">
        <v>43438</v>
      </c>
      <c r="AF32" s="3">
        <f t="shared" si="2"/>
        <v>20.799452429842574</v>
      </c>
      <c r="AG32" s="4">
        <v>2</v>
      </c>
      <c r="AH32" s="4">
        <v>6</v>
      </c>
      <c r="AI32" s="5">
        <v>0</v>
      </c>
      <c r="AJ32" s="5">
        <v>1</v>
      </c>
      <c r="AK32" s="5">
        <v>1</v>
      </c>
      <c r="AL32" s="5">
        <v>0</v>
      </c>
      <c r="AM32" s="5">
        <v>1</v>
      </c>
      <c r="AN32" s="5">
        <v>0</v>
      </c>
      <c r="AO32" s="5">
        <v>1</v>
      </c>
      <c r="AP32" s="5">
        <v>1</v>
      </c>
      <c r="AQ32" s="5">
        <v>0</v>
      </c>
      <c r="AR32" s="5">
        <v>1</v>
      </c>
      <c r="AS32" s="5">
        <v>1</v>
      </c>
      <c r="AT32" s="5">
        <v>0</v>
      </c>
      <c r="AU32" s="5">
        <v>0</v>
      </c>
      <c r="AV32" s="5">
        <v>1</v>
      </c>
      <c r="AW32" s="5">
        <v>2</v>
      </c>
      <c r="AX32" s="5">
        <v>1</v>
      </c>
      <c r="AY32" s="5">
        <v>1</v>
      </c>
      <c r="AZ32" s="5">
        <v>1</v>
      </c>
      <c r="BA32" s="5">
        <v>1</v>
      </c>
      <c r="BB32" s="5">
        <v>2</v>
      </c>
      <c r="BC32" s="5">
        <v>0</v>
      </c>
      <c r="BD32" s="5">
        <f t="shared" si="3"/>
        <v>16</v>
      </c>
      <c r="BE32" s="6">
        <v>35841</v>
      </c>
      <c r="BF32" s="6">
        <v>43172</v>
      </c>
      <c r="BG32" s="3">
        <f t="shared" si="4"/>
        <v>20.071184120465436</v>
      </c>
      <c r="BH32" s="4">
        <v>2</v>
      </c>
      <c r="BI32" s="4">
        <v>5</v>
      </c>
      <c r="BJ32" s="5">
        <v>1</v>
      </c>
      <c r="BK32" s="5">
        <v>2</v>
      </c>
      <c r="BL32" s="5">
        <v>2</v>
      </c>
      <c r="BM32" s="5">
        <v>1</v>
      </c>
      <c r="BN32" s="5">
        <v>1</v>
      </c>
      <c r="BO32" s="5">
        <v>1</v>
      </c>
      <c r="BP32" s="5">
        <v>1</v>
      </c>
      <c r="BQ32" s="5">
        <v>1</v>
      </c>
      <c r="BR32" s="5">
        <v>1</v>
      </c>
      <c r="BS32" s="5">
        <v>1</v>
      </c>
      <c r="BT32" s="5">
        <f t="shared" si="15"/>
        <v>9</v>
      </c>
      <c r="BU32" s="5">
        <v>1</v>
      </c>
      <c r="BV32" s="5">
        <v>1</v>
      </c>
      <c r="BW32" s="5">
        <v>2</v>
      </c>
      <c r="BX32" s="5">
        <v>2</v>
      </c>
      <c r="BY32" s="5">
        <v>1</v>
      </c>
      <c r="BZ32" s="5">
        <v>1</v>
      </c>
      <c r="CA32" s="5">
        <v>1</v>
      </c>
      <c r="CB32" s="5">
        <v>2</v>
      </c>
      <c r="CC32" s="5">
        <v>1</v>
      </c>
      <c r="CD32" s="5">
        <v>1</v>
      </c>
      <c r="CE32" s="5">
        <v>2</v>
      </c>
      <c r="CF32" s="5">
        <f t="shared" si="16"/>
        <v>15</v>
      </c>
      <c r="CG32" s="5">
        <v>1</v>
      </c>
      <c r="CH32" s="5">
        <v>1</v>
      </c>
      <c r="CI32" s="5">
        <v>1</v>
      </c>
      <c r="CJ32" s="5">
        <v>1</v>
      </c>
      <c r="CK32" s="5">
        <v>1</v>
      </c>
      <c r="CL32" s="5">
        <v>1</v>
      </c>
      <c r="CM32" s="5">
        <f t="shared" si="17"/>
        <v>6</v>
      </c>
      <c r="CN32" s="5">
        <v>1</v>
      </c>
      <c r="CO32" s="5">
        <v>2</v>
      </c>
      <c r="CP32" s="5">
        <v>4</v>
      </c>
      <c r="CQ32" s="5">
        <v>2</v>
      </c>
      <c r="CR32" s="5">
        <v>5</v>
      </c>
      <c r="CS32" s="5">
        <v>5</v>
      </c>
      <c r="CT32" s="5">
        <f t="shared" si="18"/>
        <v>19</v>
      </c>
      <c r="CU32" s="5">
        <f t="shared" si="30"/>
        <v>21</v>
      </c>
      <c r="CV32" s="5">
        <f t="shared" si="19"/>
        <v>30</v>
      </c>
      <c r="CW32" s="5">
        <f t="shared" si="20"/>
        <v>49</v>
      </c>
      <c r="CX32" s="6">
        <v>35841</v>
      </c>
      <c r="CY32" s="6">
        <v>43438</v>
      </c>
      <c r="CZ32" s="3">
        <f t="shared" si="6"/>
        <v>20.799452429842574</v>
      </c>
      <c r="DA32" s="4">
        <v>2</v>
      </c>
      <c r="DB32" s="4">
        <v>6</v>
      </c>
      <c r="DC32" s="4">
        <v>1</v>
      </c>
      <c r="DD32" s="5">
        <v>3</v>
      </c>
      <c r="DE32" s="5">
        <v>5</v>
      </c>
      <c r="DF32" s="5">
        <v>4</v>
      </c>
      <c r="DG32" s="5">
        <v>5</v>
      </c>
      <c r="DH32" s="5">
        <v>4</v>
      </c>
      <c r="DI32" s="5">
        <v>4</v>
      </c>
      <c r="DJ32" s="5">
        <v>4</v>
      </c>
      <c r="DK32" s="5">
        <v>3</v>
      </c>
      <c r="DL32" s="5">
        <v>3</v>
      </c>
      <c r="DM32" s="5">
        <f t="shared" si="21"/>
        <v>32</v>
      </c>
      <c r="DN32" s="5">
        <v>3</v>
      </c>
      <c r="DO32" s="5">
        <v>4</v>
      </c>
      <c r="DP32" s="5">
        <v>4</v>
      </c>
      <c r="DQ32" s="5">
        <v>3</v>
      </c>
      <c r="DR32" s="5">
        <v>3</v>
      </c>
      <c r="DS32" s="5">
        <v>4</v>
      </c>
      <c r="DT32" s="5">
        <v>4</v>
      </c>
      <c r="DU32" s="5">
        <v>3</v>
      </c>
      <c r="DV32" s="5">
        <v>2</v>
      </c>
      <c r="DW32" s="5">
        <v>2</v>
      </c>
      <c r="DX32" s="5">
        <v>2</v>
      </c>
      <c r="DY32" s="5">
        <f t="shared" si="22"/>
        <v>34</v>
      </c>
      <c r="DZ32" s="5">
        <v>2</v>
      </c>
      <c r="EA32" s="5">
        <v>2</v>
      </c>
      <c r="EB32" s="5">
        <v>2</v>
      </c>
      <c r="EC32" s="5">
        <v>1</v>
      </c>
      <c r="ED32" s="5">
        <v>1</v>
      </c>
      <c r="EE32" s="5">
        <v>2</v>
      </c>
      <c r="EF32" s="5">
        <f t="shared" si="23"/>
        <v>10</v>
      </c>
      <c r="EG32" s="5">
        <v>4</v>
      </c>
      <c r="EH32" s="5">
        <v>4</v>
      </c>
      <c r="EI32" s="5">
        <v>4</v>
      </c>
      <c r="EJ32" s="5">
        <v>4</v>
      </c>
      <c r="EK32" s="5">
        <v>4</v>
      </c>
      <c r="EL32" s="5">
        <v>5</v>
      </c>
      <c r="EM32" s="5">
        <f t="shared" si="24"/>
        <v>25</v>
      </c>
      <c r="EN32" s="5">
        <f t="shared" si="25"/>
        <v>44</v>
      </c>
      <c r="EO32" s="5">
        <f t="shared" si="26"/>
        <v>76</v>
      </c>
      <c r="EP32" s="5">
        <f t="shared" si="27"/>
        <v>101</v>
      </c>
      <c r="EQ32" s="6">
        <v>35841</v>
      </c>
      <c r="ER32" s="6">
        <v>43438</v>
      </c>
      <c r="ES32" s="3">
        <f t="shared" si="7"/>
        <v>20.799452429842574</v>
      </c>
      <c r="ET32" s="4">
        <v>2</v>
      </c>
      <c r="EU32" s="4">
        <v>6</v>
      </c>
      <c r="EV32" s="4">
        <v>2</v>
      </c>
      <c r="EW32" s="4">
        <v>0</v>
      </c>
      <c r="EX32" s="5">
        <v>0</v>
      </c>
      <c r="EY32" s="5">
        <v>0</v>
      </c>
      <c r="EZ32" s="5">
        <v>0</v>
      </c>
      <c r="FA32" s="5">
        <v>0</v>
      </c>
      <c r="FB32" s="5">
        <v>0</v>
      </c>
      <c r="FC32" s="5">
        <v>0</v>
      </c>
      <c r="FD32" s="5">
        <v>0</v>
      </c>
      <c r="FE32" s="5">
        <v>0</v>
      </c>
      <c r="FF32" s="4">
        <f t="shared" si="8"/>
        <v>2</v>
      </c>
      <c r="FG32" s="6">
        <v>35841</v>
      </c>
      <c r="FH32" s="6">
        <v>43438</v>
      </c>
      <c r="FI32" s="3">
        <f t="shared" si="9"/>
        <v>20.799452429842574</v>
      </c>
      <c r="FJ32" s="4">
        <v>2</v>
      </c>
      <c r="FK32" s="4">
        <v>6</v>
      </c>
      <c r="FL32" s="4">
        <v>1</v>
      </c>
      <c r="FM32" s="4">
        <v>1</v>
      </c>
      <c r="FN32" s="5">
        <v>1</v>
      </c>
      <c r="FO32" s="5">
        <v>0</v>
      </c>
      <c r="FP32" s="5">
        <v>1</v>
      </c>
      <c r="FQ32" s="5">
        <v>0</v>
      </c>
      <c r="FR32" s="5">
        <v>1</v>
      </c>
      <c r="FS32" s="5">
        <v>1</v>
      </c>
      <c r="FT32" s="5">
        <v>0</v>
      </c>
      <c r="FU32" s="5">
        <v>1</v>
      </c>
      <c r="FV32" s="5">
        <v>1</v>
      </c>
      <c r="FW32" s="5">
        <v>0</v>
      </c>
      <c r="FX32" s="5">
        <v>1</v>
      </c>
      <c r="FY32" s="5">
        <v>1</v>
      </c>
      <c r="FZ32" s="5">
        <v>0</v>
      </c>
      <c r="GA32" s="5">
        <v>0</v>
      </c>
      <c r="GB32" s="5">
        <v>0</v>
      </c>
      <c r="GC32" s="5">
        <v>1</v>
      </c>
      <c r="GD32" s="5">
        <v>1</v>
      </c>
      <c r="GE32" s="5">
        <v>1</v>
      </c>
      <c r="GF32" s="4">
        <f t="shared" si="10"/>
        <v>13</v>
      </c>
      <c r="GG32" s="6">
        <v>35841</v>
      </c>
      <c r="GH32" s="6">
        <v>43172</v>
      </c>
      <c r="GI32" s="3">
        <f t="shared" si="11"/>
        <v>20.071184120465436</v>
      </c>
      <c r="GJ32" s="4">
        <v>2</v>
      </c>
      <c r="GK32" s="4">
        <v>5</v>
      </c>
      <c r="GL32" s="4">
        <v>140</v>
      </c>
      <c r="GM32" s="4">
        <v>272.8</v>
      </c>
      <c r="GN32" s="5">
        <v>206.4</v>
      </c>
      <c r="GO32" s="7">
        <v>2.3695727788849199</v>
      </c>
      <c r="GP32" s="7">
        <v>2.3385960327194102</v>
      </c>
      <c r="GQ32" s="7">
        <v>2.3540844058021699</v>
      </c>
      <c r="GR32" s="6">
        <v>35841</v>
      </c>
      <c r="GS32" s="6">
        <v>43438</v>
      </c>
      <c r="GT32" s="3">
        <f t="shared" si="12"/>
        <v>20.799452429842574</v>
      </c>
      <c r="GU32" s="4">
        <v>2</v>
      </c>
      <c r="GV32" s="4">
        <v>6</v>
      </c>
      <c r="GW32" s="5">
        <v>61.16</v>
      </c>
      <c r="GX32" s="5">
        <v>59.64</v>
      </c>
      <c r="GY32" s="5">
        <v>60.4</v>
      </c>
      <c r="GZ32" s="7">
        <v>0.60149753988370303</v>
      </c>
      <c r="HA32" s="7">
        <v>0.59413347298311103</v>
      </c>
      <c r="HB32" s="7">
        <v>0.59781550643340697</v>
      </c>
      <c r="HC32" s="8">
        <f t="shared" si="13"/>
        <v>0.53367275433404193</v>
      </c>
      <c r="HD32" s="8">
        <f t="shared" si="14"/>
        <v>0.59525485464095307</v>
      </c>
      <c r="HE32" s="8">
        <f t="shared" si="28"/>
        <v>3.4172185430463577</v>
      </c>
      <c r="HF32" s="8">
        <f t="shared" si="29"/>
        <v>3.9378108805620293</v>
      </c>
      <c r="HG32" s="5">
        <v>1</v>
      </c>
    </row>
    <row r="33" spans="1:215" x14ac:dyDescent="0.2">
      <c r="A33" s="1">
        <v>37</v>
      </c>
      <c r="B33" s="1">
        <v>0</v>
      </c>
      <c r="C33" s="2">
        <v>35802</v>
      </c>
      <c r="D33" s="2">
        <v>43172</v>
      </c>
      <c r="E33" s="3">
        <f t="shared" si="0"/>
        <v>20.177960301163587</v>
      </c>
      <c r="F33" s="4">
        <v>2</v>
      </c>
      <c r="G33" s="4">
        <v>5</v>
      </c>
      <c r="H33" s="5">
        <v>0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f t="shared" si="1"/>
        <v>2</v>
      </c>
      <c r="AD33" s="2">
        <v>35802</v>
      </c>
      <c r="AE33" s="2">
        <v>43438</v>
      </c>
      <c r="AF33" s="3">
        <f t="shared" si="2"/>
        <v>20.906228610540726</v>
      </c>
      <c r="AG33" s="4">
        <v>2</v>
      </c>
      <c r="AH33" s="4">
        <v>6</v>
      </c>
      <c r="AI33" s="5">
        <v>0</v>
      </c>
      <c r="AJ33" s="5">
        <v>2</v>
      </c>
      <c r="AK33" s="5">
        <v>1</v>
      </c>
      <c r="AL33" s="5">
        <v>1</v>
      </c>
      <c r="AM33" s="5">
        <v>1</v>
      </c>
      <c r="AN33" s="5">
        <v>0</v>
      </c>
      <c r="AO33" s="5">
        <v>1</v>
      </c>
      <c r="AP33" s="5">
        <v>2</v>
      </c>
      <c r="AQ33" s="5">
        <v>0</v>
      </c>
      <c r="AR33" s="5">
        <v>1</v>
      </c>
      <c r="AS33" s="5">
        <v>1</v>
      </c>
      <c r="AT33" s="5">
        <v>1</v>
      </c>
      <c r="AU33" s="5">
        <v>1</v>
      </c>
      <c r="AV33" s="5">
        <v>2</v>
      </c>
      <c r="AW33" s="5">
        <v>3</v>
      </c>
      <c r="AX33" s="5">
        <v>2</v>
      </c>
      <c r="AY33" s="5">
        <v>1</v>
      </c>
      <c r="AZ33" s="5">
        <v>1</v>
      </c>
      <c r="BA33" s="5">
        <v>2</v>
      </c>
      <c r="BB33" s="5">
        <v>3</v>
      </c>
      <c r="BC33" s="5">
        <v>0</v>
      </c>
      <c r="BD33" s="5">
        <f t="shared" si="3"/>
        <v>26</v>
      </c>
      <c r="BE33" s="6">
        <v>35802</v>
      </c>
      <c r="BF33" s="6">
        <v>43172</v>
      </c>
      <c r="BG33" s="3">
        <f t="shared" si="4"/>
        <v>20.177960301163587</v>
      </c>
      <c r="BH33" s="4">
        <v>2</v>
      </c>
      <c r="BI33" s="4">
        <v>5</v>
      </c>
      <c r="BJ33" s="5">
        <v>1</v>
      </c>
      <c r="BK33" s="14">
        <v>-9</v>
      </c>
      <c r="BL33" s="5">
        <v>2</v>
      </c>
      <c r="BM33" s="5">
        <v>3</v>
      </c>
      <c r="BN33" s="5">
        <v>1</v>
      </c>
      <c r="BO33" s="5">
        <v>3</v>
      </c>
      <c r="BP33" s="5">
        <v>2</v>
      </c>
      <c r="BQ33" s="5">
        <v>1</v>
      </c>
      <c r="BR33" s="5">
        <v>1</v>
      </c>
      <c r="BS33" s="5">
        <v>1</v>
      </c>
      <c r="BT33" s="5">
        <f t="shared" si="15"/>
        <v>14</v>
      </c>
      <c r="BU33" s="5">
        <v>3</v>
      </c>
      <c r="BV33" s="5">
        <v>3</v>
      </c>
      <c r="BW33" s="5">
        <v>2</v>
      </c>
      <c r="BX33" s="5">
        <v>2</v>
      </c>
      <c r="BY33" s="5">
        <v>4</v>
      </c>
      <c r="BZ33" s="5">
        <v>3</v>
      </c>
      <c r="CA33" s="5">
        <v>1</v>
      </c>
      <c r="CB33" s="5">
        <v>1</v>
      </c>
      <c r="CC33" s="5">
        <v>5</v>
      </c>
      <c r="CD33" s="5">
        <v>4</v>
      </c>
      <c r="CE33" s="5">
        <v>5</v>
      </c>
      <c r="CF33" s="5">
        <f t="shared" si="16"/>
        <v>33</v>
      </c>
      <c r="CG33" s="5">
        <v>4</v>
      </c>
      <c r="CH33" s="5">
        <v>1</v>
      </c>
      <c r="CI33" s="5">
        <v>2</v>
      </c>
      <c r="CJ33" s="5">
        <v>1</v>
      </c>
      <c r="CK33" s="5">
        <v>4</v>
      </c>
      <c r="CL33" s="5">
        <v>1</v>
      </c>
      <c r="CM33" s="5">
        <f t="shared" si="17"/>
        <v>13</v>
      </c>
      <c r="CN33" s="5">
        <v>1</v>
      </c>
      <c r="CO33" s="5">
        <v>5</v>
      </c>
      <c r="CP33" s="5">
        <v>1</v>
      </c>
      <c r="CQ33" s="5">
        <v>5</v>
      </c>
      <c r="CR33" s="5">
        <v>4</v>
      </c>
      <c r="CS33" s="5">
        <v>3</v>
      </c>
      <c r="CT33" s="5">
        <f t="shared" si="18"/>
        <v>19</v>
      </c>
      <c r="CU33" s="5">
        <f t="shared" si="30"/>
        <v>46</v>
      </c>
      <c r="CV33" s="5">
        <f t="shared" si="19"/>
        <v>60</v>
      </c>
      <c r="CW33" s="5">
        <f t="shared" si="20"/>
        <v>79</v>
      </c>
      <c r="CX33" s="6">
        <v>35802</v>
      </c>
      <c r="CY33" s="6">
        <v>43438</v>
      </c>
      <c r="CZ33" s="3">
        <f t="shared" si="6"/>
        <v>20.906228610540726</v>
      </c>
      <c r="DA33" s="4">
        <v>2</v>
      </c>
      <c r="DB33" s="4">
        <v>6</v>
      </c>
      <c r="DC33" s="4">
        <v>1</v>
      </c>
      <c r="DD33" s="14">
        <v>-9</v>
      </c>
      <c r="DE33" s="5">
        <v>5</v>
      </c>
      <c r="DF33" s="5">
        <v>2</v>
      </c>
      <c r="DG33" s="5">
        <v>4</v>
      </c>
      <c r="DH33" s="5">
        <v>4</v>
      </c>
      <c r="DI33" s="5">
        <v>3</v>
      </c>
      <c r="DJ33" s="5">
        <v>1</v>
      </c>
      <c r="DK33" s="5">
        <v>3</v>
      </c>
      <c r="DL33" s="5">
        <v>2</v>
      </c>
      <c r="DM33" s="5">
        <f t="shared" si="21"/>
        <v>24</v>
      </c>
      <c r="DN33" s="5">
        <v>4</v>
      </c>
      <c r="DO33" s="5">
        <v>5</v>
      </c>
      <c r="DP33" s="5">
        <v>4</v>
      </c>
      <c r="DQ33" s="5">
        <v>3</v>
      </c>
      <c r="DR33" s="5">
        <v>3</v>
      </c>
      <c r="DS33" s="5">
        <v>5</v>
      </c>
      <c r="DT33" s="5">
        <v>3</v>
      </c>
      <c r="DU33" s="5">
        <v>3</v>
      </c>
      <c r="DV33" s="5">
        <v>4</v>
      </c>
      <c r="DW33" s="5">
        <v>4</v>
      </c>
      <c r="DX33" s="5">
        <v>5</v>
      </c>
      <c r="DY33" s="5">
        <f t="shared" si="22"/>
        <v>43</v>
      </c>
      <c r="DZ33" s="5">
        <v>4</v>
      </c>
      <c r="EA33" s="5">
        <v>2</v>
      </c>
      <c r="EB33" s="5">
        <v>4</v>
      </c>
      <c r="EC33" s="5">
        <v>3</v>
      </c>
      <c r="ED33" s="5">
        <v>1</v>
      </c>
      <c r="EE33" s="5">
        <v>3</v>
      </c>
      <c r="EF33" s="5">
        <f t="shared" si="23"/>
        <v>17</v>
      </c>
      <c r="EG33" s="5">
        <v>1</v>
      </c>
      <c r="EH33" s="5">
        <v>4</v>
      </c>
      <c r="EI33" s="5">
        <v>1</v>
      </c>
      <c r="EJ33" s="5">
        <v>4</v>
      </c>
      <c r="EK33" s="5">
        <v>5</v>
      </c>
      <c r="EL33" s="5">
        <v>5</v>
      </c>
      <c r="EM33" s="5">
        <f t="shared" si="24"/>
        <v>20</v>
      </c>
      <c r="EN33" s="5">
        <f t="shared" si="25"/>
        <v>60</v>
      </c>
      <c r="EO33" s="5">
        <f t="shared" si="26"/>
        <v>84</v>
      </c>
      <c r="EP33" s="5">
        <f t="shared" si="27"/>
        <v>104</v>
      </c>
      <c r="EQ33" s="6">
        <v>35802</v>
      </c>
      <c r="ER33" s="6">
        <v>43438</v>
      </c>
      <c r="ES33" s="3">
        <f t="shared" si="7"/>
        <v>20.906228610540726</v>
      </c>
      <c r="ET33" s="4">
        <v>2</v>
      </c>
      <c r="EU33" s="4">
        <v>6</v>
      </c>
      <c r="EV33" s="4">
        <v>3</v>
      </c>
      <c r="EW33" s="4">
        <v>0</v>
      </c>
      <c r="EX33" s="5">
        <v>1</v>
      </c>
      <c r="EY33" s="5">
        <v>0</v>
      </c>
      <c r="EZ33" s="5">
        <v>0</v>
      </c>
      <c r="FA33" s="5">
        <v>0</v>
      </c>
      <c r="FB33" s="5">
        <v>0</v>
      </c>
      <c r="FC33" s="5">
        <v>0</v>
      </c>
      <c r="FD33" s="5">
        <v>0</v>
      </c>
      <c r="FE33" s="5">
        <v>0</v>
      </c>
      <c r="FF33" s="4">
        <f t="shared" si="8"/>
        <v>4</v>
      </c>
      <c r="FG33" s="6">
        <v>35802</v>
      </c>
      <c r="FH33" s="6">
        <v>43438</v>
      </c>
      <c r="FI33" s="3">
        <f t="shared" si="9"/>
        <v>20.906228610540726</v>
      </c>
      <c r="FJ33" s="4">
        <v>2</v>
      </c>
      <c r="FK33" s="4">
        <v>6</v>
      </c>
      <c r="FL33" s="4">
        <v>1</v>
      </c>
      <c r="FM33" s="4">
        <v>0</v>
      </c>
      <c r="FN33" s="5">
        <v>1</v>
      </c>
      <c r="FO33" s="5">
        <v>0</v>
      </c>
      <c r="FP33" s="5">
        <v>0</v>
      </c>
      <c r="FQ33" s="5">
        <v>1</v>
      </c>
      <c r="FR33" s="5">
        <v>0</v>
      </c>
      <c r="FS33" s="5">
        <v>0</v>
      </c>
      <c r="FT33" s="5">
        <v>1</v>
      </c>
      <c r="FU33" s="5">
        <v>0</v>
      </c>
      <c r="FV33" s="5">
        <v>0</v>
      </c>
      <c r="FW33" s="5">
        <v>1</v>
      </c>
      <c r="FX33" s="5">
        <v>1</v>
      </c>
      <c r="FY33" s="5">
        <v>0</v>
      </c>
      <c r="FZ33" s="5">
        <v>1</v>
      </c>
      <c r="GA33" s="5">
        <v>1</v>
      </c>
      <c r="GB33" s="5">
        <v>0</v>
      </c>
      <c r="GC33" s="5">
        <v>1</v>
      </c>
      <c r="GD33" s="5">
        <v>0</v>
      </c>
      <c r="GE33" s="5">
        <v>1</v>
      </c>
      <c r="GF33" s="4">
        <f t="shared" si="10"/>
        <v>10</v>
      </c>
      <c r="GG33" s="6">
        <v>35802</v>
      </c>
      <c r="GH33" s="6">
        <v>43172</v>
      </c>
      <c r="GI33" s="3">
        <f t="shared" si="11"/>
        <v>20.177960301163587</v>
      </c>
      <c r="GJ33" s="4">
        <v>2</v>
      </c>
      <c r="GK33" s="4">
        <v>5</v>
      </c>
      <c r="GL33" s="4">
        <v>522.79999999999995</v>
      </c>
      <c r="GM33" s="4">
        <v>585.4</v>
      </c>
      <c r="GN33" s="5">
        <v>554.1</v>
      </c>
      <c r="GO33" s="7">
        <v>3.4477577369432701</v>
      </c>
      <c r="GP33" s="7">
        <v>3.1585488246964299</v>
      </c>
      <c r="GQ33" s="7">
        <v>3.30315328081985</v>
      </c>
      <c r="GR33" s="6">
        <v>35802</v>
      </c>
      <c r="GS33" s="6">
        <v>43438</v>
      </c>
      <c r="GT33" s="3">
        <f t="shared" si="12"/>
        <v>20.906228610540726</v>
      </c>
      <c r="GU33" s="4">
        <v>2</v>
      </c>
      <c r="GV33" s="4">
        <v>6</v>
      </c>
      <c r="GW33" s="5">
        <v>393</v>
      </c>
      <c r="GX33" s="5">
        <v>532.29999999999995</v>
      </c>
      <c r="GY33" s="5">
        <v>462.7</v>
      </c>
      <c r="GZ33" s="7">
        <v>1.7719874623902001</v>
      </c>
      <c r="HA33" s="7">
        <v>1.20122917828992</v>
      </c>
      <c r="HB33" s="7">
        <v>1.48660832034006</v>
      </c>
      <c r="HC33" s="8">
        <f t="shared" si="13"/>
        <v>7.8288650660006801E-2</v>
      </c>
      <c r="HD33" s="8">
        <f t="shared" si="14"/>
        <v>0.34673216817087021</v>
      </c>
      <c r="HE33" s="8">
        <f t="shared" si="28"/>
        <v>1.1975362005619192</v>
      </c>
      <c r="HF33" s="8">
        <f t="shared" si="29"/>
        <v>2.2219391857461539</v>
      </c>
      <c r="HG33" s="5">
        <v>1</v>
      </c>
    </row>
    <row r="34" spans="1:215" x14ac:dyDescent="0.2">
      <c r="A34" s="1">
        <v>38</v>
      </c>
      <c r="B34" s="1">
        <v>0</v>
      </c>
      <c r="C34" s="2">
        <v>35627</v>
      </c>
      <c r="D34" s="2">
        <v>43172</v>
      </c>
      <c r="E34" s="3">
        <f t="shared" si="0"/>
        <v>20.657084188911703</v>
      </c>
      <c r="F34" s="4">
        <v>2</v>
      </c>
      <c r="G34" s="4">
        <v>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f t="shared" si="1"/>
        <v>2</v>
      </c>
      <c r="AD34" s="2">
        <v>35627</v>
      </c>
      <c r="AE34" s="2">
        <v>43454</v>
      </c>
      <c r="AF34" s="3">
        <f t="shared" si="2"/>
        <v>21.429158110882955</v>
      </c>
      <c r="AG34" s="4">
        <v>2</v>
      </c>
      <c r="AH34" s="4">
        <v>6</v>
      </c>
      <c r="AI34" s="5">
        <v>0</v>
      </c>
      <c r="AJ34" s="5">
        <v>0</v>
      </c>
      <c r="AK34" s="5">
        <v>1</v>
      </c>
      <c r="AL34" s="5">
        <v>0</v>
      </c>
      <c r="AM34" s="5">
        <v>0</v>
      </c>
      <c r="AN34" s="5">
        <v>0</v>
      </c>
      <c r="AO34" s="5">
        <v>0</v>
      </c>
      <c r="AP34" s="5">
        <v>1</v>
      </c>
      <c r="AQ34" s="5">
        <v>0</v>
      </c>
      <c r="AR34" s="5">
        <v>1</v>
      </c>
      <c r="AS34" s="5">
        <v>1</v>
      </c>
      <c r="AT34" s="5">
        <v>0</v>
      </c>
      <c r="AU34" s="5">
        <v>0</v>
      </c>
      <c r="AV34" s="5">
        <v>0</v>
      </c>
      <c r="AW34" s="5">
        <v>1</v>
      </c>
      <c r="AX34" s="5">
        <v>1</v>
      </c>
      <c r="AY34" s="5">
        <v>1</v>
      </c>
      <c r="AZ34" s="5">
        <v>1</v>
      </c>
      <c r="BA34" s="5">
        <v>0</v>
      </c>
      <c r="BB34" s="5">
        <v>1</v>
      </c>
      <c r="BC34" s="5">
        <v>0</v>
      </c>
      <c r="BD34" s="5">
        <f t="shared" si="3"/>
        <v>9</v>
      </c>
      <c r="BE34" s="6">
        <v>35627</v>
      </c>
      <c r="BF34" s="6">
        <v>43172</v>
      </c>
      <c r="BG34" s="3">
        <f t="shared" si="4"/>
        <v>20.657084188911703</v>
      </c>
      <c r="BH34" s="4">
        <v>2</v>
      </c>
      <c r="BI34" s="4">
        <v>5</v>
      </c>
      <c r="BJ34" s="5">
        <v>1</v>
      </c>
      <c r="BK34" s="5">
        <v>2</v>
      </c>
      <c r="BL34" s="5">
        <v>2</v>
      </c>
      <c r="BM34" s="5">
        <v>1</v>
      </c>
      <c r="BN34" s="5">
        <v>1</v>
      </c>
      <c r="BO34" s="5">
        <v>1</v>
      </c>
      <c r="BP34" s="5">
        <v>1</v>
      </c>
      <c r="BQ34" s="5">
        <v>1</v>
      </c>
      <c r="BR34" s="5">
        <v>2</v>
      </c>
      <c r="BS34" s="5">
        <v>1</v>
      </c>
      <c r="BT34" s="5">
        <f t="shared" si="15"/>
        <v>10</v>
      </c>
      <c r="BU34" s="5">
        <v>2</v>
      </c>
      <c r="BV34" s="5">
        <v>2</v>
      </c>
      <c r="BW34" s="5">
        <v>3</v>
      </c>
      <c r="BX34" s="5">
        <v>2</v>
      </c>
      <c r="BY34" s="5">
        <v>2</v>
      </c>
      <c r="BZ34" s="5">
        <v>3</v>
      </c>
      <c r="CA34" s="5">
        <v>1</v>
      </c>
      <c r="CB34" s="5">
        <v>2</v>
      </c>
      <c r="CC34" s="5">
        <v>2</v>
      </c>
      <c r="CD34" s="5">
        <v>1</v>
      </c>
      <c r="CE34" s="5">
        <v>3</v>
      </c>
      <c r="CF34" s="5">
        <f t="shared" si="16"/>
        <v>23</v>
      </c>
      <c r="CG34" s="5">
        <v>3</v>
      </c>
      <c r="CH34" s="5">
        <v>1</v>
      </c>
      <c r="CI34" s="5">
        <v>2</v>
      </c>
      <c r="CJ34" s="5">
        <v>1</v>
      </c>
      <c r="CK34" s="5">
        <v>2</v>
      </c>
      <c r="CL34" s="5">
        <v>3</v>
      </c>
      <c r="CM34" s="5">
        <f t="shared" si="17"/>
        <v>12</v>
      </c>
      <c r="CN34" s="5">
        <v>2</v>
      </c>
      <c r="CO34" s="5">
        <v>3</v>
      </c>
      <c r="CP34" s="5">
        <v>3</v>
      </c>
      <c r="CQ34" s="5">
        <v>3</v>
      </c>
      <c r="CR34" s="5">
        <v>4</v>
      </c>
      <c r="CS34" s="5">
        <v>5</v>
      </c>
      <c r="CT34" s="5">
        <f t="shared" si="18"/>
        <v>20</v>
      </c>
      <c r="CU34" s="5">
        <f t="shared" si="30"/>
        <v>35</v>
      </c>
      <c r="CV34" s="5">
        <f t="shared" si="19"/>
        <v>45</v>
      </c>
      <c r="CW34" s="5">
        <f t="shared" si="20"/>
        <v>65</v>
      </c>
      <c r="CX34" s="6">
        <v>35627</v>
      </c>
      <c r="CY34" s="6">
        <v>43454</v>
      </c>
      <c r="CZ34" s="3">
        <f t="shared" si="6"/>
        <v>21.429158110882955</v>
      </c>
      <c r="DA34" s="4">
        <v>2</v>
      </c>
      <c r="DB34" s="4">
        <v>6</v>
      </c>
      <c r="DC34" s="4">
        <v>1</v>
      </c>
      <c r="DD34" s="5">
        <v>3</v>
      </c>
      <c r="DE34" s="5">
        <v>3</v>
      </c>
      <c r="DF34" s="5">
        <v>2</v>
      </c>
      <c r="DG34" s="5">
        <v>3</v>
      </c>
      <c r="DH34" s="5">
        <v>2</v>
      </c>
      <c r="DI34" s="5">
        <v>2</v>
      </c>
      <c r="DJ34" s="5">
        <v>2</v>
      </c>
      <c r="DK34" s="5">
        <v>3</v>
      </c>
      <c r="DL34" s="5">
        <v>1</v>
      </c>
      <c r="DM34" s="5">
        <f t="shared" si="21"/>
        <v>18</v>
      </c>
      <c r="DN34" s="5">
        <v>2</v>
      </c>
      <c r="DO34" s="5">
        <v>1</v>
      </c>
      <c r="DP34" s="5">
        <v>3</v>
      </c>
      <c r="DQ34" s="5">
        <v>2</v>
      </c>
      <c r="DR34" s="5">
        <v>2</v>
      </c>
      <c r="DS34" s="5">
        <v>3</v>
      </c>
      <c r="DT34" s="5">
        <v>2</v>
      </c>
      <c r="DU34" s="5">
        <v>2</v>
      </c>
      <c r="DV34" s="5">
        <v>2</v>
      </c>
      <c r="DW34" s="5">
        <v>1</v>
      </c>
      <c r="DX34" s="5">
        <v>3</v>
      </c>
      <c r="DY34" s="5">
        <f t="shared" si="22"/>
        <v>23</v>
      </c>
      <c r="DZ34" s="5">
        <v>2</v>
      </c>
      <c r="EA34" s="5">
        <v>1</v>
      </c>
      <c r="EB34" s="5">
        <v>1</v>
      </c>
      <c r="EC34" s="5">
        <v>1</v>
      </c>
      <c r="ED34" s="5">
        <v>2</v>
      </c>
      <c r="EE34" s="5">
        <v>2</v>
      </c>
      <c r="EF34" s="5">
        <f t="shared" si="23"/>
        <v>9</v>
      </c>
      <c r="EG34" s="14">
        <v>-9</v>
      </c>
      <c r="EH34" s="14">
        <v>-9</v>
      </c>
      <c r="EI34" s="14">
        <v>-9</v>
      </c>
      <c r="EJ34" s="14">
        <v>-9</v>
      </c>
      <c r="EK34" s="14">
        <v>-9</v>
      </c>
      <c r="EL34" s="14">
        <v>-9</v>
      </c>
      <c r="EM34" s="14">
        <v>-9</v>
      </c>
      <c r="EN34" s="5">
        <f t="shared" si="25"/>
        <v>32</v>
      </c>
      <c r="EO34" s="5">
        <f t="shared" si="26"/>
        <v>50</v>
      </c>
      <c r="EP34" s="14">
        <v>-9</v>
      </c>
      <c r="EQ34" s="6">
        <v>35627</v>
      </c>
      <c r="ER34" s="6">
        <v>43454</v>
      </c>
      <c r="ES34" s="3">
        <f t="shared" si="7"/>
        <v>21.429158110882955</v>
      </c>
      <c r="ET34" s="4">
        <v>2</v>
      </c>
      <c r="EU34" s="4">
        <v>6</v>
      </c>
      <c r="EV34" s="4">
        <v>1</v>
      </c>
      <c r="EW34" s="4">
        <v>0</v>
      </c>
      <c r="EX34" s="5">
        <v>0</v>
      </c>
      <c r="EY34" s="5">
        <v>0</v>
      </c>
      <c r="EZ34" s="5">
        <v>0</v>
      </c>
      <c r="FA34" s="5">
        <v>0</v>
      </c>
      <c r="FB34" s="5">
        <v>0</v>
      </c>
      <c r="FC34" s="5">
        <v>0</v>
      </c>
      <c r="FD34" s="5">
        <v>0</v>
      </c>
      <c r="FE34" s="5">
        <v>0</v>
      </c>
      <c r="FF34" s="4">
        <f t="shared" si="8"/>
        <v>1</v>
      </c>
      <c r="FG34" s="6">
        <v>35627</v>
      </c>
      <c r="FH34" s="6">
        <v>43454</v>
      </c>
      <c r="FI34" s="3">
        <f t="shared" si="9"/>
        <v>21.429158110882955</v>
      </c>
      <c r="FJ34" s="4">
        <v>2</v>
      </c>
      <c r="FK34" s="4">
        <v>6</v>
      </c>
      <c r="FL34" s="4">
        <v>1</v>
      </c>
      <c r="FM34" s="4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1</v>
      </c>
      <c r="FU34" s="5">
        <v>0</v>
      </c>
      <c r="FV34" s="5">
        <v>0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0</v>
      </c>
      <c r="GC34" s="5">
        <v>0</v>
      </c>
      <c r="GD34" s="5">
        <v>0</v>
      </c>
      <c r="GE34" s="5">
        <v>1</v>
      </c>
      <c r="GF34" s="4">
        <f t="shared" si="10"/>
        <v>3</v>
      </c>
      <c r="GG34" s="6">
        <v>35627</v>
      </c>
      <c r="GH34" s="6">
        <v>43172</v>
      </c>
      <c r="GI34" s="3">
        <f t="shared" si="11"/>
        <v>20.657084188911703</v>
      </c>
      <c r="GJ34" s="4">
        <v>2</v>
      </c>
      <c r="GK34" s="4">
        <v>5</v>
      </c>
      <c r="GL34" s="4">
        <v>993.9</v>
      </c>
      <c r="GM34" s="4">
        <v>759.7</v>
      </c>
      <c r="GN34" s="5">
        <v>876.8</v>
      </c>
      <c r="GO34" s="7">
        <v>2.7053398123985199</v>
      </c>
      <c r="GP34" s="7">
        <v>2.4862802640667301</v>
      </c>
      <c r="GQ34" s="7">
        <v>2.5958100382326199</v>
      </c>
      <c r="GR34" s="6">
        <v>35627</v>
      </c>
      <c r="GS34" s="6">
        <v>43454</v>
      </c>
      <c r="GT34" s="3">
        <f t="shared" si="12"/>
        <v>21.429158110882955</v>
      </c>
      <c r="GU34" s="4">
        <v>2</v>
      </c>
      <c r="GV34" s="4">
        <v>6</v>
      </c>
      <c r="GW34" s="5">
        <v>780.4</v>
      </c>
      <c r="GX34" s="5">
        <v>1319</v>
      </c>
      <c r="GY34" s="5">
        <v>1050</v>
      </c>
      <c r="GZ34" s="7">
        <v>1.23436261122652</v>
      </c>
      <c r="HA34" s="7">
        <v>1.36126333655997</v>
      </c>
      <c r="HB34" s="7">
        <v>1.29781297389325</v>
      </c>
      <c r="HC34" s="8">
        <f t="shared" si="13"/>
        <v>-7.828875792964414E-2</v>
      </c>
      <c r="HD34" s="8">
        <f t="shared" si="14"/>
        <v>0.30106079618436504</v>
      </c>
      <c r="HE34" s="8">
        <f t="shared" si="28"/>
        <v>0.83504761904761904</v>
      </c>
      <c r="HF34" s="8">
        <f t="shared" si="29"/>
        <v>2.000141846668066</v>
      </c>
      <c r="HG34" s="5">
        <v>1</v>
      </c>
    </row>
    <row r="35" spans="1:215" x14ac:dyDescent="0.2">
      <c r="A35" s="1">
        <v>39</v>
      </c>
      <c r="B35" s="1">
        <v>0</v>
      </c>
      <c r="C35" s="2">
        <v>35770</v>
      </c>
      <c r="D35" s="2">
        <v>43172</v>
      </c>
      <c r="E35" s="3">
        <f t="shared" si="0"/>
        <v>20.265571526351813</v>
      </c>
      <c r="F35" s="4">
        <v>2</v>
      </c>
      <c r="G35" s="4">
        <v>5</v>
      </c>
      <c r="H35" s="5">
        <v>1</v>
      </c>
      <c r="I35" s="5">
        <v>1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1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  <c r="AB35" s="5">
        <v>1</v>
      </c>
      <c r="AC35" s="5">
        <f t="shared" si="1"/>
        <v>8</v>
      </c>
      <c r="AD35" s="2">
        <v>35770</v>
      </c>
      <c r="AE35" s="2">
        <v>43438</v>
      </c>
      <c r="AF35" s="3">
        <f t="shared" si="2"/>
        <v>20.993839835728952</v>
      </c>
      <c r="AG35" s="4">
        <v>2</v>
      </c>
      <c r="AH35" s="4">
        <v>6</v>
      </c>
      <c r="AI35" s="5">
        <v>1</v>
      </c>
      <c r="AJ35" s="5">
        <v>1</v>
      </c>
      <c r="AK35" s="5">
        <v>0</v>
      </c>
      <c r="AL35" s="5">
        <v>0</v>
      </c>
      <c r="AM35" s="5">
        <v>3</v>
      </c>
      <c r="AN35" s="5">
        <v>0</v>
      </c>
      <c r="AO35" s="5">
        <v>2</v>
      </c>
      <c r="AP35" s="5">
        <v>1</v>
      </c>
      <c r="AQ35" s="5">
        <v>0</v>
      </c>
      <c r="AR35" s="5">
        <v>2</v>
      </c>
      <c r="AS35" s="5">
        <v>1</v>
      </c>
      <c r="AT35" s="5">
        <v>1</v>
      </c>
      <c r="AU35" s="5">
        <v>0</v>
      </c>
      <c r="AV35" s="5">
        <v>0</v>
      </c>
      <c r="AW35" s="5">
        <v>2</v>
      </c>
      <c r="AX35" s="5">
        <v>2</v>
      </c>
      <c r="AY35" s="5">
        <v>1</v>
      </c>
      <c r="AZ35" s="5">
        <v>3</v>
      </c>
      <c r="BA35" s="5">
        <v>1</v>
      </c>
      <c r="BB35" s="5">
        <v>1</v>
      </c>
      <c r="BC35" s="5">
        <v>1</v>
      </c>
      <c r="BD35" s="5">
        <f t="shared" si="3"/>
        <v>23</v>
      </c>
      <c r="BE35" s="6">
        <v>35770</v>
      </c>
      <c r="BF35" s="6">
        <v>43172</v>
      </c>
      <c r="BG35" s="3">
        <f t="shared" si="4"/>
        <v>20.265571526351813</v>
      </c>
      <c r="BH35" s="4">
        <v>2</v>
      </c>
      <c r="BI35" s="4">
        <v>5</v>
      </c>
      <c r="BJ35" s="5">
        <v>1</v>
      </c>
      <c r="BK35" s="5">
        <v>3</v>
      </c>
      <c r="BL35" s="5">
        <v>1</v>
      </c>
      <c r="BM35" s="5">
        <v>1</v>
      </c>
      <c r="BN35" s="5">
        <v>1</v>
      </c>
      <c r="BO35" s="5">
        <v>1</v>
      </c>
      <c r="BP35" s="5">
        <v>1</v>
      </c>
      <c r="BQ35" s="5">
        <v>1</v>
      </c>
      <c r="BR35" s="5">
        <v>1</v>
      </c>
      <c r="BS35" s="5">
        <v>1</v>
      </c>
      <c r="BT35" s="5">
        <f t="shared" si="15"/>
        <v>8</v>
      </c>
      <c r="BU35" s="5">
        <v>2</v>
      </c>
      <c r="BV35" s="5">
        <v>4</v>
      </c>
      <c r="BW35" s="5">
        <v>3</v>
      </c>
      <c r="BX35" s="5">
        <v>3</v>
      </c>
      <c r="BY35" s="5">
        <v>2</v>
      </c>
      <c r="BZ35" s="5">
        <v>4</v>
      </c>
      <c r="CA35" s="5">
        <v>1</v>
      </c>
      <c r="CB35" s="5">
        <v>1</v>
      </c>
      <c r="CC35" s="5">
        <v>1</v>
      </c>
      <c r="CD35" s="5">
        <v>3</v>
      </c>
      <c r="CE35" s="5">
        <v>4</v>
      </c>
      <c r="CF35" s="5">
        <f t="shared" si="16"/>
        <v>28</v>
      </c>
      <c r="CG35" s="5">
        <v>2</v>
      </c>
      <c r="CH35" s="5">
        <v>1</v>
      </c>
      <c r="CI35" s="5">
        <v>2</v>
      </c>
      <c r="CJ35" s="5">
        <v>1</v>
      </c>
      <c r="CK35" s="5">
        <v>4</v>
      </c>
      <c r="CL35" s="5">
        <v>3</v>
      </c>
      <c r="CM35" s="5">
        <f t="shared" si="17"/>
        <v>13</v>
      </c>
      <c r="CN35" s="5">
        <v>3</v>
      </c>
      <c r="CO35" s="5">
        <v>1</v>
      </c>
      <c r="CP35" s="5">
        <v>1</v>
      </c>
      <c r="CQ35" s="5">
        <v>2</v>
      </c>
      <c r="CR35" s="5">
        <v>5</v>
      </c>
      <c r="CS35" s="5">
        <v>4</v>
      </c>
      <c r="CT35" s="5">
        <f t="shared" si="18"/>
        <v>16</v>
      </c>
      <c r="CU35" s="5">
        <f t="shared" si="30"/>
        <v>41</v>
      </c>
      <c r="CV35" s="5">
        <f t="shared" si="19"/>
        <v>49</v>
      </c>
      <c r="CW35" s="5">
        <f t="shared" si="20"/>
        <v>65</v>
      </c>
      <c r="CX35" s="6">
        <v>35770</v>
      </c>
      <c r="CY35" s="6">
        <v>43438</v>
      </c>
      <c r="CZ35" s="3">
        <f t="shared" si="6"/>
        <v>20.993839835728952</v>
      </c>
      <c r="DA35" s="4">
        <v>2</v>
      </c>
      <c r="DB35" s="4">
        <v>6</v>
      </c>
      <c r="DC35" s="4">
        <v>1</v>
      </c>
      <c r="DD35" s="5">
        <v>4</v>
      </c>
      <c r="DE35" s="5">
        <v>5</v>
      </c>
      <c r="DF35" s="5">
        <v>3</v>
      </c>
      <c r="DG35" s="5">
        <v>4</v>
      </c>
      <c r="DH35" s="5">
        <v>4</v>
      </c>
      <c r="DI35" s="5">
        <v>4</v>
      </c>
      <c r="DJ35" s="5">
        <v>2</v>
      </c>
      <c r="DK35" s="5">
        <v>4</v>
      </c>
      <c r="DL35" s="5">
        <v>1</v>
      </c>
      <c r="DM35" s="5">
        <f t="shared" si="21"/>
        <v>27</v>
      </c>
      <c r="DN35" s="5">
        <v>2</v>
      </c>
      <c r="DO35" s="5">
        <v>5</v>
      </c>
      <c r="DP35" s="5">
        <v>4</v>
      </c>
      <c r="DQ35" s="5">
        <v>3</v>
      </c>
      <c r="DR35" s="5">
        <v>4</v>
      </c>
      <c r="DS35" s="5">
        <v>5</v>
      </c>
      <c r="DT35" s="5">
        <v>3</v>
      </c>
      <c r="DU35" s="5">
        <v>1</v>
      </c>
      <c r="DV35" s="5">
        <v>4</v>
      </c>
      <c r="DW35" s="5">
        <v>4</v>
      </c>
      <c r="DX35" s="5">
        <v>5</v>
      </c>
      <c r="DY35" s="5">
        <f t="shared" si="22"/>
        <v>40</v>
      </c>
      <c r="DZ35" s="5">
        <v>3</v>
      </c>
      <c r="EA35" s="5">
        <v>4</v>
      </c>
      <c r="EB35" s="5">
        <v>4</v>
      </c>
      <c r="EC35" s="5">
        <v>3</v>
      </c>
      <c r="ED35" s="5">
        <v>3</v>
      </c>
      <c r="EE35" s="5">
        <v>4</v>
      </c>
      <c r="EF35" s="5">
        <f t="shared" si="23"/>
        <v>21</v>
      </c>
      <c r="EG35" s="5">
        <v>4</v>
      </c>
      <c r="EH35" s="5">
        <v>1</v>
      </c>
      <c r="EI35" s="5">
        <v>3</v>
      </c>
      <c r="EJ35" s="5">
        <v>4</v>
      </c>
      <c r="EK35" s="5">
        <v>3</v>
      </c>
      <c r="EL35" s="5">
        <v>4</v>
      </c>
      <c r="EM35" s="5">
        <f t="shared" si="24"/>
        <v>19</v>
      </c>
      <c r="EN35" s="5">
        <f t="shared" si="25"/>
        <v>61</v>
      </c>
      <c r="EO35" s="5">
        <f t="shared" si="26"/>
        <v>88</v>
      </c>
      <c r="EP35" s="5">
        <f t="shared" si="27"/>
        <v>107</v>
      </c>
      <c r="EQ35" s="6">
        <v>35770</v>
      </c>
      <c r="ER35" s="6">
        <v>43438</v>
      </c>
      <c r="ES35" s="3">
        <f t="shared" si="7"/>
        <v>20.993839835728952</v>
      </c>
      <c r="ET35" s="4">
        <v>2</v>
      </c>
      <c r="EU35" s="4">
        <v>6</v>
      </c>
      <c r="EV35" s="4">
        <v>1</v>
      </c>
      <c r="EW35" s="4">
        <v>0</v>
      </c>
      <c r="EX35" s="5">
        <v>0</v>
      </c>
      <c r="EY35" s="5">
        <v>0</v>
      </c>
      <c r="EZ35" s="5">
        <v>0</v>
      </c>
      <c r="FA35" s="5">
        <v>0</v>
      </c>
      <c r="FB35" s="5">
        <v>0</v>
      </c>
      <c r="FC35" s="5">
        <v>0</v>
      </c>
      <c r="FD35" s="5">
        <v>0</v>
      </c>
      <c r="FE35" s="5">
        <v>0</v>
      </c>
      <c r="FF35" s="4">
        <f t="shared" si="8"/>
        <v>1</v>
      </c>
      <c r="FG35" s="6">
        <v>35770</v>
      </c>
      <c r="FH35" s="6">
        <v>43438</v>
      </c>
      <c r="FI35" s="3">
        <f t="shared" si="9"/>
        <v>20.993839835728952</v>
      </c>
      <c r="FJ35" s="4">
        <v>2</v>
      </c>
      <c r="FK35" s="4">
        <v>6</v>
      </c>
      <c r="FL35" s="4">
        <v>1</v>
      </c>
      <c r="FM35" s="4">
        <v>0</v>
      </c>
      <c r="FN35" s="5">
        <v>1</v>
      </c>
      <c r="FO35" s="5">
        <v>0</v>
      </c>
      <c r="FP35" s="5">
        <v>0</v>
      </c>
      <c r="FQ35" s="5">
        <v>1</v>
      </c>
      <c r="FR35" s="5">
        <v>1</v>
      </c>
      <c r="FS35" s="5">
        <v>1</v>
      </c>
      <c r="FT35" s="5">
        <v>1</v>
      </c>
      <c r="FU35" s="5">
        <v>1</v>
      </c>
      <c r="FV35" s="5">
        <v>1</v>
      </c>
      <c r="FW35" s="5">
        <v>1</v>
      </c>
      <c r="FX35" s="5">
        <v>1</v>
      </c>
      <c r="FY35" s="5">
        <v>0</v>
      </c>
      <c r="FZ35" s="5">
        <v>0</v>
      </c>
      <c r="GA35" s="5">
        <v>0</v>
      </c>
      <c r="GB35" s="5">
        <v>0</v>
      </c>
      <c r="GC35" s="5">
        <v>1</v>
      </c>
      <c r="GD35" s="5">
        <v>0</v>
      </c>
      <c r="GE35" s="5">
        <v>1</v>
      </c>
      <c r="GF35" s="4">
        <f t="shared" si="10"/>
        <v>12</v>
      </c>
      <c r="GG35" s="6">
        <v>35770</v>
      </c>
      <c r="GH35" s="6">
        <v>43172</v>
      </c>
      <c r="GI35" s="3">
        <f t="shared" si="11"/>
        <v>20.265571526351813</v>
      </c>
      <c r="GJ35" s="4">
        <v>2</v>
      </c>
      <c r="GK35" s="4">
        <v>5</v>
      </c>
      <c r="GL35" s="4">
        <v>628.70000000000005</v>
      </c>
      <c r="GM35" s="4">
        <v>785.9</v>
      </c>
      <c r="GN35" s="5">
        <v>707.3</v>
      </c>
      <c r="GO35" s="7">
        <v>2.6298613999632501</v>
      </c>
      <c r="GP35" s="7">
        <v>2.38892819225173</v>
      </c>
      <c r="GQ35" s="7">
        <v>2.5093947961074901</v>
      </c>
      <c r="GR35" s="6">
        <v>35770</v>
      </c>
      <c r="GS35" s="6">
        <v>43438</v>
      </c>
      <c r="GT35" s="3">
        <f t="shared" si="12"/>
        <v>20.993839835728952</v>
      </c>
      <c r="GU35" s="4">
        <v>2</v>
      </c>
      <c r="GV35" s="4">
        <v>6</v>
      </c>
      <c r="GW35" s="5">
        <v>196.5</v>
      </c>
      <c r="GX35" s="5">
        <v>424.1</v>
      </c>
      <c r="GY35" s="5">
        <v>310.3</v>
      </c>
      <c r="GZ35" s="7">
        <v>1.1337387409308699</v>
      </c>
      <c r="HA35" s="7">
        <v>0.93484635841510599</v>
      </c>
      <c r="HB35" s="7">
        <v>1.03429254967299</v>
      </c>
      <c r="HC35" s="8">
        <f t="shared" si="13"/>
        <v>0.35782188249828134</v>
      </c>
      <c r="HD35" s="8">
        <f t="shared" si="14"/>
        <v>0.3849255966948148</v>
      </c>
      <c r="HE35" s="8">
        <f t="shared" si="28"/>
        <v>2.2794070254592329</v>
      </c>
      <c r="HF35" s="8">
        <f t="shared" si="29"/>
        <v>2.4261944039922554</v>
      </c>
      <c r="HG35" s="5">
        <v>1</v>
      </c>
    </row>
    <row r="36" spans="1:215" x14ac:dyDescent="0.2">
      <c r="A36" s="1">
        <v>40</v>
      </c>
      <c r="B36" s="1">
        <v>1</v>
      </c>
      <c r="C36" s="2">
        <v>35746</v>
      </c>
      <c r="D36" s="2">
        <v>43172</v>
      </c>
      <c r="E36" s="3">
        <f t="shared" si="0"/>
        <v>20.331279945242983</v>
      </c>
      <c r="F36" s="4">
        <v>2</v>
      </c>
      <c r="G36" s="4">
        <v>5</v>
      </c>
      <c r="H36" s="5">
        <v>2</v>
      </c>
      <c r="I36" s="5">
        <v>1</v>
      </c>
      <c r="J36" s="5">
        <v>1</v>
      </c>
      <c r="K36" s="5">
        <v>0</v>
      </c>
      <c r="L36" s="5">
        <v>1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14">
        <v>-9</v>
      </c>
      <c r="S36" s="14">
        <v>-9</v>
      </c>
      <c r="T36" s="14">
        <v>-9</v>
      </c>
      <c r="U36" s="14">
        <v>-9</v>
      </c>
      <c r="V36" s="14">
        <v>-9</v>
      </c>
      <c r="W36" s="14">
        <v>-9</v>
      </c>
      <c r="X36" s="14">
        <v>-9</v>
      </c>
      <c r="Y36" s="14">
        <v>-9</v>
      </c>
      <c r="Z36" s="14">
        <v>-9</v>
      </c>
      <c r="AA36" s="14">
        <v>-9</v>
      </c>
      <c r="AB36" s="14">
        <v>-9</v>
      </c>
      <c r="AC36" s="14">
        <v>-9</v>
      </c>
      <c r="AD36" s="2">
        <v>35746</v>
      </c>
      <c r="AE36" s="2">
        <v>43438</v>
      </c>
      <c r="AF36" s="3">
        <f t="shared" si="2"/>
        <v>21.059548254620122</v>
      </c>
      <c r="AG36" s="4">
        <v>2</v>
      </c>
      <c r="AH36" s="4">
        <v>6</v>
      </c>
      <c r="AI36" s="5">
        <v>0</v>
      </c>
      <c r="AJ36" s="5">
        <v>1</v>
      </c>
      <c r="AK36" s="5">
        <v>1</v>
      </c>
      <c r="AL36" s="5">
        <v>0</v>
      </c>
      <c r="AM36" s="5">
        <v>1</v>
      </c>
      <c r="AN36" s="5">
        <v>0</v>
      </c>
      <c r="AO36" s="5">
        <v>1</v>
      </c>
      <c r="AP36" s="5">
        <v>1</v>
      </c>
      <c r="AQ36" s="5">
        <v>0</v>
      </c>
      <c r="AR36" s="5">
        <v>0</v>
      </c>
      <c r="AS36" s="5">
        <v>3</v>
      </c>
      <c r="AT36" s="5">
        <v>1</v>
      </c>
      <c r="AU36" s="5">
        <v>1</v>
      </c>
      <c r="AV36" s="5">
        <v>3</v>
      </c>
      <c r="AW36" s="5">
        <v>1</v>
      </c>
      <c r="AX36" s="5">
        <v>0</v>
      </c>
      <c r="AY36" s="5">
        <v>1</v>
      </c>
      <c r="AZ36" s="5">
        <v>0</v>
      </c>
      <c r="BA36" s="5">
        <v>1</v>
      </c>
      <c r="BB36" s="5">
        <v>1</v>
      </c>
      <c r="BC36" s="5">
        <v>0</v>
      </c>
      <c r="BD36" s="5">
        <f t="shared" si="3"/>
        <v>17</v>
      </c>
      <c r="BE36" s="6">
        <v>35746</v>
      </c>
      <c r="BF36" s="6">
        <v>43172</v>
      </c>
      <c r="BG36" s="3">
        <f t="shared" si="4"/>
        <v>20.331279945242983</v>
      </c>
      <c r="BH36" s="4">
        <v>2</v>
      </c>
      <c r="BI36" s="4">
        <v>5</v>
      </c>
      <c r="BJ36" s="5">
        <v>0</v>
      </c>
      <c r="BK36" s="5">
        <v>3</v>
      </c>
      <c r="BL36" s="5">
        <v>4</v>
      </c>
      <c r="BM36" s="5">
        <v>3</v>
      </c>
      <c r="BN36" s="5">
        <v>4</v>
      </c>
      <c r="BO36" s="5">
        <v>4</v>
      </c>
      <c r="BP36" s="5">
        <v>4</v>
      </c>
      <c r="BQ36" s="5">
        <v>2</v>
      </c>
      <c r="BR36" s="5">
        <v>2</v>
      </c>
      <c r="BS36" s="5">
        <v>2</v>
      </c>
      <c r="BT36" s="5">
        <f t="shared" si="15"/>
        <v>25</v>
      </c>
      <c r="BU36" s="5">
        <v>1</v>
      </c>
      <c r="BV36" s="5">
        <v>1</v>
      </c>
      <c r="BW36" s="5">
        <v>1</v>
      </c>
      <c r="BX36" s="5">
        <v>3</v>
      </c>
      <c r="BY36" s="5">
        <v>1</v>
      </c>
      <c r="BZ36" s="5">
        <v>3</v>
      </c>
      <c r="CA36" s="5">
        <v>2</v>
      </c>
      <c r="CB36" s="5">
        <v>4</v>
      </c>
      <c r="CC36" s="5">
        <v>3</v>
      </c>
      <c r="CD36" s="5">
        <v>2</v>
      </c>
      <c r="CE36" s="5">
        <v>3</v>
      </c>
      <c r="CF36" s="5">
        <f t="shared" si="16"/>
        <v>24</v>
      </c>
      <c r="CG36" s="5">
        <v>3</v>
      </c>
      <c r="CH36" s="5">
        <v>3</v>
      </c>
      <c r="CI36" s="5">
        <v>2</v>
      </c>
      <c r="CJ36" s="5">
        <v>4</v>
      </c>
      <c r="CK36" s="5">
        <v>2</v>
      </c>
      <c r="CL36" s="5">
        <v>3</v>
      </c>
      <c r="CM36" s="5">
        <f t="shared" si="17"/>
        <v>17</v>
      </c>
      <c r="CN36" s="5">
        <v>2</v>
      </c>
      <c r="CO36" s="5">
        <v>2</v>
      </c>
      <c r="CP36" s="5">
        <v>1</v>
      </c>
      <c r="CQ36" s="5">
        <v>1</v>
      </c>
      <c r="CR36" s="5">
        <v>1</v>
      </c>
      <c r="CS36" s="5">
        <v>2</v>
      </c>
      <c r="CT36" s="5">
        <f t="shared" si="18"/>
        <v>9</v>
      </c>
      <c r="CU36" s="5">
        <f t="shared" si="30"/>
        <v>41</v>
      </c>
      <c r="CV36" s="5">
        <f t="shared" si="19"/>
        <v>66</v>
      </c>
      <c r="CW36" s="5">
        <f t="shared" si="20"/>
        <v>75</v>
      </c>
      <c r="CX36" s="6">
        <v>35746</v>
      </c>
      <c r="CY36" s="6">
        <v>43438</v>
      </c>
      <c r="CZ36" s="3">
        <f t="shared" si="6"/>
        <v>21.059548254620122</v>
      </c>
      <c r="DA36" s="4">
        <v>2</v>
      </c>
      <c r="DB36" s="4">
        <v>6</v>
      </c>
      <c r="DC36" s="4">
        <v>1</v>
      </c>
      <c r="DD36" s="5">
        <v>4</v>
      </c>
      <c r="DE36" s="5">
        <v>4</v>
      </c>
      <c r="DF36" s="5">
        <v>2</v>
      </c>
      <c r="DG36" s="5">
        <v>5</v>
      </c>
      <c r="DH36" s="5">
        <v>4</v>
      </c>
      <c r="DI36" s="5">
        <v>5</v>
      </c>
      <c r="DJ36" s="5">
        <v>4</v>
      </c>
      <c r="DK36" s="5">
        <v>4</v>
      </c>
      <c r="DL36" s="5">
        <v>3</v>
      </c>
      <c r="DM36" s="5">
        <f t="shared" si="21"/>
        <v>31</v>
      </c>
      <c r="DN36" s="5">
        <v>2</v>
      </c>
      <c r="DO36" s="5">
        <v>3</v>
      </c>
      <c r="DP36" s="5">
        <v>2</v>
      </c>
      <c r="DQ36" s="5">
        <v>2</v>
      </c>
      <c r="DR36" s="5">
        <v>4</v>
      </c>
      <c r="DS36" s="5">
        <v>3</v>
      </c>
      <c r="DT36" s="5">
        <v>2</v>
      </c>
      <c r="DU36" s="5">
        <v>3</v>
      </c>
      <c r="DV36" s="5">
        <v>4</v>
      </c>
      <c r="DW36" s="5">
        <v>5</v>
      </c>
      <c r="DX36" s="5">
        <v>2</v>
      </c>
      <c r="DY36" s="5">
        <f t="shared" si="22"/>
        <v>32</v>
      </c>
      <c r="DZ36" s="5">
        <v>3</v>
      </c>
      <c r="EA36" s="5">
        <v>4</v>
      </c>
      <c r="EB36" s="5">
        <v>4</v>
      </c>
      <c r="EC36" s="5">
        <v>4</v>
      </c>
      <c r="ED36" s="5">
        <v>3</v>
      </c>
      <c r="EE36" s="5">
        <v>4</v>
      </c>
      <c r="EF36" s="5">
        <f t="shared" si="23"/>
        <v>22</v>
      </c>
      <c r="EG36" s="5">
        <v>4</v>
      </c>
      <c r="EH36" s="5">
        <v>2</v>
      </c>
      <c r="EI36" s="5">
        <v>2</v>
      </c>
      <c r="EJ36" s="5">
        <v>3</v>
      </c>
      <c r="EK36" s="5">
        <v>2</v>
      </c>
      <c r="EL36" s="5">
        <v>2</v>
      </c>
      <c r="EM36" s="5">
        <f t="shared" si="24"/>
        <v>15</v>
      </c>
      <c r="EN36" s="5">
        <f t="shared" si="25"/>
        <v>54</v>
      </c>
      <c r="EO36" s="5">
        <f t="shared" si="26"/>
        <v>85</v>
      </c>
      <c r="EP36" s="5">
        <f t="shared" si="27"/>
        <v>100</v>
      </c>
      <c r="EQ36" s="6">
        <v>35746</v>
      </c>
      <c r="ER36" s="6">
        <v>43438</v>
      </c>
      <c r="ES36" s="3">
        <f t="shared" si="7"/>
        <v>21.059548254620122</v>
      </c>
      <c r="ET36" s="4">
        <v>2</v>
      </c>
      <c r="EU36" s="4">
        <v>6</v>
      </c>
      <c r="EV36" s="4">
        <v>0</v>
      </c>
      <c r="EW36" s="4">
        <v>0</v>
      </c>
      <c r="EX36" s="5">
        <v>0</v>
      </c>
      <c r="EY36" s="5">
        <v>0</v>
      </c>
      <c r="EZ36" s="5">
        <v>0</v>
      </c>
      <c r="FA36" s="5">
        <v>0</v>
      </c>
      <c r="FB36" s="5">
        <v>0</v>
      </c>
      <c r="FC36" s="5">
        <v>0</v>
      </c>
      <c r="FD36" s="5">
        <v>0</v>
      </c>
      <c r="FE36" s="5">
        <v>0</v>
      </c>
      <c r="FF36" s="4">
        <f t="shared" si="8"/>
        <v>0</v>
      </c>
      <c r="FG36" s="6">
        <v>35746</v>
      </c>
      <c r="FH36" s="6">
        <v>43438</v>
      </c>
      <c r="FI36" s="3">
        <f t="shared" si="9"/>
        <v>21.059548254620122</v>
      </c>
      <c r="FJ36" s="4">
        <v>2</v>
      </c>
      <c r="FK36" s="4">
        <v>6</v>
      </c>
      <c r="FL36" s="4">
        <v>0</v>
      </c>
      <c r="FM36" s="4">
        <v>0</v>
      </c>
      <c r="FN36" s="5">
        <v>0</v>
      </c>
      <c r="FO36" s="5">
        <v>1</v>
      </c>
      <c r="FP36" s="5">
        <v>1</v>
      </c>
      <c r="FQ36" s="5">
        <v>1</v>
      </c>
      <c r="FR36" s="5">
        <v>0</v>
      </c>
      <c r="FS36" s="5">
        <v>1</v>
      </c>
      <c r="FT36" s="5">
        <v>0</v>
      </c>
      <c r="FU36" s="5">
        <v>0</v>
      </c>
      <c r="FV36" s="5">
        <v>0</v>
      </c>
      <c r="FW36" s="5">
        <v>0</v>
      </c>
      <c r="FX36" s="5">
        <v>0</v>
      </c>
      <c r="FY36" s="5">
        <v>0</v>
      </c>
      <c r="FZ36" s="5">
        <v>0</v>
      </c>
      <c r="GA36" s="5">
        <v>0</v>
      </c>
      <c r="GB36" s="5">
        <v>0</v>
      </c>
      <c r="GC36" s="5">
        <v>1</v>
      </c>
      <c r="GD36" s="5">
        <v>0</v>
      </c>
      <c r="GE36" s="5">
        <v>1</v>
      </c>
      <c r="GF36" s="4">
        <f t="shared" si="10"/>
        <v>6</v>
      </c>
      <c r="GG36" s="6">
        <v>35746</v>
      </c>
      <c r="GH36" s="6">
        <v>43172</v>
      </c>
      <c r="GI36" s="3">
        <f t="shared" si="11"/>
        <v>20.331279945242983</v>
      </c>
      <c r="GJ36" s="4">
        <v>2</v>
      </c>
      <c r="GK36" s="4">
        <v>5</v>
      </c>
      <c r="GL36" s="4">
        <v>421.4</v>
      </c>
      <c r="GM36" s="4">
        <v>430.2</v>
      </c>
      <c r="GN36" s="5">
        <v>425.8</v>
      </c>
      <c r="GO36" s="7">
        <v>2.0061014652457798</v>
      </c>
      <c r="GP36" s="7">
        <v>2.08021207433507</v>
      </c>
      <c r="GQ36" s="7">
        <v>2.0431567697904298</v>
      </c>
      <c r="GR36" s="6">
        <v>35746</v>
      </c>
      <c r="GS36" s="6">
        <v>43438</v>
      </c>
      <c r="GT36" s="3">
        <f t="shared" si="12"/>
        <v>21.059548254620122</v>
      </c>
      <c r="GU36" s="4">
        <v>2</v>
      </c>
      <c r="GV36" s="4">
        <v>6</v>
      </c>
      <c r="GW36" s="5">
        <v>235.7</v>
      </c>
      <c r="GX36" s="5">
        <v>414</v>
      </c>
      <c r="GY36" s="5">
        <v>324.89999999999998</v>
      </c>
      <c r="GZ36" s="7">
        <v>2.03734418630934</v>
      </c>
      <c r="HA36" s="7">
        <v>2.03734418630934</v>
      </c>
      <c r="HB36" s="7">
        <v>2.03734418630934</v>
      </c>
      <c r="HC36" s="8">
        <f t="shared" si="13"/>
        <v>0.11745594575732102</v>
      </c>
      <c r="HD36" s="8">
        <f t="shared" si="14"/>
        <v>1.2372866302608702E-3</v>
      </c>
      <c r="HE36" s="8">
        <f t="shared" si="28"/>
        <v>1.3105570944906126</v>
      </c>
      <c r="HF36" s="8">
        <f t="shared" si="29"/>
        <v>1.0028530198874346</v>
      </c>
      <c r="HG36" s="5">
        <v>1</v>
      </c>
    </row>
    <row r="37" spans="1:215" x14ac:dyDescent="0.2">
      <c r="A37" s="1">
        <v>41</v>
      </c>
      <c r="B37" s="1">
        <v>0</v>
      </c>
      <c r="C37" s="2">
        <v>35711</v>
      </c>
      <c r="D37" s="2">
        <v>43172</v>
      </c>
      <c r="E37" s="3">
        <f t="shared" si="0"/>
        <v>20.427104722792606</v>
      </c>
      <c r="F37" s="4">
        <v>2</v>
      </c>
      <c r="G37" s="4">
        <v>5</v>
      </c>
      <c r="H37" s="5">
        <v>1</v>
      </c>
      <c r="I37" s="5">
        <v>2</v>
      </c>
      <c r="J37" s="5">
        <v>2</v>
      </c>
      <c r="K37" s="5">
        <v>2</v>
      </c>
      <c r="L37" s="5">
        <v>3</v>
      </c>
      <c r="M37" s="5">
        <v>2</v>
      </c>
      <c r="N37" s="5">
        <v>3</v>
      </c>
      <c r="O37" s="5">
        <v>3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3</v>
      </c>
      <c r="V37" s="5">
        <v>0</v>
      </c>
      <c r="W37" s="5">
        <v>1</v>
      </c>
      <c r="X37" s="5">
        <v>2</v>
      </c>
      <c r="Y37" s="5">
        <v>0</v>
      </c>
      <c r="Z37" s="5">
        <v>0</v>
      </c>
      <c r="AA37" s="5">
        <v>1</v>
      </c>
      <c r="AB37" s="5">
        <v>2</v>
      </c>
      <c r="AC37" s="5">
        <f t="shared" si="1"/>
        <v>29</v>
      </c>
      <c r="AD37" s="2">
        <v>35711</v>
      </c>
      <c r="AE37" s="2">
        <v>43438</v>
      </c>
      <c r="AF37" s="3">
        <f t="shared" si="2"/>
        <v>21.155373032169745</v>
      </c>
      <c r="AG37" s="4">
        <v>2</v>
      </c>
      <c r="AH37" s="4">
        <v>6</v>
      </c>
      <c r="AI37" s="5">
        <v>3</v>
      </c>
      <c r="AJ37" s="5">
        <v>2</v>
      </c>
      <c r="AK37" s="5">
        <v>2</v>
      </c>
      <c r="AL37" s="5">
        <v>1</v>
      </c>
      <c r="AM37" s="5">
        <v>2</v>
      </c>
      <c r="AN37" s="5">
        <v>1</v>
      </c>
      <c r="AO37" s="5">
        <v>1</v>
      </c>
      <c r="AP37" s="5">
        <v>0</v>
      </c>
      <c r="AQ37" s="5">
        <v>2</v>
      </c>
      <c r="AR37" s="5">
        <v>3</v>
      </c>
      <c r="AS37" s="5">
        <v>1</v>
      </c>
      <c r="AT37" s="5">
        <v>2</v>
      </c>
      <c r="AU37" s="5">
        <v>0</v>
      </c>
      <c r="AV37" s="5">
        <v>2</v>
      </c>
      <c r="AW37" s="5">
        <v>1</v>
      </c>
      <c r="AX37" s="5">
        <v>0</v>
      </c>
      <c r="AY37" s="5">
        <v>2</v>
      </c>
      <c r="AZ37" s="5">
        <v>1</v>
      </c>
      <c r="BA37" s="5">
        <v>1</v>
      </c>
      <c r="BB37" s="5">
        <v>2</v>
      </c>
      <c r="BC37" s="5">
        <v>2</v>
      </c>
      <c r="BD37" s="5">
        <f t="shared" si="3"/>
        <v>31</v>
      </c>
      <c r="BE37" s="6">
        <v>35711</v>
      </c>
      <c r="BF37" s="6">
        <v>43172</v>
      </c>
      <c r="BG37" s="3">
        <f t="shared" si="4"/>
        <v>20.427104722792606</v>
      </c>
      <c r="BH37" s="4">
        <v>2</v>
      </c>
      <c r="BI37" s="4">
        <v>5</v>
      </c>
      <c r="BJ37" s="5">
        <v>1</v>
      </c>
      <c r="BK37" s="5">
        <v>3</v>
      </c>
      <c r="BL37" s="5">
        <v>2</v>
      </c>
      <c r="BM37" s="5">
        <v>3</v>
      </c>
      <c r="BN37" s="5">
        <v>4</v>
      </c>
      <c r="BO37" s="5">
        <v>3</v>
      </c>
      <c r="BP37" s="5">
        <v>3</v>
      </c>
      <c r="BQ37" s="5">
        <v>2</v>
      </c>
      <c r="BR37" s="5">
        <v>3</v>
      </c>
      <c r="BS37" s="5">
        <v>1</v>
      </c>
      <c r="BT37" s="5">
        <f t="shared" si="15"/>
        <v>21</v>
      </c>
      <c r="BU37" s="5">
        <v>3</v>
      </c>
      <c r="BV37" s="5">
        <v>3</v>
      </c>
      <c r="BW37" s="5">
        <v>2</v>
      </c>
      <c r="BX37" s="5">
        <v>3</v>
      </c>
      <c r="BY37" s="5">
        <v>4</v>
      </c>
      <c r="BZ37" s="5">
        <v>4</v>
      </c>
      <c r="CA37" s="5">
        <v>2</v>
      </c>
      <c r="CB37" s="5">
        <v>1</v>
      </c>
      <c r="CC37" s="5">
        <v>4</v>
      </c>
      <c r="CD37" s="5">
        <v>3</v>
      </c>
      <c r="CE37" s="5">
        <v>4</v>
      </c>
      <c r="CF37" s="5">
        <f t="shared" si="16"/>
        <v>33</v>
      </c>
      <c r="CG37" s="5">
        <v>4</v>
      </c>
      <c r="CH37" s="5">
        <v>3</v>
      </c>
      <c r="CI37" s="5">
        <v>2</v>
      </c>
      <c r="CJ37" s="5">
        <v>3</v>
      </c>
      <c r="CK37" s="5">
        <v>3</v>
      </c>
      <c r="CL37" s="5">
        <v>3</v>
      </c>
      <c r="CM37" s="5">
        <f t="shared" si="17"/>
        <v>18</v>
      </c>
      <c r="CN37" s="5">
        <v>2</v>
      </c>
      <c r="CO37" s="5">
        <v>1</v>
      </c>
      <c r="CP37" s="5">
        <v>2</v>
      </c>
      <c r="CQ37" s="5">
        <v>3</v>
      </c>
      <c r="CR37" s="5">
        <v>1</v>
      </c>
      <c r="CS37" s="5">
        <v>3</v>
      </c>
      <c r="CT37" s="5">
        <f t="shared" si="18"/>
        <v>12</v>
      </c>
      <c r="CU37" s="5">
        <f>CF37+CM37</f>
        <v>51</v>
      </c>
      <c r="CV37" s="5">
        <f t="shared" si="19"/>
        <v>72</v>
      </c>
      <c r="CW37" s="5">
        <f t="shared" si="20"/>
        <v>84</v>
      </c>
      <c r="CX37" s="6">
        <v>35711</v>
      </c>
      <c r="CY37" s="6">
        <v>43438</v>
      </c>
      <c r="CZ37" s="3">
        <f t="shared" si="6"/>
        <v>21.155373032169745</v>
      </c>
      <c r="DA37" s="4">
        <v>2</v>
      </c>
      <c r="DB37" s="4">
        <v>6</v>
      </c>
      <c r="DC37" s="4">
        <v>1</v>
      </c>
      <c r="DD37" s="5">
        <v>4</v>
      </c>
      <c r="DE37" s="5">
        <v>4</v>
      </c>
      <c r="DF37" s="5">
        <v>3</v>
      </c>
      <c r="DG37" s="5">
        <v>2</v>
      </c>
      <c r="DH37" s="5">
        <v>2</v>
      </c>
      <c r="DI37" s="5">
        <v>2</v>
      </c>
      <c r="DJ37" s="5">
        <v>3</v>
      </c>
      <c r="DK37" s="5">
        <v>4</v>
      </c>
      <c r="DL37" s="5">
        <v>4</v>
      </c>
      <c r="DM37" s="5">
        <f t="shared" si="21"/>
        <v>24</v>
      </c>
      <c r="DN37" s="5">
        <v>3</v>
      </c>
      <c r="DO37" s="5">
        <v>5</v>
      </c>
      <c r="DP37" s="5">
        <v>4</v>
      </c>
      <c r="DQ37" s="5">
        <v>5</v>
      </c>
      <c r="DR37" s="5">
        <v>4</v>
      </c>
      <c r="DS37" s="5">
        <v>4</v>
      </c>
      <c r="DT37" s="5">
        <v>3</v>
      </c>
      <c r="DU37" s="5">
        <v>2</v>
      </c>
      <c r="DV37" s="5">
        <v>5</v>
      </c>
      <c r="DW37" s="5">
        <v>4</v>
      </c>
      <c r="DX37" s="5">
        <v>4</v>
      </c>
      <c r="DY37" s="5">
        <f t="shared" si="22"/>
        <v>43</v>
      </c>
      <c r="DZ37" s="5">
        <v>5</v>
      </c>
      <c r="EA37" s="5">
        <v>3</v>
      </c>
      <c r="EB37" s="5">
        <v>4</v>
      </c>
      <c r="EC37" s="5">
        <v>3</v>
      </c>
      <c r="ED37" s="5">
        <v>4</v>
      </c>
      <c r="EE37" s="5">
        <v>4</v>
      </c>
      <c r="EF37" s="5">
        <f t="shared" si="23"/>
        <v>23</v>
      </c>
      <c r="EG37" s="5">
        <v>2</v>
      </c>
      <c r="EH37" s="5">
        <v>2</v>
      </c>
      <c r="EI37" s="5">
        <v>2</v>
      </c>
      <c r="EJ37" s="5">
        <v>3</v>
      </c>
      <c r="EK37" s="5">
        <v>2</v>
      </c>
      <c r="EL37" s="5">
        <v>2</v>
      </c>
      <c r="EM37" s="5">
        <f t="shared" si="24"/>
        <v>13</v>
      </c>
      <c r="EN37" s="5">
        <f t="shared" si="25"/>
        <v>66</v>
      </c>
      <c r="EO37" s="5">
        <f t="shared" si="26"/>
        <v>90</v>
      </c>
      <c r="EP37" s="5">
        <f t="shared" si="27"/>
        <v>103</v>
      </c>
      <c r="EQ37" s="6">
        <v>35711</v>
      </c>
      <c r="ER37" s="6">
        <v>43438</v>
      </c>
      <c r="ES37" s="3">
        <f t="shared" si="7"/>
        <v>21.155373032169745</v>
      </c>
      <c r="ET37" s="4">
        <v>2</v>
      </c>
      <c r="EU37" s="4">
        <v>6</v>
      </c>
      <c r="EV37" s="4">
        <v>1</v>
      </c>
      <c r="EW37" s="4">
        <v>1</v>
      </c>
      <c r="EX37" s="5">
        <v>0</v>
      </c>
      <c r="EY37" s="5">
        <v>0</v>
      </c>
      <c r="EZ37" s="5">
        <v>0</v>
      </c>
      <c r="FA37" s="5">
        <v>0</v>
      </c>
      <c r="FB37" s="5">
        <v>0</v>
      </c>
      <c r="FC37" s="5">
        <v>0</v>
      </c>
      <c r="FD37" s="5">
        <v>0</v>
      </c>
      <c r="FE37" s="5">
        <v>0</v>
      </c>
      <c r="FF37" s="4">
        <f t="shared" si="8"/>
        <v>2</v>
      </c>
      <c r="FG37" s="6">
        <v>35711</v>
      </c>
      <c r="FH37" s="6">
        <v>43438</v>
      </c>
      <c r="FI37" s="3">
        <f t="shared" si="9"/>
        <v>21.155373032169745</v>
      </c>
      <c r="FJ37" s="4">
        <v>2</v>
      </c>
      <c r="FK37" s="4">
        <v>6</v>
      </c>
      <c r="FL37" s="4">
        <v>1</v>
      </c>
      <c r="FM37" s="4">
        <v>1</v>
      </c>
      <c r="FN37" s="5">
        <v>0</v>
      </c>
      <c r="FO37" s="5">
        <v>0</v>
      </c>
      <c r="FP37" s="5">
        <v>0</v>
      </c>
      <c r="FQ37" s="5">
        <v>1</v>
      </c>
      <c r="FR37" s="5">
        <v>1</v>
      </c>
      <c r="FS37" s="5">
        <v>1</v>
      </c>
      <c r="FT37" s="5">
        <v>1</v>
      </c>
      <c r="FU37" s="5">
        <v>1</v>
      </c>
      <c r="FV37" s="5">
        <v>0</v>
      </c>
      <c r="FW37" s="5">
        <v>1</v>
      </c>
      <c r="FX37" s="5">
        <v>0</v>
      </c>
      <c r="FY37" s="5">
        <v>1</v>
      </c>
      <c r="FZ37" s="5">
        <v>1</v>
      </c>
      <c r="GA37" s="5">
        <v>1</v>
      </c>
      <c r="GB37" s="5">
        <v>1</v>
      </c>
      <c r="GC37" s="5">
        <v>1</v>
      </c>
      <c r="GD37" s="5">
        <v>1</v>
      </c>
      <c r="GE37" s="5">
        <v>1</v>
      </c>
      <c r="GF37" s="4">
        <f t="shared" si="10"/>
        <v>15</v>
      </c>
      <c r="GG37" s="6">
        <v>35711</v>
      </c>
      <c r="GH37" s="6">
        <v>43172</v>
      </c>
      <c r="GI37" s="3">
        <f t="shared" si="11"/>
        <v>20.427104722792606</v>
      </c>
      <c r="GJ37" s="4">
        <v>2</v>
      </c>
      <c r="GK37" s="4">
        <v>5</v>
      </c>
      <c r="GL37" s="4">
        <v>725.2</v>
      </c>
      <c r="GM37" s="4">
        <v>519.9</v>
      </c>
      <c r="GN37" s="5">
        <v>622.5</v>
      </c>
      <c r="GO37" s="7">
        <v>2.5828300814944898</v>
      </c>
      <c r="GP37" s="7">
        <v>2.3038967388221301</v>
      </c>
      <c r="GQ37" s="7">
        <v>2.4433634101583102</v>
      </c>
      <c r="GR37" s="6">
        <v>35711</v>
      </c>
      <c r="GS37" s="6">
        <v>43438</v>
      </c>
      <c r="GT37" s="3">
        <f t="shared" si="12"/>
        <v>21.155373032169745</v>
      </c>
      <c r="GU37" s="4">
        <v>2</v>
      </c>
      <c r="GV37" s="4">
        <v>6</v>
      </c>
      <c r="GW37" s="5">
        <v>660</v>
      </c>
      <c r="GX37" s="5">
        <v>714.9</v>
      </c>
      <c r="GY37" s="5">
        <v>687.4</v>
      </c>
      <c r="GZ37" s="7">
        <v>1.0100654269909499</v>
      </c>
      <c r="HA37" s="7">
        <v>1.02234182301952</v>
      </c>
      <c r="HB37" s="7">
        <v>1.01620362500524</v>
      </c>
      <c r="HC37" s="8">
        <f t="shared" si="13"/>
        <v>-4.3070172033432545E-2</v>
      </c>
      <c r="HD37" s="8">
        <f t="shared" si="14"/>
        <v>0.38100732615161648</v>
      </c>
      <c r="HE37" s="8">
        <f t="shared" si="28"/>
        <v>0.9055862670933954</v>
      </c>
      <c r="HF37" s="8">
        <f t="shared" si="29"/>
        <v>2.4044033597554932</v>
      </c>
      <c r="HG37" s="5">
        <v>1</v>
      </c>
    </row>
    <row r="38" spans="1:215" x14ac:dyDescent="0.2">
      <c r="A38" s="1">
        <v>42</v>
      </c>
      <c r="B38" s="1">
        <v>0</v>
      </c>
      <c r="C38" s="2">
        <v>35571</v>
      </c>
      <c r="D38" s="2">
        <v>43172</v>
      </c>
      <c r="E38" s="3">
        <f t="shared" si="0"/>
        <v>20.810403832991103</v>
      </c>
      <c r="F38" s="4">
        <v>2</v>
      </c>
      <c r="G38" s="4">
        <v>5</v>
      </c>
      <c r="H38" s="5">
        <v>1</v>
      </c>
      <c r="I38" s="5">
        <v>2</v>
      </c>
      <c r="J38" s="5">
        <v>1</v>
      </c>
      <c r="K38" s="5">
        <v>2</v>
      </c>
      <c r="L38" s="5">
        <v>1</v>
      </c>
      <c r="M38" s="5">
        <v>0</v>
      </c>
      <c r="N38" s="5">
        <v>1</v>
      </c>
      <c r="O38" s="5">
        <v>1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2</v>
      </c>
      <c r="V38" s="5">
        <v>0</v>
      </c>
      <c r="W38" s="5">
        <v>2</v>
      </c>
      <c r="X38" s="5">
        <v>0</v>
      </c>
      <c r="Y38" s="5">
        <v>2</v>
      </c>
      <c r="Z38" s="5">
        <v>2</v>
      </c>
      <c r="AA38" s="5">
        <v>0</v>
      </c>
      <c r="AB38" s="5">
        <v>0</v>
      </c>
      <c r="AC38" s="5">
        <f t="shared" si="1"/>
        <v>18</v>
      </c>
      <c r="AD38" s="2">
        <v>35571</v>
      </c>
      <c r="AE38" s="2">
        <v>43438</v>
      </c>
      <c r="AF38" s="3">
        <f t="shared" si="2"/>
        <v>21.538672142368242</v>
      </c>
      <c r="AG38" s="4">
        <v>2</v>
      </c>
      <c r="AH38" s="4">
        <v>6</v>
      </c>
      <c r="AI38" s="5">
        <v>0</v>
      </c>
      <c r="AJ38" s="5">
        <v>2</v>
      </c>
      <c r="AK38" s="5">
        <v>3</v>
      </c>
      <c r="AL38" s="5">
        <v>0</v>
      </c>
      <c r="AM38" s="5">
        <v>2</v>
      </c>
      <c r="AN38" s="5">
        <v>0</v>
      </c>
      <c r="AO38" s="5">
        <v>3</v>
      </c>
      <c r="AP38" s="5">
        <v>3</v>
      </c>
      <c r="AQ38" s="5">
        <v>1</v>
      </c>
      <c r="AR38" s="5">
        <v>2</v>
      </c>
      <c r="AS38" s="5">
        <v>3</v>
      </c>
      <c r="AT38" s="5">
        <v>0</v>
      </c>
      <c r="AU38" s="5">
        <v>3</v>
      </c>
      <c r="AV38" s="5">
        <v>3</v>
      </c>
      <c r="AW38" s="5">
        <v>2</v>
      </c>
      <c r="AX38" s="5">
        <v>2</v>
      </c>
      <c r="AY38" s="5">
        <v>1</v>
      </c>
      <c r="AZ38" s="5">
        <v>3</v>
      </c>
      <c r="BA38" s="5">
        <v>2</v>
      </c>
      <c r="BB38" s="5">
        <v>3</v>
      </c>
      <c r="BC38" s="5">
        <v>0</v>
      </c>
      <c r="BD38" s="5">
        <f t="shared" si="3"/>
        <v>38</v>
      </c>
      <c r="BE38" s="6">
        <v>35571</v>
      </c>
      <c r="BF38" s="6">
        <v>43172</v>
      </c>
      <c r="BG38" s="3">
        <f t="shared" si="4"/>
        <v>20.810403832991103</v>
      </c>
      <c r="BH38" s="4">
        <v>2</v>
      </c>
      <c r="BI38" s="4">
        <v>5</v>
      </c>
      <c r="BJ38" s="5">
        <v>0</v>
      </c>
      <c r="BK38" s="5">
        <v>1</v>
      </c>
      <c r="BL38" s="5">
        <v>3</v>
      </c>
      <c r="BM38" s="5">
        <v>4</v>
      </c>
      <c r="BN38" s="5">
        <v>2</v>
      </c>
      <c r="BO38" s="5">
        <v>1</v>
      </c>
      <c r="BP38" s="5">
        <v>1</v>
      </c>
      <c r="BQ38" s="5">
        <v>1</v>
      </c>
      <c r="BR38" s="5">
        <v>1</v>
      </c>
      <c r="BS38" s="5">
        <v>1</v>
      </c>
      <c r="BT38" s="5">
        <f t="shared" si="15"/>
        <v>14</v>
      </c>
      <c r="BU38" s="5">
        <v>4</v>
      </c>
      <c r="BV38" s="5">
        <v>1</v>
      </c>
      <c r="BW38" s="5">
        <v>1</v>
      </c>
      <c r="BX38" s="5">
        <v>1</v>
      </c>
      <c r="BY38" s="5">
        <v>1</v>
      </c>
      <c r="BZ38" s="5">
        <v>1</v>
      </c>
      <c r="CA38" s="5">
        <v>1</v>
      </c>
      <c r="CB38" s="5">
        <v>1</v>
      </c>
      <c r="CC38" s="5">
        <v>1</v>
      </c>
      <c r="CD38" s="5">
        <v>1</v>
      </c>
      <c r="CE38" s="5">
        <v>3</v>
      </c>
      <c r="CF38" s="5">
        <f t="shared" si="16"/>
        <v>16</v>
      </c>
      <c r="CG38" s="5">
        <v>1</v>
      </c>
      <c r="CH38" s="5">
        <v>1</v>
      </c>
      <c r="CI38" s="5">
        <v>1</v>
      </c>
      <c r="CJ38" s="5">
        <v>3</v>
      </c>
      <c r="CK38" s="5">
        <v>3</v>
      </c>
      <c r="CL38" s="5">
        <v>1</v>
      </c>
      <c r="CM38" s="5">
        <f t="shared" si="17"/>
        <v>10</v>
      </c>
      <c r="CN38" s="5">
        <v>1</v>
      </c>
      <c r="CO38" s="5">
        <v>1</v>
      </c>
      <c r="CP38" s="5">
        <v>4</v>
      </c>
      <c r="CQ38" s="5">
        <v>1</v>
      </c>
      <c r="CR38" s="5">
        <v>3</v>
      </c>
      <c r="CS38" s="5">
        <v>1</v>
      </c>
      <c r="CT38" s="5">
        <f t="shared" si="18"/>
        <v>11</v>
      </c>
      <c r="CU38" s="5">
        <f t="shared" ref="CU38:CU66" si="31">CF38+CM38</f>
        <v>26</v>
      </c>
      <c r="CV38" s="5">
        <f t="shared" si="19"/>
        <v>40</v>
      </c>
      <c r="CW38" s="5">
        <f t="shared" si="20"/>
        <v>51</v>
      </c>
      <c r="CX38" s="6">
        <v>35571</v>
      </c>
      <c r="CY38" s="6">
        <v>43438</v>
      </c>
      <c r="CZ38" s="3">
        <f t="shared" si="6"/>
        <v>21.538672142368242</v>
      </c>
      <c r="DA38" s="4">
        <v>2</v>
      </c>
      <c r="DB38" s="4">
        <v>6</v>
      </c>
      <c r="DC38" s="4">
        <v>1</v>
      </c>
      <c r="DD38" s="5">
        <v>5</v>
      </c>
      <c r="DE38" s="5">
        <v>5</v>
      </c>
      <c r="DF38" s="5">
        <v>3</v>
      </c>
      <c r="DG38" s="5">
        <v>5</v>
      </c>
      <c r="DH38" s="5">
        <v>5</v>
      </c>
      <c r="DI38" s="5">
        <v>4</v>
      </c>
      <c r="DJ38" s="5">
        <v>5</v>
      </c>
      <c r="DK38" s="5">
        <v>4</v>
      </c>
      <c r="DL38" s="5">
        <v>5</v>
      </c>
      <c r="DM38" s="5">
        <f t="shared" si="21"/>
        <v>36</v>
      </c>
      <c r="DN38" s="5">
        <v>3</v>
      </c>
      <c r="DO38" s="5">
        <v>4</v>
      </c>
      <c r="DP38" s="5">
        <v>3</v>
      </c>
      <c r="DQ38" s="5">
        <v>4</v>
      </c>
      <c r="DR38" s="5">
        <v>5</v>
      </c>
      <c r="DS38" s="5">
        <v>5</v>
      </c>
      <c r="DT38" s="5">
        <v>5</v>
      </c>
      <c r="DU38" s="5">
        <v>5</v>
      </c>
      <c r="DV38" s="5">
        <v>5</v>
      </c>
      <c r="DW38" s="5">
        <v>5</v>
      </c>
      <c r="DX38" s="5">
        <v>5</v>
      </c>
      <c r="DY38" s="5">
        <f t="shared" si="22"/>
        <v>49</v>
      </c>
      <c r="DZ38" s="5">
        <v>5</v>
      </c>
      <c r="EA38" s="5">
        <v>4</v>
      </c>
      <c r="EB38" s="5">
        <v>4</v>
      </c>
      <c r="EC38" s="5">
        <v>3</v>
      </c>
      <c r="ED38" s="5">
        <v>5</v>
      </c>
      <c r="EE38" s="5">
        <v>4</v>
      </c>
      <c r="EF38" s="5">
        <f t="shared" si="23"/>
        <v>25</v>
      </c>
      <c r="EG38" s="5">
        <v>2</v>
      </c>
      <c r="EH38" s="5">
        <v>1</v>
      </c>
      <c r="EI38" s="5">
        <v>2</v>
      </c>
      <c r="EJ38" s="5">
        <v>4</v>
      </c>
      <c r="EK38" s="5">
        <v>3</v>
      </c>
      <c r="EL38" s="5">
        <v>5</v>
      </c>
      <c r="EM38" s="5">
        <f t="shared" si="24"/>
        <v>17</v>
      </c>
      <c r="EN38" s="5">
        <f t="shared" si="25"/>
        <v>74</v>
      </c>
      <c r="EO38" s="5">
        <f t="shared" si="26"/>
        <v>110</v>
      </c>
      <c r="EP38" s="5">
        <f t="shared" si="27"/>
        <v>127</v>
      </c>
      <c r="EQ38" s="6">
        <v>35571</v>
      </c>
      <c r="ER38" s="6">
        <v>43438</v>
      </c>
      <c r="ES38" s="3">
        <f t="shared" si="7"/>
        <v>21.538672142368242</v>
      </c>
      <c r="ET38" s="4">
        <v>2</v>
      </c>
      <c r="EU38" s="4">
        <v>6</v>
      </c>
      <c r="EV38" s="4">
        <v>2</v>
      </c>
      <c r="EW38" s="4">
        <v>0</v>
      </c>
      <c r="EX38" s="5">
        <v>0</v>
      </c>
      <c r="EY38" s="5">
        <v>0</v>
      </c>
      <c r="EZ38" s="5">
        <v>0</v>
      </c>
      <c r="FA38" s="5">
        <v>0</v>
      </c>
      <c r="FB38" s="5">
        <v>0</v>
      </c>
      <c r="FC38" s="5">
        <v>1</v>
      </c>
      <c r="FD38" s="5">
        <v>0</v>
      </c>
      <c r="FE38" s="5">
        <v>0</v>
      </c>
      <c r="FF38" s="4">
        <f t="shared" si="8"/>
        <v>3</v>
      </c>
      <c r="FG38" s="6">
        <v>35571</v>
      </c>
      <c r="FH38" s="6">
        <v>43438</v>
      </c>
      <c r="FI38" s="3">
        <f t="shared" si="9"/>
        <v>21.538672142368242</v>
      </c>
      <c r="FJ38" s="4">
        <v>2</v>
      </c>
      <c r="FK38" s="4">
        <v>6</v>
      </c>
      <c r="FL38" s="4">
        <v>1</v>
      </c>
      <c r="FM38" s="4">
        <v>0</v>
      </c>
      <c r="FN38" s="5">
        <v>1</v>
      </c>
      <c r="FO38" s="5">
        <v>1</v>
      </c>
      <c r="FP38" s="5">
        <v>1</v>
      </c>
      <c r="FQ38" s="5">
        <v>1</v>
      </c>
      <c r="FR38" s="5">
        <v>1</v>
      </c>
      <c r="FS38" s="5">
        <v>1</v>
      </c>
      <c r="FT38" s="5">
        <v>1</v>
      </c>
      <c r="FU38" s="5">
        <v>1</v>
      </c>
      <c r="FV38" s="5">
        <v>1</v>
      </c>
      <c r="FW38" s="5">
        <v>1</v>
      </c>
      <c r="FX38" s="5">
        <v>1</v>
      </c>
      <c r="FY38" s="5">
        <v>1</v>
      </c>
      <c r="FZ38" s="5">
        <v>0</v>
      </c>
      <c r="GA38" s="5">
        <v>1</v>
      </c>
      <c r="GB38" s="5">
        <v>0</v>
      </c>
      <c r="GC38" s="5">
        <v>1</v>
      </c>
      <c r="GD38" s="5">
        <v>1</v>
      </c>
      <c r="GE38" s="5">
        <v>1</v>
      </c>
      <c r="GF38" s="4">
        <f t="shared" si="10"/>
        <v>17</v>
      </c>
      <c r="GG38" s="6">
        <v>35571</v>
      </c>
      <c r="GH38" s="6">
        <v>43172</v>
      </c>
      <c r="GI38" s="3">
        <f t="shared" si="11"/>
        <v>20.810403832991103</v>
      </c>
      <c r="GJ38" s="4">
        <v>2</v>
      </c>
      <c r="GK38" s="4">
        <v>5</v>
      </c>
      <c r="GL38" s="4">
        <v>1831</v>
      </c>
      <c r="GM38" s="4">
        <v>1231</v>
      </c>
      <c r="GN38" s="5">
        <v>1531</v>
      </c>
      <c r="GO38" s="7">
        <v>2.3611551112783999</v>
      </c>
      <c r="GP38" s="7">
        <v>1.99136226851035</v>
      </c>
      <c r="GQ38" s="7">
        <v>2.1762586898943699</v>
      </c>
      <c r="GR38" s="6">
        <v>35571</v>
      </c>
      <c r="GS38" s="6">
        <v>43438</v>
      </c>
      <c r="GT38" s="3">
        <f t="shared" si="12"/>
        <v>21.538672142368242</v>
      </c>
      <c r="GU38" s="4">
        <v>2</v>
      </c>
      <c r="GV38" s="4">
        <v>6</v>
      </c>
      <c r="GW38" s="5">
        <v>743.1</v>
      </c>
      <c r="GX38" s="5">
        <v>1080</v>
      </c>
      <c r="GY38" s="5">
        <v>911.6</v>
      </c>
      <c r="GZ38" s="7">
        <v>0.79188394730711897</v>
      </c>
      <c r="HA38" s="7">
        <v>0.79188394730711897</v>
      </c>
      <c r="HB38" s="7">
        <v>0.79188394730711897</v>
      </c>
      <c r="HC38" s="8">
        <f t="shared" si="13"/>
        <v>0.22517087418992304</v>
      </c>
      <c r="HD38" s="8">
        <f t="shared" si="14"/>
        <v>0.43904897904075363</v>
      </c>
      <c r="HE38" s="8">
        <f t="shared" si="28"/>
        <v>1.6794646774901272</v>
      </c>
      <c r="HF38" s="8">
        <f t="shared" si="29"/>
        <v>2.7482040737092301</v>
      </c>
      <c r="HG38" s="5">
        <v>1</v>
      </c>
    </row>
    <row r="39" spans="1:215" x14ac:dyDescent="0.2">
      <c r="A39" s="1">
        <v>43</v>
      </c>
      <c r="B39" s="1">
        <v>0</v>
      </c>
      <c r="C39" s="2">
        <v>35335</v>
      </c>
      <c r="D39" s="2">
        <v>43172</v>
      </c>
      <c r="E39" s="3">
        <f t="shared" si="0"/>
        <v>21.456536618754278</v>
      </c>
      <c r="F39" s="4">
        <v>2</v>
      </c>
      <c r="G39" s="4">
        <v>7</v>
      </c>
      <c r="H39" s="5">
        <v>2</v>
      </c>
      <c r="I39" s="5">
        <v>2</v>
      </c>
      <c r="J39" s="5">
        <v>2</v>
      </c>
      <c r="K39" s="5">
        <v>2</v>
      </c>
      <c r="L39" s="5">
        <v>1</v>
      </c>
      <c r="M39" s="5">
        <v>0</v>
      </c>
      <c r="N39" s="5">
        <v>3</v>
      </c>
      <c r="O39" s="5">
        <v>2</v>
      </c>
      <c r="P39" s="5">
        <v>0</v>
      </c>
      <c r="Q39" s="5">
        <v>0</v>
      </c>
      <c r="R39" s="5">
        <v>0</v>
      </c>
      <c r="S39" s="5">
        <v>3</v>
      </c>
      <c r="T39" s="5">
        <v>1</v>
      </c>
      <c r="U39" s="5">
        <v>2</v>
      </c>
      <c r="V39" s="5">
        <v>2</v>
      </c>
      <c r="W39" s="5">
        <v>1</v>
      </c>
      <c r="X39" s="5">
        <v>0</v>
      </c>
      <c r="Y39" s="5">
        <v>0</v>
      </c>
      <c r="Z39" s="5">
        <v>2</v>
      </c>
      <c r="AA39" s="5">
        <v>1</v>
      </c>
      <c r="AB39" s="5">
        <v>0</v>
      </c>
      <c r="AC39" s="5">
        <f t="shared" si="1"/>
        <v>26</v>
      </c>
      <c r="AD39" s="2">
        <v>35335</v>
      </c>
      <c r="AE39" s="2">
        <v>43451</v>
      </c>
      <c r="AF39" s="3">
        <f t="shared" si="2"/>
        <v>22.220396988364133</v>
      </c>
      <c r="AG39" s="4">
        <v>2</v>
      </c>
      <c r="AH39" s="4">
        <v>8</v>
      </c>
      <c r="AI39" s="5">
        <v>1</v>
      </c>
      <c r="AJ39" s="5">
        <v>2</v>
      </c>
      <c r="AK39" s="5">
        <v>2</v>
      </c>
      <c r="AL39" s="5">
        <v>1</v>
      </c>
      <c r="AM39" s="5">
        <v>1</v>
      </c>
      <c r="AN39" s="5">
        <v>0</v>
      </c>
      <c r="AO39" s="5">
        <v>3</v>
      </c>
      <c r="AP39" s="5">
        <v>2</v>
      </c>
      <c r="AQ39" s="5">
        <v>0</v>
      </c>
      <c r="AR39" s="5">
        <v>2</v>
      </c>
      <c r="AS39" s="5">
        <v>1</v>
      </c>
      <c r="AT39" s="5">
        <v>1</v>
      </c>
      <c r="AU39" s="5">
        <v>1</v>
      </c>
      <c r="AV39" s="5">
        <v>2</v>
      </c>
      <c r="AW39" s="5">
        <v>2</v>
      </c>
      <c r="AX39" s="5">
        <v>1</v>
      </c>
      <c r="AY39" s="5">
        <v>1</v>
      </c>
      <c r="AZ39" s="5">
        <v>0</v>
      </c>
      <c r="BA39" s="5">
        <v>3</v>
      </c>
      <c r="BB39" s="5">
        <v>2</v>
      </c>
      <c r="BC39" s="5">
        <v>0</v>
      </c>
      <c r="BD39" s="5">
        <f t="shared" si="3"/>
        <v>28</v>
      </c>
      <c r="BE39" s="6">
        <v>35335</v>
      </c>
      <c r="BF39" s="6">
        <v>43172</v>
      </c>
      <c r="BG39" s="3">
        <f t="shared" si="4"/>
        <v>21.456536618754278</v>
      </c>
      <c r="BH39" s="4">
        <v>2</v>
      </c>
      <c r="BI39" s="4">
        <v>7</v>
      </c>
      <c r="BJ39" s="5">
        <v>1</v>
      </c>
      <c r="BK39" s="5">
        <v>3</v>
      </c>
      <c r="BL39" s="5">
        <v>5</v>
      </c>
      <c r="BM39" s="5">
        <v>5</v>
      </c>
      <c r="BN39" s="5">
        <v>3</v>
      </c>
      <c r="BO39" s="5">
        <v>3</v>
      </c>
      <c r="BP39" s="5">
        <v>5</v>
      </c>
      <c r="BQ39" s="5">
        <v>5</v>
      </c>
      <c r="BR39" s="5">
        <v>3</v>
      </c>
      <c r="BS39" s="5">
        <v>5</v>
      </c>
      <c r="BT39" s="5">
        <f t="shared" si="15"/>
        <v>34</v>
      </c>
      <c r="BU39" s="5">
        <v>5</v>
      </c>
      <c r="BV39" s="5">
        <v>5</v>
      </c>
      <c r="BW39" s="5">
        <v>1</v>
      </c>
      <c r="BX39" s="5">
        <v>2</v>
      </c>
      <c r="BY39" s="5">
        <v>3</v>
      </c>
      <c r="BZ39" s="5">
        <v>5</v>
      </c>
      <c r="CA39" s="5">
        <v>3</v>
      </c>
      <c r="CB39" s="5">
        <v>1</v>
      </c>
      <c r="CC39" s="5">
        <v>5</v>
      </c>
      <c r="CD39" s="5">
        <v>3</v>
      </c>
      <c r="CE39" s="5">
        <v>3</v>
      </c>
      <c r="CF39" s="5">
        <f t="shared" si="16"/>
        <v>36</v>
      </c>
      <c r="CG39" s="5">
        <v>3</v>
      </c>
      <c r="CH39" s="5">
        <v>1</v>
      </c>
      <c r="CI39" s="5">
        <v>3</v>
      </c>
      <c r="CJ39" s="5">
        <v>2</v>
      </c>
      <c r="CK39" s="5">
        <v>3</v>
      </c>
      <c r="CL39" s="5">
        <v>4</v>
      </c>
      <c r="CM39" s="5">
        <f t="shared" si="17"/>
        <v>16</v>
      </c>
      <c r="CN39" s="5">
        <v>1</v>
      </c>
      <c r="CO39" s="5">
        <v>1</v>
      </c>
      <c r="CP39" s="5">
        <v>3</v>
      </c>
      <c r="CQ39" s="5">
        <v>3</v>
      </c>
      <c r="CR39" s="5">
        <v>4</v>
      </c>
      <c r="CS39" s="5">
        <v>1</v>
      </c>
      <c r="CT39" s="5">
        <f t="shared" si="18"/>
        <v>13</v>
      </c>
      <c r="CU39" s="5">
        <f t="shared" si="31"/>
        <v>52</v>
      </c>
      <c r="CV39" s="5">
        <f t="shared" si="19"/>
        <v>86</v>
      </c>
      <c r="CW39" s="5">
        <f t="shared" si="20"/>
        <v>99</v>
      </c>
      <c r="CX39" s="6">
        <v>35335</v>
      </c>
      <c r="CY39" s="6">
        <v>43451</v>
      </c>
      <c r="CZ39" s="3">
        <f t="shared" si="6"/>
        <v>22.220396988364133</v>
      </c>
      <c r="DA39" s="4">
        <v>2</v>
      </c>
      <c r="DB39" s="4">
        <v>8</v>
      </c>
      <c r="DC39" s="4">
        <v>1</v>
      </c>
      <c r="DD39" s="5">
        <v>5</v>
      </c>
      <c r="DE39" s="5">
        <v>5</v>
      </c>
      <c r="DF39" s="5">
        <v>3</v>
      </c>
      <c r="DG39" s="5">
        <v>4</v>
      </c>
      <c r="DH39" s="5">
        <v>3</v>
      </c>
      <c r="DI39" s="5">
        <v>5</v>
      </c>
      <c r="DJ39" s="5">
        <v>5</v>
      </c>
      <c r="DK39" s="5">
        <v>5</v>
      </c>
      <c r="DL39" s="5">
        <v>5</v>
      </c>
      <c r="DM39" s="5">
        <f t="shared" si="21"/>
        <v>35</v>
      </c>
      <c r="DN39" s="5">
        <v>3</v>
      </c>
      <c r="DO39" s="5">
        <v>4</v>
      </c>
      <c r="DP39" s="5">
        <v>2</v>
      </c>
      <c r="DQ39" s="5">
        <v>1</v>
      </c>
      <c r="DR39" s="5">
        <v>4</v>
      </c>
      <c r="DS39" s="5">
        <v>4</v>
      </c>
      <c r="DT39" s="5">
        <v>3</v>
      </c>
      <c r="DU39" s="5">
        <v>1</v>
      </c>
      <c r="DV39" s="5">
        <v>5</v>
      </c>
      <c r="DW39" s="5">
        <v>3</v>
      </c>
      <c r="DX39" s="5">
        <v>3</v>
      </c>
      <c r="DY39" s="5">
        <f t="shared" si="22"/>
        <v>33</v>
      </c>
      <c r="DZ39" s="5">
        <v>5</v>
      </c>
      <c r="EA39" s="5">
        <v>3</v>
      </c>
      <c r="EB39" s="5">
        <v>2</v>
      </c>
      <c r="EC39" s="5">
        <v>2</v>
      </c>
      <c r="ED39" s="5">
        <v>4</v>
      </c>
      <c r="EE39" s="5">
        <v>5</v>
      </c>
      <c r="EF39" s="5">
        <f t="shared" si="23"/>
        <v>21</v>
      </c>
      <c r="EG39" s="5">
        <v>2</v>
      </c>
      <c r="EH39" s="5">
        <v>1</v>
      </c>
      <c r="EI39" s="5">
        <v>3</v>
      </c>
      <c r="EJ39" s="5">
        <v>5</v>
      </c>
      <c r="EK39" s="5">
        <v>3</v>
      </c>
      <c r="EL39" s="5">
        <v>2</v>
      </c>
      <c r="EM39" s="5">
        <f t="shared" si="24"/>
        <v>16</v>
      </c>
      <c r="EN39" s="5">
        <f t="shared" si="25"/>
        <v>54</v>
      </c>
      <c r="EO39" s="5">
        <f t="shared" si="26"/>
        <v>89</v>
      </c>
      <c r="EP39" s="5">
        <f t="shared" si="27"/>
        <v>105</v>
      </c>
      <c r="EQ39" s="6">
        <v>35335</v>
      </c>
      <c r="ER39" s="6">
        <v>43451</v>
      </c>
      <c r="ES39" s="3">
        <f t="shared" si="7"/>
        <v>22.220396988364133</v>
      </c>
      <c r="ET39" s="4">
        <v>2</v>
      </c>
      <c r="EU39" s="4">
        <v>8</v>
      </c>
      <c r="EV39" s="4">
        <v>1</v>
      </c>
      <c r="EW39" s="4">
        <v>0</v>
      </c>
      <c r="EX39" s="5">
        <v>0</v>
      </c>
      <c r="EY39" s="5">
        <v>0</v>
      </c>
      <c r="EZ39" s="5">
        <v>0</v>
      </c>
      <c r="FA39" s="5">
        <v>0</v>
      </c>
      <c r="FB39" s="5">
        <v>0</v>
      </c>
      <c r="FC39" s="5">
        <v>0</v>
      </c>
      <c r="FD39" s="5">
        <v>0</v>
      </c>
      <c r="FE39" s="5">
        <v>0</v>
      </c>
      <c r="FF39" s="4">
        <f t="shared" si="8"/>
        <v>1</v>
      </c>
      <c r="FG39" s="6">
        <v>35335</v>
      </c>
      <c r="FH39" s="6">
        <v>43451</v>
      </c>
      <c r="FI39" s="3">
        <f t="shared" si="9"/>
        <v>22.220396988364133</v>
      </c>
      <c r="FJ39" s="4">
        <v>2</v>
      </c>
      <c r="FK39" s="4">
        <v>8</v>
      </c>
      <c r="FL39" s="4">
        <v>0</v>
      </c>
      <c r="FM39" s="4">
        <v>0</v>
      </c>
      <c r="FN39" s="5">
        <v>1</v>
      </c>
      <c r="FO39" s="5">
        <v>0</v>
      </c>
      <c r="FP39" s="5">
        <v>0</v>
      </c>
      <c r="FQ39" s="5">
        <v>1</v>
      </c>
      <c r="FR39" s="5">
        <v>0</v>
      </c>
      <c r="FS39" s="5">
        <v>1</v>
      </c>
      <c r="FT39" s="5">
        <v>1</v>
      </c>
      <c r="FU39" s="5">
        <v>1</v>
      </c>
      <c r="FV39" s="5">
        <v>0</v>
      </c>
      <c r="FW39" s="5">
        <v>1</v>
      </c>
      <c r="FX39" s="5">
        <v>1</v>
      </c>
      <c r="FY39" s="5">
        <v>1</v>
      </c>
      <c r="FZ39" s="5">
        <v>1</v>
      </c>
      <c r="GA39" s="5">
        <v>1</v>
      </c>
      <c r="GB39" s="5">
        <v>0</v>
      </c>
      <c r="GC39" s="5">
        <v>1</v>
      </c>
      <c r="GD39" s="5">
        <v>0</v>
      </c>
      <c r="GE39" s="5">
        <v>1</v>
      </c>
      <c r="GF39" s="4">
        <f t="shared" si="10"/>
        <v>12</v>
      </c>
      <c r="GG39" s="6">
        <v>35335</v>
      </c>
      <c r="GH39" s="6">
        <v>43172</v>
      </c>
      <c r="GI39" s="3">
        <f t="shared" si="11"/>
        <v>21.456536618754278</v>
      </c>
      <c r="GJ39" s="4">
        <v>2</v>
      </c>
      <c r="GK39" s="4">
        <v>7</v>
      </c>
      <c r="GL39" s="4">
        <v>716.4</v>
      </c>
      <c r="GM39" s="4">
        <v>349.6</v>
      </c>
      <c r="GN39" s="5">
        <v>533</v>
      </c>
      <c r="GO39" s="7">
        <v>0.73806146300358599</v>
      </c>
      <c r="GP39" s="7">
        <v>0.58310400894702996</v>
      </c>
      <c r="GQ39" s="7">
        <v>0.66058273597530803</v>
      </c>
      <c r="GR39" s="6">
        <v>35335</v>
      </c>
      <c r="GS39" s="6">
        <v>43451</v>
      </c>
      <c r="GT39" s="3">
        <f t="shared" si="12"/>
        <v>22.220396988364133</v>
      </c>
      <c r="GU39" s="4">
        <v>2</v>
      </c>
      <c r="GV39" s="4">
        <v>8</v>
      </c>
      <c r="GW39" s="5">
        <v>75.61</v>
      </c>
      <c r="GX39" s="5">
        <v>104</v>
      </c>
      <c r="GY39" s="5">
        <v>89.82</v>
      </c>
      <c r="GZ39" s="7">
        <v>0.804229458661331</v>
      </c>
      <c r="HA39" s="7">
        <v>0.790124575383511</v>
      </c>
      <c r="HB39" s="7">
        <v>0.79717701702242205</v>
      </c>
      <c r="HC39" s="8">
        <f t="shared" si="13"/>
        <v>0.7733541582998763</v>
      </c>
      <c r="HD39" s="8">
        <f t="shared" si="14"/>
        <v>-8.162754988260805E-2</v>
      </c>
      <c r="HE39" s="8">
        <f t="shared" si="28"/>
        <v>5.9340904030282795</v>
      </c>
      <c r="HF39" s="8">
        <f t="shared" si="29"/>
        <v>0.82865250988128769</v>
      </c>
      <c r="HG39" s="5">
        <v>1</v>
      </c>
    </row>
    <row r="40" spans="1:215" x14ac:dyDescent="0.2">
      <c r="A40" s="1">
        <v>44</v>
      </c>
      <c r="B40" s="1">
        <v>0</v>
      </c>
      <c r="C40" s="2">
        <v>35662</v>
      </c>
      <c r="D40" s="2">
        <v>43172</v>
      </c>
      <c r="E40" s="3">
        <f t="shared" si="0"/>
        <v>20.56125941136208</v>
      </c>
      <c r="F40" s="4">
        <v>2</v>
      </c>
      <c r="G40" s="4">
        <v>5</v>
      </c>
      <c r="H40" s="5">
        <v>2</v>
      </c>
      <c r="I40" s="5">
        <v>1</v>
      </c>
      <c r="J40" s="5">
        <v>3</v>
      </c>
      <c r="K40" s="5">
        <v>1</v>
      </c>
      <c r="L40" s="5">
        <v>2</v>
      </c>
      <c r="M40" s="5">
        <v>1</v>
      </c>
      <c r="N40" s="5">
        <v>3</v>
      </c>
      <c r="O40" s="5">
        <v>2</v>
      </c>
      <c r="P40" s="5">
        <v>3</v>
      </c>
      <c r="Q40" s="5">
        <v>2</v>
      </c>
      <c r="R40" s="5">
        <v>0</v>
      </c>
      <c r="S40" s="5">
        <v>1</v>
      </c>
      <c r="T40" s="5">
        <v>3</v>
      </c>
      <c r="U40" s="5">
        <v>2</v>
      </c>
      <c r="V40" s="5">
        <v>2</v>
      </c>
      <c r="W40" s="5">
        <v>3</v>
      </c>
      <c r="X40" s="5">
        <v>1</v>
      </c>
      <c r="Y40" s="5">
        <v>2</v>
      </c>
      <c r="Z40" s="5">
        <v>1</v>
      </c>
      <c r="AA40" s="5">
        <v>2</v>
      </c>
      <c r="AB40" s="5">
        <v>0</v>
      </c>
      <c r="AC40" s="5">
        <f t="shared" si="1"/>
        <v>37</v>
      </c>
      <c r="AD40" s="2">
        <v>35662</v>
      </c>
      <c r="AE40" s="2">
        <v>43438</v>
      </c>
      <c r="AF40" s="3">
        <f t="shared" si="2"/>
        <v>21.289527720739219</v>
      </c>
      <c r="AG40" s="4">
        <v>2</v>
      </c>
      <c r="AH40" s="4">
        <v>6</v>
      </c>
      <c r="AI40" s="5">
        <v>2</v>
      </c>
      <c r="AJ40" s="5">
        <v>2</v>
      </c>
      <c r="AK40" s="5">
        <v>3</v>
      </c>
      <c r="AL40" s="5">
        <v>1</v>
      </c>
      <c r="AM40" s="5">
        <v>3</v>
      </c>
      <c r="AN40" s="5">
        <v>3</v>
      </c>
      <c r="AO40" s="5">
        <v>3</v>
      </c>
      <c r="AP40" s="5">
        <v>2</v>
      </c>
      <c r="AQ40" s="5">
        <v>3</v>
      </c>
      <c r="AR40" s="5">
        <v>2</v>
      </c>
      <c r="AS40" s="5">
        <v>1</v>
      </c>
      <c r="AT40" s="5">
        <v>3</v>
      </c>
      <c r="AU40" s="5">
        <v>3</v>
      </c>
      <c r="AV40" s="5">
        <v>2</v>
      </c>
      <c r="AW40" s="5">
        <v>2</v>
      </c>
      <c r="AX40" s="5">
        <v>2</v>
      </c>
      <c r="AY40" s="5">
        <v>2</v>
      </c>
      <c r="AZ40" s="5">
        <v>2</v>
      </c>
      <c r="BA40" s="5">
        <v>2</v>
      </c>
      <c r="BB40" s="5">
        <v>2</v>
      </c>
      <c r="BC40" s="5">
        <v>0</v>
      </c>
      <c r="BD40" s="5">
        <f t="shared" si="3"/>
        <v>45</v>
      </c>
      <c r="BE40" s="6">
        <v>35662</v>
      </c>
      <c r="BF40" s="6">
        <v>43172</v>
      </c>
      <c r="BG40" s="3">
        <f t="shared" si="4"/>
        <v>20.56125941136208</v>
      </c>
      <c r="BH40" s="4">
        <v>2</v>
      </c>
      <c r="BI40" s="4">
        <v>5</v>
      </c>
      <c r="BJ40" s="5">
        <v>0</v>
      </c>
      <c r="BK40" s="5">
        <v>2</v>
      </c>
      <c r="BL40" s="5">
        <v>4</v>
      </c>
      <c r="BM40" s="5">
        <v>3</v>
      </c>
      <c r="BN40" s="5">
        <v>4</v>
      </c>
      <c r="BO40" s="5">
        <v>3</v>
      </c>
      <c r="BP40" s="5">
        <v>3</v>
      </c>
      <c r="BQ40" s="5">
        <v>4</v>
      </c>
      <c r="BR40" s="5">
        <v>4</v>
      </c>
      <c r="BS40" s="5">
        <v>4</v>
      </c>
      <c r="BT40" s="5">
        <f t="shared" si="15"/>
        <v>29</v>
      </c>
      <c r="BU40" s="5">
        <v>4</v>
      </c>
      <c r="BV40" s="5">
        <v>1</v>
      </c>
      <c r="BW40" s="5">
        <v>3</v>
      </c>
      <c r="BX40" s="5">
        <v>2</v>
      </c>
      <c r="BY40" s="5">
        <v>3</v>
      </c>
      <c r="BZ40" s="5">
        <v>4</v>
      </c>
      <c r="CA40" s="5">
        <v>2</v>
      </c>
      <c r="CB40" s="5">
        <v>1</v>
      </c>
      <c r="CC40" s="5">
        <v>3</v>
      </c>
      <c r="CD40" s="5">
        <v>4</v>
      </c>
      <c r="CE40" s="5">
        <v>3</v>
      </c>
      <c r="CF40" s="5">
        <f t="shared" si="16"/>
        <v>30</v>
      </c>
      <c r="CG40" s="5">
        <v>5</v>
      </c>
      <c r="CH40" s="5">
        <v>3</v>
      </c>
      <c r="CI40" s="5">
        <v>2</v>
      </c>
      <c r="CJ40" s="5">
        <v>2</v>
      </c>
      <c r="CK40" s="5">
        <v>3</v>
      </c>
      <c r="CL40" s="5">
        <v>2</v>
      </c>
      <c r="CM40" s="5">
        <f t="shared" si="17"/>
        <v>17</v>
      </c>
      <c r="CN40" s="5">
        <v>2</v>
      </c>
      <c r="CO40" s="5">
        <v>1</v>
      </c>
      <c r="CP40" s="5">
        <v>1</v>
      </c>
      <c r="CQ40" s="5">
        <v>2</v>
      </c>
      <c r="CR40" s="5">
        <v>4</v>
      </c>
      <c r="CS40" s="5">
        <v>4</v>
      </c>
      <c r="CT40" s="5">
        <f t="shared" si="18"/>
        <v>14</v>
      </c>
      <c r="CU40" s="5">
        <f t="shared" si="31"/>
        <v>47</v>
      </c>
      <c r="CV40" s="5">
        <f t="shared" si="19"/>
        <v>76</v>
      </c>
      <c r="CW40" s="5">
        <f t="shared" si="20"/>
        <v>90</v>
      </c>
      <c r="CX40" s="6">
        <v>35662</v>
      </c>
      <c r="CY40" s="6">
        <v>43438</v>
      </c>
      <c r="CZ40" s="3">
        <f t="shared" si="6"/>
        <v>21.289527720739219</v>
      </c>
      <c r="DA40" s="4">
        <v>2</v>
      </c>
      <c r="DB40" s="4">
        <v>6</v>
      </c>
      <c r="DC40" s="4">
        <v>1</v>
      </c>
      <c r="DD40" s="5">
        <v>4</v>
      </c>
      <c r="DE40" s="5">
        <v>4</v>
      </c>
      <c r="DF40" s="5">
        <v>4</v>
      </c>
      <c r="DG40" s="5">
        <v>5</v>
      </c>
      <c r="DH40" s="5">
        <v>4</v>
      </c>
      <c r="DI40" s="5">
        <v>4</v>
      </c>
      <c r="DJ40" s="5">
        <v>4</v>
      </c>
      <c r="DK40" s="5">
        <v>5</v>
      </c>
      <c r="DL40" s="5">
        <v>5</v>
      </c>
      <c r="DM40" s="5">
        <f t="shared" si="21"/>
        <v>35</v>
      </c>
      <c r="DN40" s="5">
        <v>4</v>
      </c>
      <c r="DO40" s="5">
        <v>4</v>
      </c>
      <c r="DP40" s="5">
        <v>3</v>
      </c>
      <c r="DQ40" s="5">
        <v>2</v>
      </c>
      <c r="DR40" s="5">
        <v>4</v>
      </c>
      <c r="DS40" s="5">
        <v>5</v>
      </c>
      <c r="DT40" s="5">
        <v>3</v>
      </c>
      <c r="DU40" s="5">
        <v>2</v>
      </c>
      <c r="DV40" s="5">
        <v>4</v>
      </c>
      <c r="DW40" s="5">
        <v>5</v>
      </c>
      <c r="DX40" s="5">
        <v>5</v>
      </c>
      <c r="DY40" s="5">
        <f t="shared" si="22"/>
        <v>41</v>
      </c>
      <c r="DZ40" s="5">
        <v>5</v>
      </c>
      <c r="EA40" s="5">
        <v>2</v>
      </c>
      <c r="EB40" s="5">
        <v>3</v>
      </c>
      <c r="EC40" s="5">
        <v>3</v>
      </c>
      <c r="ED40" s="5">
        <v>3</v>
      </c>
      <c r="EE40" s="5">
        <v>3</v>
      </c>
      <c r="EF40" s="5">
        <f t="shared" si="23"/>
        <v>19</v>
      </c>
      <c r="EG40" s="5">
        <v>3</v>
      </c>
      <c r="EH40" s="5">
        <v>2</v>
      </c>
      <c r="EI40" s="5">
        <v>3</v>
      </c>
      <c r="EJ40" s="5">
        <v>2</v>
      </c>
      <c r="EK40" s="5">
        <v>3</v>
      </c>
      <c r="EL40" s="5">
        <v>4</v>
      </c>
      <c r="EM40" s="5">
        <f t="shared" si="24"/>
        <v>17</v>
      </c>
      <c r="EN40" s="5">
        <f t="shared" si="25"/>
        <v>60</v>
      </c>
      <c r="EO40" s="5">
        <f t="shared" si="26"/>
        <v>95</v>
      </c>
      <c r="EP40" s="5">
        <f t="shared" si="27"/>
        <v>112</v>
      </c>
      <c r="EQ40" s="6">
        <v>35662</v>
      </c>
      <c r="ER40" s="6">
        <v>43438</v>
      </c>
      <c r="ES40" s="3">
        <f t="shared" si="7"/>
        <v>21.289527720739219</v>
      </c>
      <c r="ET40" s="4">
        <v>2</v>
      </c>
      <c r="EU40" s="4">
        <v>6</v>
      </c>
      <c r="EV40" s="4">
        <v>0</v>
      </c>
      <c r="EW40" s="4">
        <v>0</v>
      </c>
      <c r="EX40" s="5">
        <v>0</v>
      </c>
      <c r="EY40" s="5">
        <v>0</v>
      </c>
      <c r="EZ40" s="5">
        <v>0</v>
      </c>
      <c r="FA40" s="5">
        <v>0</v>
      </c>
      <c r="FB40" s="5">
        <v>0</v>
      </c>
      <c r="FC40" s="5">
        <v>0</v>
      </c>
      <c r="FD40" s="5">
        <v>0</v>
      </c>
      <c r="FE40" s="5">
        <v>0</v>
      </c>
      <c r="FF40" s="4">
        <f t="shared" si="8"/>
        <v>0</v>
      </c>
      <c r="FG40" s="6">
        <v>35662</v>
      </c>
      <c r="FH40" s="6">
        <v>43438</v>
      </c>
      <c r="FI40" s="3">
        <f t="shared" si="9"/>
        <v>21.289527720739219</v>
      </c>
      <c r="FJ40" s="4">
        <v>2</v>
      </c>
      <c r="FK40" s="4">
        <v>6</v>
      </c>
      <c r="FL40" s="4">
        <v>0</v>
      </c>
      <c r="FM40" s="4">
        <v>1</v>
      </c>
      <c r="FN40" s="5">
        <v>1</v>
      </c>
      <c r="FO40" s="5">
        <v>0</v>
      </c>
      <c r="FP40" s="5">
        <v>1</v>
      </c>
      <c r="FQ40" s="5">
        <v>1</v>
      </c>
      <c r="FR40" s="5">
        <v>0</v>
      </c>
      <c r="FS40" s="5">
        <v>1</v>
      </c>
      <c r="FT40" s="5">
        <v>1</v>
      </c>
      <c r="FU40" s="5">
        <v>1</v>
      </c>
      <c r="FV40" s="5">
        <v>1</v>
      </c>
      <c r="FW40" s="5">
        <v>1</v>
      </c>
      <c r="FX40" s="5">
        <v>1</v>
      </c>
      <c r="FY40" s="5">
        <v>1</v>
      </c>
      <c r="FZ40" s="5">
        <v>1</v>
      </c>
      <c r="GA40" s="5">
        <v>1</v>
      </c>
      <c r="GB40" s="5">
        <v>1</v>
      </c>
      <c r="GC40" s="5">
        <v>1</v>
      </c>
      <c r="GD40" s="5">
        <v>0</v>
      </c>
      <c r="GE40" s="5">
        <v>1</v>
      </c>
      <c r="GF40" s="4">
        <f t="shared" si="10"/>
        <v>16</v>
      </c>
      <c r="GG40" s="6">
        <v>35662</v>
      </c>
      <c r="GH40" s="6">
        <v>43172</v>
      </c>
      <c r="GI40" s="3">
        <f t="shared" si="11"/>
        <v>20.56125941136208</v>
      </c>
      <c r="GJ40" s="4">
        <v>2</v>
      </c>
      <c r="GK40" s="4">
        <v>5</v>
      </c>
      <c r="GL40" s="4">
        <v>992.9</v>
      </c>
      <c r="GM40" s="4">
        <v>369</v>
      </c>
      <c r="GN40" s="5">
        <v>680.9</v>
      </c>
      <c r="GO40" s="7">
        <v>2.8579347610237602</v>
      </c>
      <c r="GP40" s="7">
        <v>2.4654084795046698</v>
      </c>
      <c r="GQ40" s="7">
        <v>2.6616716202642099</v>
      </c>
      <c r="GR40" s="6">
        <v>35662</v>
      </c>
      <c r="GS40" s="6">
        <v>43438</v>
      </c>
      <c r="GT40" s="3">
        <f t="shared" si="12"/>
        <v>21.289527720739219</v>
      </c>
      <c r="GU40" s="4">
        <v>2</v>
      </c>
      <c r="GV40" s="4">
        <v>6</v>
      </c>
      <c r="GW40" s="5">
        <v>627.70000000000005</v>
      </c>
      <c r="GX40" s="5">
        <v>989</v>
      </c>
      <c r="GY40" s="5">
        <v>808.4</v>
      </c>
      <c r="GZ40" s="7">
        <v>0.41095290327974499</v>
      </c>
      <c r="HA40" s="7">
        <v>0.29872479294041299</v>
      </c>
      <c r="HB40" s="7">
        <v>0.35483884811007899</v>
      </c>
      <c r="HC40" s="8">
        <f t="shared" si="13"/>
        <v>-7.4542970664923339E-2</v>
      </c>
      <c r="HD40" s="8">
        <f t="shared" si="14"/>
        <v>0.87512331326007253</v>
      </c>
      <c r="HE40" s="8">
        <f t="shared" si="28"/>
        <v>0.8422810489856507</v>
      </c>
      <c r="HF40" s="8">
        <f t="shared" si="29"/>
        <v>7.5010716398180266</v>
      </c>
      <c r="HG40" s="5">
        <v>1</v>
      </c>
    </row>
    <row r="41" spans="1:215" x14ac:dyDescent="0.2">
      <c r="A41" s="1">
        <v>45</v>
      </c>
      <c r="B41" s="1">
        <v>1</v>
      </c>
      <c r="C41" s="2">
        <v>35732</v>
      </c>
      <c r="D41" s="2">
        <v>43172</v>
      </c>
      <c r="E41" s="3">
        <f t="shared" si="0"/>
        <v>20.369609856262834</v>
      </c>
      <c r="F41" s="4">
        <v>2</v>
      </c>
      <c r="G41" s="4">
        <v>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f t="shared" si="1"/>
        <v>0</v>
      </c>
      <c r="AD41" s="2">
        <v>35732</v>
      </c>
      <c r="AE41" s="2">
        <v>43438</v>
      </c>
      <c r="AF41" s="3">
        <f t="shared" si="2"/>
        <v>21.097878165639973</v>
      </c>
      <c r="AG41" s="4">
        <v>2</v>
      </c>
      <c r="AH41" s="4">
        <v>6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f t="shared" si="3"/>
        <v>0</v>
      </c>
      <c r="BE41" s="6">
        <v>35732</v>
      </c>
      <c r="BF41" s="6">
        <v>43172</v>
      </c>
      <c r="BG41" s="3">
        <f t="shared" si="4"/>
        <v>20.369609856262834</v>
      </c>
      <c r="BH41" s="4">
        <v>2</v>
      </c>
      <c r="BI41" s="4">
        <v>5</v>
      </c>
      <c r="BJ41" s="5">
        <v>0</v>
      </c>
      <c r="BK41" s="5">
        <v>1</v>
      </c>
      <c r="BL41" s="5">
        <v>3</v>
      </c>
      <c r="BM41" s="5">
        <v>2</v>
      </c>
      <c r="BN41" s="5">
        <v>2</v>
      </c>
      <c r="BO41" s="5">
        <v>2</v>
      </c>
      <c r="BP41" s="5">
        <v>2</v>
      </c>
      <c r="BQ41" s="5">
        <v>2</v>
      </c>
      <c r="BR41" s="5">
        <v>2</v>
      </c>
      <c r="BS41" s="5">
        <v>3</v>
      </c>
      <c r="BT41" s="5">
        <f t="shared" si="15"/>
        <v>18</v>
      </c>
      <c r="BU41" s="5">
        <v>1</v>
      </c>
      <c r="BV41" s="5">
        <v>1</v>
      </c>
      <c r="BW41" s="5">
        <v>1</v>
      </c>
      <c r="BX41" s="5">
        <v>1</v>
      </c>
      <c r="BY41" s="5">
        <v>1</v>
      </c>
      <c r="BZ41" s="5">
        <v>2</v>
      </c>
      <c r="CA41" s="5">
        <v>1</v>
      </c>
      <c r="CB41" s="5">
        <v>1</v>
      </c>
      <c r="CC41" s="5">
        <v>1</v>
      </c>
      <c r="CD41" s="5">
        <v>1</v>
      </c>
      <c r="CE41" s="5">
        <v>1</v>
      </c>
      <c r="CF41" s="5">
        <f t="shared" si="16"/>
        <v>12</v>
      </c>
      <c r="CG41" s="5">
        <v>1</v>
      </c>
      <c r="CH41" s="5">
        <v>1</v>
      </c>
      <c r="CI41" s="5">
        <v>1</v>
      </c>
      <c r="CJ41" s="5">
        <v>1</v>
      </c>
      <c r="CK41" s="5">
        <v>1</v>
      </c>
      <c r="CL41" s="5">
        <v>2</v>
      </c>
      <c r="CM41" s="5">
        <f t="shared" si="17"/>
        <v>7</v>
      </c>
      <c r="CN41" s="5">
        <v>4</v>
      </c>
      <c r="CO41" s="5">
        <v>1</v>
      </c>
      <c r="CP41" s="5">
        <v>1</v>
      </c>
      <c r="CQ41" s="5">
        <v>1</v>
      </c>
      <c r="CR41" s="5">
        <v>3</v>
      </c>
      <c r="CS41" s="5">
        <v>1</v>
      </c>
      <c r="CT41" s="5">
        <f t="shared" si="18"/>
        <v>11</v>
      </c>
      <c r="CU41" s="5">
        <f t="shared" si="31"/>
        <v>19</v>
      </c>
      <c r="CV41" s="5">
        <f t="shared" si="19"/>
        <v>37</v>
      </c>
      <c r="CW41" s="5">
        <f t="shared" si="20"/>
        <v>48</v>
      </c>
      <c r="CX41" s="6">
        <v>35732</v>
      </c>
      <c r="CY41" s="6">
        <v>43438</v>
      </c>
      <c r="CZ41" s="3">
        <f t="shared" si="6"/>
        <v>21.097878165639973</v>
      </c>
      <c r="DA41" s="4">
        <v>2</v>
      </c>
      <c r="DB41" s="4">
        <v>6</v>
      </c>
      <c r="DC41" s="4">
        <v>1</v>
      </c>
      <c r="DD41" s="5">
        <v>3</v>
      </c>
      <c r="DE41" s="5">
        <v>4</v>
      </c>
      <c r="DF41" s="5">
        <v>3</v>
      </c>
      <c r="DG41" s="5">
        <v>3</v>
      </c>
      <c r="DH41" s="5">
        <v>3</v>
      </c>
      <c r="DI41" s="5">
        <v>2</v>
      </c>
      <c r="DJ41" s="5">
        <v>1</v>
      </c>
      <c r="DK41" s="5">
        <v>3</v>
      </c>
      <c r="DL41" s="5">
        <v>1</v>
      </c>
      <c r="DM41" s="5">
        <f t="shared" si="21"/>
        <v>20</v>
      </c>
      <c r="DN41" s="5">
        <v>1</v>
      </c>
      <c r="DO41" s="5">
        <v>1</v>
      </c>
      <c r="DP41" s="5">
        <v>1</v>
      </c>
      <c r="DQ41" s="5">
        <v>1</v>
      </c>
      <c r="DR41" s="5">
        <v>1</v>
      </c>
      <c r="DS41" s="5">
        <v>2</v>
      </c>
      <c r="DT41" s="5">
        <v>1</v>
      </c>
      <c r="DU41" s="5">
        <v>1</v>
      </c>
      <c r="DV41" s="5">
        <v>3</v>
      </c>
      <c r="DW41" s="5">
        <v>1</v>
      </c>
      <c r="DX41" s="5">
        <v>1</v>
      </c>
      <c r="DY41" s="5">
        <f t="shared" si="22"/>
        <v>14</v>
      </c>
      <c r="DZ41" s="5">
        <v>1</v>
      </c>
      <c r="EA41" s="5">
        <v>2</v>
      </c>
      <c r="EB41" s="5">
        <v>2</v>
      </c>
      <c r="EC41" s="5">
        <v>1</v>
      </c>
      <c r="ED41" s="5">
        <v>1</v>
      </c>
      <c r="EE41" s="5">
        <v>2</v>
      </c>
      <c r="EF41" s="5">
        <f t="shared" si="23"/>
        <v>9</v>
      </c>
      <c r="EG41" s="5">
        <v>5</v>
      </c>
      <c r="EH41" s="5">
        <v>4</v>
      </c>
      <c r="EI41" s="5">
        <v>3</v>
      </c>
      <c r="EJ41" s="5">
        <v>4</v>
      </c>
      <c r="EK41" s="5">
        <v>5</v>
      </c>
      <c r="EL41" s="5">
        <v>3</v>
      </c>
      <c r="EM41" s="5">
        <f t="shared" si="24"/>
        <v>24</v>
      </c>
      <c r="EN41" s="5">
        <f t="shared" si="25"/>
        <v>23</v>
      </c>
      <c r="EO41" s="5">
        <f t="shared" si="26"/>
        <v>43</v>
      </c>
      <c r="EP41" s="5">
        <f t="shared" si="27"/>
        <v>67</v>
      </c>
      <c r="EQ41" s="6">
        <v>35732</v>
      </c>
      <c r="ER41" s="6">
        <v>43438</v>
      </c>
      <c r="ES41" s="3">
        <f t="shared" si="7"/>
        <v>21.097878165639973</v>
      </c>
      <c r="ET41" s="4">
        <v>2</v>
      </c>
      <c r="EU41" s="4">
        <v>6</v>
      </c>
      <c r="EV41" s="4">
        <v>0</v>
      </c>
      <c r="EW41" s="4">
        <v>0</v>
      </c>
      <c r="EX41" s="5">
        <v>0</v>
      </c>
      <c r="EY41" s="5">
        <v>0</v>
      </c>
      <c r="EZ41" s="5">
        <v>0</v>
      </c>
      <c r="FA41" s="5">
        <v>0</v>
      </c>
      <c r="FB41" s="5">
        <v>0</v>
      </c>
      <c r="FC41" s="5">
        <v>0</v>
      </c>
      <c r="FD41" s="5">
        <v>0</v>
      </c>
      <c r="FE41" s="5">
        <v>0</v>
      </c>
      <c r="FF41" s="4">
        <f t="shared" si="8"/>
        <v>0</v>
      </c>
      <c r="FG41" s="6">
        <v>35732</v>
      </c>
      <c r="FH41" s="6">
        <v>43438</v>
      </c>
      <c r="FI41" s="3">
        <f t="shared" si="9"/>
        <v>21.097878165639973</v>
      </c>
      <c r="FJ41" s="4">
        <v>2</v>
      </c>
      <c r="FK41" s="4">
        <v>6</v>
      </c>
      <c r="FL41" s="4">
        <v>0</v>
      </c>
      <c r="FM41" s="4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0</v>
      </c>
      <c r="FV41" s="5">
        <v>0</v>
      </c>
      <c r="FW41" s="5">
        <v>0</v>
      </c>
      <c r="FX41" s="5">
        <v>0</v>
      </c>
      <c r="FY41" s="5">
        <v>0</v>
      </c>
      <c r="FZ41" s="5">
        <v>0</v>
      </c>
      <c r="GA41" s="5">
        <v>0</v>
      </c>
      <c r="GB41" s="5">
        <v>0</v>
      </c>
      <c r="GC41" s="5">
        <v>0</v>
      </c>
      <c r="GD41" s="5">
        <v>0</v>
      </c>
      <c r="GE41" s="5">
        <v>0</v>
      </c>
      <c r="GF41" s="4">
        <f t="shared" si="10"/>
        <v>0</v>
      </c>
      <c r="GG41" s="6">
        <v>35732</v>
      </c>
      <c r="GH41" s="6">
        <v>43172</v>
      </c>
      <c r="GI41" s="3">
        <f t="shared" si="11"/>
        <v>20.369609856262834</v>
      </c>
      <c r="GJ41" s="4">
        <v>2</v>
      </c>
      <c r="GK41" s="4">
        <v>5</v>
      </c>
      <c r="GL41" s="4">
        <v>124</v>
      </c>
      <c r="GM41" s="4">
        <v>73.260000000000005</v>
      </c>
      <c r="GN41" s="5">
        <v>98.61</v>
      </c>
      <c r="GO41" s="7">
        <v>0.80286551904515302</v>
      </c>
      <c r="GP41" s="7">
        <v>0.67736356761058503</v>
      </c>
      <c r="GQ41" s="7">
        <v>0.74011454332786897</v>
      </c>
      <c r="GR41" s="6">
        <v>35732</v>
      </c>
      <c r="GS41" s="6">
        <v>43438</v>
      </c>
      <c r="GT41" s="3">
        <f t="shared" si="12"/>
        <v>21.097878165639973</v>
      </c>
      <c r="GU41" s="4">
        <v>2</v>
      </c>
      <c r="GV41" s="4">
        <v>6</v>
      </c>
      <c r="GW41" s="5">
        <v>86.23</v>
      </c>
      <c r="GX41" s="5">
        <v>141.6</v>
      </c>
      <c r="GY41" s="5">
        <v>113.9</v>
      </c>
      <c r="GZ41" s="7">
        <v>2.9720562449917001</v>
      </c>
      <c r="HA41" s="7">
        <v>2.8854236206913102</v>
      </c>
      <c r="HB41" s="7">
        <v>2.92873993284151</v>
      </c>
      <c r="HC41" s="8">
        <f t="shared" si="13"/>
        <v>-6.2602765277813596E-2</v>
      </c>
      <c r="HD41" s="8">
        <f t="shared" si="14"/>
        <v>-0.59738187055234548</v>
      </c>
      <c r="HE41" s="8">
        <f t="shared" si="28"/>
        <v>0.86575943810359957</v>
      </c>
      <c r="HF41" s="8">
        <f t="shared" si="29"/>
        <v>0.2527074988900766</v>
      </c>
      <c r="HG41" s="5">
        <v>1</v>
      </c>
    </row>
    <row r="42" spans="1:215" x14ac:dyDescent="0.2">
      <c r="A42" s="1">
        <v>46</v>
      </c>
      <c r="B42" s="1">
        <v>1</v>
      </c>
      <c r="C42" s="2">
        <v>35565</v>
      </c>
      <c r="D42" s="2">
        <v>43172</v>
      </c>
      <c r="E42" s="3">
        <f t="shared" si="0"/>
        <v>20.826830937713893</v>
      </c>
      <c r="F42" s="4">
        <v>2</v>
      </c>
      <c r="G42" s="4">
        <v>7</v>
      </c>
      <c r="H42" s="5">
        <v>0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1</v>
      </c>
      <c r="R42" s="5">
        <v>0</v>
      </c>
      <c r="S42" s="5">
        <v>1</v>
      </c>
      <c r="T42" s="5">
        <v>3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f t="shared" si="1"/>
        <v>8</v>
      </c>
      <c r="AD42" s="2">
        <v>35565</v>
      </c>
      <c r="AE42" s="2">
        <v>43451</v>
      </c>
      <c r="AF42" s="3">
        <f t="shared" si="2"/>
        <v>21.590691307323752</v>
      </c>
      <c r="AG42" s="4">
        <v>2</v>
      </c>
      <c r="AH42" s="4">
        <v>8</v>
      </c>
      <c r="AI42" s="5">
        <v>0</v>
      </c>
      <c r="AJ42" s="5">
        <v>2</v>
      </c>
      <c r="AK42" s="5">
        <v>1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1</v>
      </c>
      <c r="AX42" s="5">
        <v>0</v>
      </c>
      <c r="AY42" s="5">
        <v>0</v>
      </c>
      <c r="AZ42" s="5">
        <v>1</v>
      </c>
      <c r="BA42" s="5">
        <v>1</v>
      </c>
      <c r="BB42" s="5">
        <v>0</v>
      </c>
      <c r="BC42" s="5">
        <v>1</v>
      </c>
      <c r="BD42" s="5">
        <f t="shared" si="3"/>
        <v>8</v>
      </c>
      <c r="BE42" s="6">
        <v>35565</v>
      </c>
      <c r="BF42" s="6">
        <v>43172</v>
      </c>
      <c r="BG42" s="3">
        <f t="shared" si="4"/>
        <v>20.826830937713893</v>
      </c>
      <c r="BH42" s="4">
        <v>2</v>
      </c>
      <c r="BI42" s="4">
        <v>7</v>
      </c>
      <c r="BJ42" s="5">
        <v>1</v>
      </c>
      <c r="BK42" s="5">
        <v>2</v>
      </c>
      <c r="BL42" s="5">
        <v>3</v>
      </c>
      <c r="BM42" s="5">
        <v>4</v>
      </c>
      <c r="BN42" s="5">
        <v>4</v>
      </c>
      <c r="BO42" s="5">
        <v>3</v>
      </c>
      <c r="BP42" s="5">
        <v>3</v>
      </c>
      <c r="BQ42" s="5">
        <v>4</v>
      </c>
      <c r="BR42" s="5">
        <v>3</v>
      </c>
      <c r="BS42" s="5">
        <v>3</v>
      </c>
      <c r="BT42" s="5">
        <f t="shared" si="15"/>
        <v>27</v>
      </c>
      <c r="BU42" s="5">
        <v>2</v>
      </c>
      <c r="BV42" s="5">
        <v>2</v>
      </c>
      <c r="BW42" s="5">
        <v>3</v>
      </c>
      <c r="BX42" s="5">
        <v>2</v>
      </c>
      <c r="BY42" s="5">
        <v>3</v>
      </c>
      <c r="BZ42" s="5">
        <v>2</v>
      </c>
      <c r="CA42" s="5">
        <v>2</v>
      </c>
      <c r="CB42" s="5">
        <v>4</v>
      </c>
      <c r="CC42" s="5">
        <v>3</v>
      </c>
      <c r="CD42" s="5">
        <v>2</v>
      </c>
      <c r="CE42" s="5">
        <v>3</v>
      </c>
      <c r="CF42" s="5">
        <f t="shared" si="16"/>
        <v>28</v>
      </c>
      <c r="CG42" s="5">
        <v>2</v>
      </c>
      <c r="CH42" s="5">
        <v>4</v>
      </c>
      <c r="CI42" s="5">
        <v>2</v>
      </c>
      <c r="CJ42" s="5">
        <v>2</v>
      </c>
      <c r="CK42" s="5">
        <v>3</v>
      </c>
      <c r="CL42" s="5">
        <v>2</v>
      </c>
      <c r="CM42" s="5">
        <f t="shared" si="17"/>
        <v>15</v>
      </c>
      <c r="CN42" s="5">
        <v>2</v>
      </c>
      <c r="CO42" s="5">
        <v>2</v>
      </c>
      <c r="CP42" s="5">
        <v>1</v>
      </c>
      <c r="CQ42" s="5">
        <v>2</v>
      </c>
      <c r="CR42" s="5">
        <v>3</v>
      </c>
      <c r="CS42" s="5">
        <v>3</v>
      </c>
      <c r="CT42" s="5">
        <f t="shared" si="18"/>
        <v>13</v>
      </c>
      <c r="CU42" s="5">
        <f t="shared" si="31"/>
        <v>43</v>
      </c>
      <c r="CV42" s="5">
        <f t="shared" si="19"/>
        <v>70</v>
      </c>
      <c r="CW42" s="5">
        <f t="shared" si="20"/>
        <v>83</v>
      </c>
      <c r="CX42" s="6">
        <v>35565</v>
      </c>
      <c r="CY42" s="6">
        <v>43451</v>
      </c>
      <c r="CZ42" s="3">
        <f t="shared" si="6"/>
        <v>21.590691307323752</v>
      </c>
      <c r="DA42" s="4">
        <v>2</v>
      </c>
      <c r="DB42" s="4">
        <v>8</v>
      </c>
      <c r="DC42" s="4">
        <v>1</v>
      </c>
      <c r="DD42" s="5">
        <v>3</v>
      </c>
      <c r="DE42" s="5">
        <v>4</v>
      </c>
      <c r="DF42" s="5">
        <v>2</v>
      </c>
      <c r="DG42" s="5">
        <v>3</v>
      </c>
      <c r="DH42" s="5">
        <v>4</v>
      </c>
      <c r="DI42" s="5">
        <v>2</v>
      </c>
      <c r="DJ42" s="5">
        <v>3</v>
      </c>
      <c r="DK42" s="5">
        <v>2</v>
      </c>
      <c r="DL42" s="5">
        <v>2</v>
      </c>
      <c r="DM42" s="5">
        <f t="shared" si="21"/>
        <v>22</v>
      </c>
      <c r="DN42" s="5">
        <v>1</v>
      </c>
      <c r="DO42" s="5">
        <v>2</v>
      </c>
      <c r="DP42" s="5">
        <v>2</v>
      </c>
      <c r="DQ42" s="5">
        <v>1</v>
      </c>
      <c r="DR42" s="5">
        <v>3</v>
      </c>
      <c r="DS42" s="5">
        <v>2</v>
      </c>
      <c r="DT42" s="5">
        <v>3</v>
      </c>
      <c r="DU42" s="5">
        <v>2</v>
      </c>
      <c r="DV42" s="5">
        <v>2</v>
      </c>
      <c r="DW42" s="5">
        <v>3</v>
      </c>
      <c r="DX42" s="5">
        <v>3</v>
      </c>
      <c r="DY42" s="5">
        <f t="shared" si="22"/>
        <v>24</v>
      </c>
      <c r="DZ42" s="5">
        <v>1</v>
      </c>
      <c r="EA42" s="5">
        <v>3</v>
      </c>
      <c r="EB42" s="5">
        <v>3</v>
      </c>
      <c r="EC42" s="5">
        <v>1</v>
      </c>
      <c r="ED42" s="5">
        <v>2</v>
      </c>
      <c r="EE42" s="5">
        <v>2</v>
      </c>
      <c r="EF42" s="5">
        <f t="shared" si="23"/>
        <v>12</v>
      </c>
      <c r="EG42" s="5">
        <v>3</v>
      </c>
      <c r="EH42" s="5">
        <v>1</v>
      </c>
      <c r="EI42" s="5">
        <v>1</v>
      </c>
      <c r="EJ42" s="5">
        <v>2</v>
      </c>
      <c r="EK42" s="5">
        <v>3</v>
      </c>
      <c r="EL42" s="5">
        <v>3</v>
      </c>
      <c r="EM42" s="5">
        <f t="shared" si="24"/>
        <v>13</v>
      </c>
      <c r="EN42" s="5">
        <f t="shared" si="25"/>
        <v>36</v>
      </c>
      <c r="EO42" s="5">
        <f t="shared" si="26"/>
        <v>58</v>
      </c>
      <c r="EP42" s="5">
        <f t="shared" si="27"/>
        <v>71</v>
      </c>
      <c r="EQ42" s="6">
        <v>35565</v>
      </c>
      <c r="ER42" s="6">
        <v>43451</v>
      </c>
      <c r="ES42" s="3">
        <f t="shared" si="7"/>
        <v>21.590691307323752</v>
      </c>
      <c r="ET42" s="4">
        <v>2</v>
      </c>
      <c r="EU42" s="4">
        <v>8</v>
      </c>
      <c r="EV42" s="4">
        <v>1</v>
      </c>
      <c r="EW42" s="4">
        <v>0</v>
      </c>
      <c r="EX42" s="5">
        <v>0</v>
      </c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0</v>
      </c>
      <c r="FF42" s="4">
        <f t="shared" si="8"/>
        <v>1</v>
      </c>
      <c r="FG42" s="6">
        <v>35565</v>
      </c>
      <c r="FH42" s="6">
        <v>43451</v>
      </c>
      <c r="FI42" s="3">
        <f t="shared" si="9"/>
        <v>21.590691307323752</v>
      </c>
      <c r="FJ42" s="4">
        <v>2</v>
      </c>
      <c r="FK42" s="4">
        <v>8</v>
      </c>
      <c r="FL42" s="4">
        <v>0</v>
      </c>
      <c r="FM42" s="4">
        <v>0</v>
      </c>
      <c r="FN42" s="5">
        <v>0</v>
      </c>
      <c r="FO42" s="5">
        <v>0</v>
      </c>
      <c r="FP42" s="5">
        <v>1</v>
      </c>
      <c r="FQ42" s="5">
        <v>1</v>
      </c>
      <c r="FR42" s="5">
        <v>0</v>
      </c>
      <c r="FS42" s="5">
        <v>0</v>
      </c>
      <c r="FT42" s="5">
        <v>0</v>
      </c>
      <c r="FU42" s="5">
        <v>0</v>
      </c>
      <c r="FV42" s="5">
        <v>1</v>
      </c>
      <c r="FW42" s="5">
        <v>1</v>
      </c>
      <c r="FX42" s="5">
        <v>0</v>
      </c>
      <c r="FY42" s="5">
        <v>0</v>
      </c>
      <c r="FZ42" s="5">
        <v>1</v>
      </c>
      <c r="GA42" s="5">
        <v>0</v>
      </c>
      <c r="GB42" s="5">
        <v>0</v>
      </c>
      <c r="GC42" s="5">
        <v>0</v>
      </c>
      <c r="GD42" s="5">
        <v>0</v>
      </c>
      <c r="GE42" s="5">
        <v>0</v>
      </c>
      <c r="GF42" s="4">
        <f t="shared" si="10"/>
        <v>5</v>
      </c>
      <c r="GG42" s="6">
        <v>35565</v>
      </c>
      <c r="GH42" s="6">
        <v>43172</v>
      </c>
      <c r="GI42" s="3">
        <f t="shared" si="11"/>
        <v>20.826830937713893</v>
      </c>
      <c r="GJ42" s="4">
        <v>2</v>
      </c>
      <c r="GK42" s="4">
        <v>7</v>
      </c>
      <c r="GL42" s="4">
        <v>642.5</v>
      </c>
      <c r="GM42" s="4">
        <v>779.1</v>
      </c>
      <c r="GN42" s="5">
        <v>710.9</v>
      </c>
      <c r="GO42" s="7">
        <v>2.3328654666741002</v>
      </c>
      <c r="GP42" s="7">
        <v>2.65819662265474</v>
      </c>
      <c r="GQ42" s="7">
        <v>2.4955310446644199</v>
      </c>
      <c r="GR42" s="6">
        <v>35565</v>
      </c>
      <c r="GS42" s="6">
        <v>43451</v>
      </c>
      <c r="GT42" s="3">
        <f t="shared" si="12"/>
        <v>21.590691307323752</v>
      </c>
      <c r="GU42" s="4">
        <v>2</v>
      </c>
      <c r="GV42" s="4">
        <v>8</v>
      </c>
      <c r="GW42" s="5">
        <v>812</v>
      </c>
      <c r="GX42" s="5">
        <v>1311</v>
      </c>
      <c r="GY42" s="5">
        <v>1061</v>
      </c>
      <c r="GZ42" s="7">
        <v>3.1170079351316899</v>
      </c>
      <c r="HA42" s="7">
        <v>3.9039282414007701</v>
      </c>
      <c r="HB42" s="7">
        <v>3.5104680882662298</v>
      </c>
      <c r="HC42" s="8">
        <f t="shared" si="13"/>
        <v>-0.1739068696731032</v>
      </c>
      <c r="HD42" s="8">
        <f t="shared" si="14"/>
        <v>-0.14820205255243193</v>
      </c>
      <c r="HE42" s="8">
        <f t="shared" si="28"/>
        <v>0.6700282752120641</v>
      </c>
      <c r="HF42" s="8">
        <f t="shared" si="29"/>
        <v>0.7108827033653301</v>
      </c>
      <c r="HG42" s="5">
        <v>1</v>
      </c>
    </row>
    <row r="43" spans="1:215" x14ac:dyDescent="0.2">
      <c r="A43" s="1">
        <v>47</v>
      </c>
      <c r="B43" s="1">
        <v>0</v>
      </c>
      <c r="C43" s="2">
        <v>35542</v>
      </c>
      <c r="D43" s="2">
        <v>43172</v>
      </c>
      <c r="E43" s="3">
        <f t="shared" si="0"/>
        <v>20.889801505817932</v>
      </c>
      <c r="F43" s="4">
        <v>2</v>
      </c>
      <c r="G43" s="4">
        <v>5</v>
      </c>
      <c r="H43" s="5">
        <v>1</v>
      </c>
      <c r="I43" s="5">
        <v>0</v>
      </c>
      <c r="J43" s="5">
        <v>1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2</v>
      </c>
      <c r="W43" s="5">
        <v>1</v>
      </c>
      <c r="X43" s="5">
        <v>0</v>
      </c>
      <c r="Y43" s="5">
        <v>1</v>
      </c>
      <c r="Z43" s="5">
        <v>0</v>
      </c>
      <c r="AA43" s="5">
        <v>1</v>
      </c>
      <c r="AB43" s="5">
        <v>0</v>
      </c>
      <c r="AC43" s="5">
        <f t="shared" si="1"/>
        <v>8</v>
      </c>
      <c r="AD43" s="2">
        <v>35542</v>
      </c>
      <c r="AE43" s="2">
        <v>43438</v>
      </c>
      <c r="AF43" s="3">
        <f t="shared" si="2"/>
        <v>21.618069815195071</v>
      </c>
      <c r="AG43" s="4">
        <v>2</v>
      </c>
      <c r="AH43" s="4">
        <v>6</v>
      </c>
      <c r="AI43" s="5">
        <v>2</v>
      </c>
      <c r="AJ43" s="5">
        <v>2</v>
      </c>
      <c r="AK43" s="5">
        <v>2</v>
      </c>
      <c r="AL43" s="5">
        <v>2</v>
      </c>
      <c r="AM43" s="5">
        <v>3</v>
      </c>
      <c r="AN43" s="5">
        <v>1</v>
      </c>
      <c r="AO43" s="5">
        <v>2</v>
      </c>
      <c r="AP43" s="5">
        <v>1</v>
      </c>
      <c r="AQ43" s="5">
        <v>1</v>
      </c>
      <c r="AR43" s="5">
        <v>1</v>
      </c>
      <c r="AS43" s="5">
        <v>1</v>
      </c>
      <c r="AT43" s="5">
        <v>2</v>
      </c>
      <c r="AU43" s="5">
        <v>2</v>
      </c>
      <c r="AV43" s="5">
        <v>2</v>
      </c>
      <c r="AW43" s="5">
        <v>2</v>
      </c>
      <c r="AX43" s="5">
        <v>2</v>
      </c>
      <c r="AY43" s="5">
        <v>2</v>
      </c>
      <c r="AZ43" s="5">
        <v>2</v>
      </c>
      <c r="BA43" s="5">
        <v>2</v>
      </c>
      <c r="BB43" s="5">
        <v>2</v>
      </c>
      <c r="BC43" s="5">
        <v>0</v>
      </c>
      <c r="BD43" s="5">
        <f t="shared" si="3"/>
        <v>36</v>
      </c>
      <c r="BE43" s="6">
        <v>35542</v>
      </c>
      <c r="BF43" s="6">
        <v>43172</v>
      </c>
      <c r="BG43" s="3">
        <f t="shared" si="4"/>
        <v>20.889801505817932</v>
      </c>
      <c r="BH43" s="4">
        <v>2</v>
      </c>
      <c r="BI43" s="4">
        <v>5</v>
      </c>
      <c r="BJ43" s="5">
        <v>1</v>
      </c>
      <c r="BK43" s="5">
        <v>4</v>
      </c>
      <c r="BL43" s="5">
        <v>1</v>
      </c>
      <c r="BM43" s="5">
        <v>3</v>
      </c>
      <c r="BN43" s="5">
        <v>3</v>
      </c>
      <c r="BO43" s="5">
        <v>3</v>
      </c>
      <c r="BP43" s="5">
        <v>4</v>
      </c>
      <c r="BQ43" s="5">
        <v>3</v>
      </c>
      <c r="BR43" s="5">
        <v>3</v>
      </c>
      <c r="BS43" s="5">
        <v>3</v>
      </c>
      <c r="BT43" s="5">
        <f t="shared" si="15"/>
        <v>23</v>
      </c>
      <c r="BU43" s="5">
        <v>3</v>
      </c>
      <c r="BV43" s="5">
        <v>3</v>
      </c>
      <c r="BW43" s="5">
        <v>2</v>
      </c>
      <c r="BX43" s="5">
        <v>2</v>
      </c>
      <c r="BY43" s="5">
        <v>2</v>
      </c>
      <c r="BZ43" s="5">
        <v>3</v>
      </c>
      <c r="CA43" s="5">
        <v>3</v>
      </c>
      <c r="CB43" s="5">
        <v>1</v>
      </c>
      <c r="CC43" s="5">
        <v>2</v>
      </c>
      <c r="CD43" s="5">
        <v>1</v>
      </c>
      <c r="CE43" s="5">
        <v>3</v>
      </c>
      <c r="CF43" s="5">
        <f t="shared" si="16"/>
        <v>25</v>
      </c>
      <c r="CG43" s="5">
        <v>2</v>
      </c>
      <c r="CH43" s="5">
        <v>2</v>
      </c>
      <c r="CI43" s="5">
        <v>1</v>
      </c>
      <c r="CJ43" s="5">
        <v>1</v>
      </c>
      <c r="CK43" s="5">
        <v>3</v>
      </c>
      <c r="CL43" s="5">
        <v>2</v>
      </c>
      <c r="CM43" s="5">
        <f t="shared" si="17"/>
        <v>11</v>
      </c>
      <c r="CN43" s="5">
        <v>3</v>
      </c>
      <c r="CO43" s="5">
        <v>2</v>
      </c>
      <c r="CP43" s="5">
        <v>3</v>
      </c>
      <c r="CQ43" s="5">
        <v>4</v>
      </c>
      <c r="CR43" s="5">
        <v>5</v>
      </c>
      <c r="CS43" s="5">
        <v>2</v>
      </c>
      <c r="CT43" s="5">
        <f t="shared" si="18"/>
        <v>19</v>
      </c>
      <c r="CU43" s="5">
        <f t="shared" si="31"/>
        <v>36</v>
      </c>
      <c r="CV43" s="5">
        <f t="shared" si="19"/>
        <v>59</v>
      </c>
      <c r="CW43" s="5">
        <f t="shared" si="20"/>
        <v>78</v>
      </c>
      <c r="CX43" s="6">
        <v>35542</v>
      </c>
      <c r="CY43" s="6">
        <v>43438</v>
      </c>
      <c r="CZ43" s="3">
        <f t="shared" si="6"/>
        <v>21.618069815195071</v>
      </c>
      <c r="DA43" s="4">
        <v>2</v>
      </c>
      <c r="DB43" s="4">
        <v>6</v>
      </c>
      <c r="DC43" s="4">
        <v>1</v>
      </c>
      <c r="DD43" s="5">
        <v>5</v>
      </c>
      <c r="DE43" s="5">
        <v>4</v>
      </c>
      <c r="DF43" s="5">
        <v>3</v>
      </c>
      <c r="DG43" s="5">
        <v>5</v>
      </c>
      <c r="DH43" s="5">
        <v>4</v>
      </c>
      <c r="DI43" s="5">
        <v>4</v>
      </c>
      <c r="DJ43" s="5">
        <v>3</v>
      </c>
      <c r="DK43" s="5">
        <v>3</v>
      </c>
      <c r="DL43" s="5">
        <v>3</v>
      </c>
      <c r="DM43" s="5">
        <f t="shared" si="21"/>
        <v>29</v>
      </c>
      <c r="DN43" s="5">
        <v>5</v>
      </c>
      <c r="DO43" s="5">
        <v>4</v>
      </c>
      <c r="DP43" s="5">
        <v>3</v>
      </c>
      <c r="DQ43" s="5">
        <v>3</v>
      </c>
      <c r="DR43" s="5">
        <v>4</v>
      </c>
      <c r="DS43" s="5">
        <v>4</v>
      </c>
      <c r="DT43" s="5">
        <v>4</v>
      </c>
      <c r="DU43" s="5">
        <v>3</v>
      </c>
      <c r="DV43" s="5">
        <v>4</v>
      </c>
      <c r="DW43" s="5">
        <v>4</v>
      </c>
      <c r="DX43" s="5">
        <v>5</v>
      </c>
      <c r="DY43" s="5">
        <f t="shared" si="22"/>
        <v>43</v>
      </c>
      <c r="DZ43" s="5">
        <v>5</v>
      </c>
      <c r="EA43" s="5">
        <v>4</v>
      </c>
      <c r="EB43" s="5">
        <v>4</v>
      </c>
      <c r="EC43" s="5">
        <v>3</v>
      </c>
      <c r="ED43" s="5">
        <v>3</v>
      </c>
      <c r="EE43" s="5">
        <v>4</v>
      </c>
      <c r="EF43" s="5">
        <f t="shared" si="23"/>
        <v>23</v>
      </c>
      <c r="EG43" s="5">
        <v>3</v>
      </c>
      <c r="EH43" s="5">
        <v>2</v>
      </c>
      <c r="EI43" s="5">
        <v>2</v>
      </c>
      <c r="EJ43" s="5">
        <v>4</v>
      </c>
      <c r="EK43" s="5">
        <v>4</v>
      </c>
      <c r="EL43" s="5">
        <v>2</v>
      </c>
      <c r="EM43" s="5">
        <f t="shared" si="24"/>
        <v>17</v>
      </c>
      <c r="EN43" s="5">
        <f t="shared" si="25"/>
        <v>66</v>
      </c>
      <c r="EO43" s="5">
        <f t="shared" si="26"/>
        <v>95</v>
      </c>
      <c r="EP43" s="5">
        <f t="shared" si="27"/>
        <v>112</v>
      </c>
      <c r="EQ43" s="6">
        <v>35542</v>
      </c>
      <c r="ER43" s="6">
        <v>43803</v>
      </c>
      <c r="ES43" s="3">
        <f t="shared" si="7"/>
        <v>22.617385352498289</v>
      </c>
      <c r="ET43" s="4">
        <v>2</v>
      </c>
      <c r="EU43" s="4">
        <v>6</v>
      </c>
      <c r="EV43" s="4">
        <v>0</v>
      </c>
      <c r="EW43" s="4">
        <v>0</v>
      </c>
      <c r="EX43" s="5">
        <v>0</v>
      </c>
      <c r="EY43" s="5">
        <v>0</v>
      </c>
      <c r="EZ43" s="5">
        <v>0</v>
      </c>
      <c r="FA43" s="5">
        <v>0</v>
      </c>
      <c r="FB43" s="5">
        <v>0</v>
      </c>
      <c r="FC43" s="5">
        <v>0</v>
      </c>
      <c r="FD43" s="5">
        <v>0</v>
      </c>
      <c r="FE43" s="5">
        <v>0</v>
      </c>
      <c r="FF43" s="4">
        <f t="shared" si="8"/>
        <v>0</v>
      </c>
      <c r="FG43" s="6">
        <v>35542</v>
      </c>
      <c r="FH43" s="6">
        <v>43438</v>
      </c>
      <c r="FI43" s="3">
        <f t="shared" si="9"/>
        <v>21.618069815195071</v>
      </c>
      <c r="FJ43" s="4">
        <v>2</v>
      </c>
      <c r="FK43" s="4">
        <v>6</v>
      </c>
      <c r="FL43" s="4">
        <v>1</v>
      </c>
      <c r="FM43" s="4">
        <v>1</v>
      </c>
      <c r="FN43" s="5">
        <v>1</v>
      </c>
      <c r="FO43" s="5">
        <v>1</v>
      </c>
      <c r="FP43" s="5">
        <v>0</v>
      </c>
      <c r="FQ43" s="5">
        <v>1</v>
      </c>
      <c r="FR43" s="5">
        <v>1</v>
      </c>
      <c r="FS43" s="5">
        <v>1</v>
      </c>
      <c r="FT43" s="5">
        <v>1</v>
      </c>
      <c r="FU43" s="5">
        <v>0</v>
      </c>
      <c r="FV43" s="5">
        <v>1</v>
      </c>
      <c r="FW43" s="5">
        <v>1</v>
      </c>
      <c r="FX43" s="5">
        <v>1</v>
      </c>
      <c r="FY43" s="5">
        <v>0</v>
      </c>
      <c r="FZ43" s="5">
        <v>1</v>
      </c>
      <c r="GA43" s="5">
        <v>1</v>
      </c>
      <c r="GB43" s="5">
        <v>0</v>
      </c>
      <c r="GC43" s="5">
        <v>1</v>
      </c>
      <c r="GD43" s="5">
        <v>1</v>
      </c>
      <c r="GE43" s="5">
        <v>1</v>
      </c>
      <c r="GF43" s="4">
        <f t="shared" si="10"/>
        <v>16</v>
      </c>
      <c r="GG43" s="6">
        <v>35542</v>
      </c>
      <c r="GH43" s="6">
        <v>43172</v>
      </c>
      <c r="GI43" s="3">
        <f t="shared" si="11"/>
        <v>20.889801505817932</v>
      </c>
      <c r="GJ43" s="4">
        <v>2</v>
      </c>
      <c r="GK43" s="4">
        <v>5</v>
      </c>
      <c r="GL43" s="4">
        <v>208.5</v>
      </c>
      <c r="GM43" s="4">
        <v>223.5</v>
      </c>
      <c r="GN43" s="5">
        <v>216</v>
      </c>
      <c r="GO43" s="7">
        <v>2.45394236382751</v>
      </c>
      <c r="GP43" s="7">
        <v>-8.3255032286216994E-3</v>
      </c>
      <c r="GQ43" s="7">
        <v>1.22280843029944</v>
      </c>
      <c r="GR43" s="6">
        <v>35542</v>
      </c>
      <c r="GS43" s="6">
        <v>43438</v>
      </c>
      <c r="GT43" s="3">
        <f t="shared" si="12"/>
        <v>21.618069815195071</v>
      </c>
      <c r="GU43" s="4">
        <v>2</v>
      </c>
      <c r="GV43" s="4">
        <v>6</v>
      </c>
      <c r="GW43" s="5">
        <v>3553</v>
      </c>
      <c r="GX43" s="5">
        <v>3135</v>
      </c>
      <c r="GY43" s="5">
        <v>3344</v>
      </c>
      <c r="GZ43" s="7">
        <v>1.7711090630569899</v>
      </c>
      <c r="HA43" s="7">
        <v>1.7711090630569899</v>
      </c>
      <c r="HB43" s="7">
        <v>1.7711090630569899</v>
      </c>
      <c r="HC43" s="8">
        <f t="shared" si="13"/>
        <v>-1.1898125176160479</v>
      </c>
      <c r="HD43" s="8">
        <f t="shared" si="14"/>
        <v>-0.16088688123454448</v>
      </c>
      <c r="HE43" s="8">
        <f t="shared" si="28"/>
        <v>6.4593301435406703E-2</v>
      </c>
      <c r="HF43" s="8">
        <f t="shared" si="29"/>
        <v>0.69041961096897908</v>
      </c>
      <c r="HG43" s="5">
        <v>1</v>
      </c>
    </row>
    <row r="44" spans="1:215" x14ac:dyDescent="0.2">
      <c r="A44" s="1">
        <v>49</v>
      </c>
      <c r="B44" s="1">
        <v>0</v>
      </c>
      <c r="C44" s="2">
        <v>35495</v>
      </c>
      <c r="D44" s="2">
        <v>43172</v>
      </c>
      <c r="E44" s="3">
        <f t="shared" si="0"/>
        <v>21.018480492813143</v>
      </c>
      <c r="F44" s="4">
        <v>4</v>
      </c>
      <c r="G44" s="4">
        <v>7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1</v>
      </c>
      <c r="T44" s="5">
        <v>3</v>
      </c>
      <c r="U44" s="5">
        <v>0</v>
      </c>
      <c r="V44" s="5">
        <v>0</v>
      </c>
      <c r="W44" s="5">
        <v>3</v>
      </c>
      <c r="X44" s="5">
        <v>1</v>
      </c>
      <c r="Y44" s="5">
        <v>3</v>
      </c>
      <c r="Z44" s="5">
        <v>2</v>
      </c>
      <c r="AA44" s="5">
        <v>0</v>
      </c>
      <c r="AB44" s="5">
        <v>0</v>
      </c>
      <c r="AC44" s="5">
        <f t="shared" si="1"/>
        <v>15</v>
      </c>
      <c r="AD44" s="2">
        <v>35495</v>
      </c>
      <c r="AE44" s="2">
        <v>43469</v>
      </c>
      <c r="AF44" s="3">
        <f t="shared" si="2"/>
        <v>21.831622176591377</v>
      </c>
      <c r="AG44" s="4">
        <v>4</v>
      </c>
      <c r="AH44" s="4">
        <v>8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1</v>
      </c>
      <c r="AQ44" s="5">
        <v>0</v>
      </c>
      <c r="AR44" s="5">
        <v>0</v>
      </c>
      <c r="AS44" s="5">
        <v>1</v>
      </c>
      <c r="AT44" s="5">
        <v>1</v>
      </c>
      <c r="AU44" s="5">
        <v>3</v>
      </c>
      <c r="AV44" s="5">
        <v>0</v>
      </c>
      <c r="AW44" s="5">
        <v>2</v>
      </c>
      <c r="AX44" s="5">
        <v>3</v>
      </c>
      <c r="AY44" s="5">
        <v>1</v>
      </c>
      <c r="AZ44" s="5">
        <v>3</v>
      </c>
      <c r="BA44" s="5">
        <v>2</v>
      </c>
      <c r="BB44" s="5">
        <v>1</v>
      </c>
      <c r="BC44" s="5">
        <v>0</v>
      </c>
      <c r="BD44" s="5">
        <f t="shared" si="3"/>
        <v>18</v>
      </c>
      <c r="BE44" s="6">
        <v>35495</v>
      </c>
      <c r="BF44" s="6">
        <v>43172</v>
      </c>
      <c r="BG44" s="3">
        <f t="shared" si="4"/>
        <v>21.018480492813143</v>
      </c>
      <c r="BH44" s="4">
        <v>4</v>
      </c>
      <c r="BI44" s="4">
        <v>7</v>
      </c>
      <c r="BJ44" s="5">
        <v>1</v>
      </c>
      <c r="BK44" s="5">
        <v>2</v>
      </c>
      <c r="BL44" s="5">
        <v>1</v>
      </c>
      <c r="BM44" s="5">
        <v>1</v>
      </c>
      <c r="BN44" s="5">
        <v>1</v>
      </c>
      <c r="BO44" s="5">
        <v>1</v>
      </c>
      <c r="BP44" s="5">
        <v>1</v>
      </c>
      <c r="BQ44" s="5">
        <v>1</v>
      </c>
      <c r="BR44" s="5">
        <v>1</v>
      </c>
      <c r="BS44" s="5">
        <v>1</v>
      </c>
      <c r="BT44" s="5">
        <f t="shared" si="15"/>
        <v>8</v>
      </c>
      <c r="BU44" s="5">
        <v>3</v>
      </c>
      <c r="BV44" s="5">
        <v>3</v>
      </c>
      <c r="BW44" s="5">
        <v>2</v>
      </c>
      <c r="BX44" s="5">
        <v>3</v>
      </c>
      <c r="BY44" s="5">
        <v>5</v>
      </c>
      <c r="BZ44" s="5">
        <v>2</v>
      </c>
      <c r="CA44" s="5">
        <v>1</v>
      </c>
      <c r="CB44" s="5">
        <v>1</v>
      </c>
      <c r="CC44" s="5">
        <v>4</v>
      </c>
      <c r="CD44" s="5">
        <v>1</v>
      </c>
      <c r="CE44" s="5">
        <v>4</v>
      </c>
      <c r="CF44" s="5">
        <f t="shared" si="16"/>
        <v>29</v>
      </c>
      <c r="CG44" s="5">
        <v>2</v>
      </c>
      <c r="CH44" s="5">
        <v>1</v>
      </c>
      <c r="CI44" s="5">
        <v>1</v>
      </c>
      <c r="CJ44" s="5">
        <v>1</v>
      </c>
      <c r="CK44" s="5">
        <v>1</v>
      </c>
      <c r="CL44" s="5">
        <v>1</v>
      </c>
      <c r="CM44" s="5">
        <f t="shared" si="17"/>
        <v>7</v>
      </c>
      <c r="CN44" s="5">
        <v>3</v>
      </c>
      <c r="CO44" s="5">
        <v>5</v>
      </c>
      <c r="CP44" s="5">
        <v>5</v>
      </c>
      <c r="CQ44" s="5">
        <v>5</v>
      </c>
      <c r="CR44" s="5">
        <v>5</v>
      </c>
      <c r="CS44" s="5">
        <v>3</v>
      </c>
      <c r="CT44" s="5">
        <f t="shared" si="18"/>
        <v>26</v>
      </c>
      <c r="CU44" s="5">
        <f t="shared" si="31"/>
        <v>36</v>
      </c>
      <c r="CV44" s="5">
        <f t="shared" si="19"/>
        <v>44</v>
      </c>
      <c r="CW44" s="5">
        <f t="shared" si="20"/>
        <v>70</v>
      </c>
      <c r="CX44" s="6">
        <v>35495</v>
      </c>
      <c r="CY44" s="6">
        <v>43469</v>
      </c>
      <c r="CZ44" s="3">
        <f t="shared" si="6"/>
        <v>21.831622176591377</v>
      </c>
      <c r="DA44" s="4">
        <v>4</v>
      </c>
      <c r="DB44" s="4">
        <v>8</v>
      </c>
      <c r="DC44" s="4">
        <v>1</v>
      </c>
      <c r="DD44" s="5">
        <v>5</v>
      </c>
      <c r="DE44" s="5">
        <v>5</v>
      </c>
      <c r="DF44" s="5">
        <v>4</v>
      </c>
      <c r="DG44" s="5">
        <v>5</v>
      </c>
      <c r="DH44" s="5">
        <v>5</v>
      </c>
      <c r="DI44" s="5">
        <v>3</v>
      </c>
      <c r="DJ44" s="5">
        <v>2</v>
      </c>
      <c r="DK44" s="5">
        <v>4</v>
      </c>
      <c r="DL44" s="5">
        <v>1</v>
      </c>
      <c r="DM44" s="5">
        <f t="shared" si="21"/>
        <v>29</v>
      </c>
      <c r="DN44" s="5">
        <v>4</v>
      </c>
      <c r="DO44" s="5">
        <v>4</v>
      </c>
      <c r="DP44" s="5">
        <v>3</v>
      </c>
      <c r="DQ44" s="5">
        <v>2</v>
      </c>
      <c r="DR44" s="5">
        <v>5</v>
      </c>
      <c r="DS44" s="5">
        <v>3</v>
      </c>
      <c r="DT44" s="5">
        <v>2</v>
      </c>
      <c r="DU44" s="5">
        <v>2</v>
      </c>
      <c r="DV44" s="5">
        <v>5</v>
      </c>
      <c r="DW44" s="5">
        <v>3</v>
      </c>
      <c r="DX44" s="5">
        <v>4</v>
      </c>
      <c r="DY44" s="5">
        <f t="shared" si="22"/>
        <v>37</v>
      </c>
      <c r="DZ44" s="5">
        <v>2</v>
      </c>
      <c r="EA44" s="5">
        <v>4</v>
      </c>
      <c r="EB44" s="5">
        <v>3</v>
      </c>
      <c r="EC44" s="5">
        <v>3</v>
      </c>
      <c r="ED44" s="5">
        <v>3</v>
      </c>
      <c r="EE44" s="5">
        <v>3</v>
      </c>
      <c r="EF44" s="5">
        <f t="shared" si="23"/>
        <v>18</v>
      </c>
      <c r="EG44" s="5">
        <v>4</v>
      </c>
      <c r="EH44" s="5">
        <v>3</v>
      </c>
      <c r="EI44" s="5">
        <v>5</v>
      </c>
      <c r="EJ44" s="5">
        <v>5</v>
      </c>
      <c r="EK44" s="5">
        <v>5</v>
      </c>
      <c r="EL44" s="5">
        <v>5</v>
      </c>
      <c r="EM44" s="5">
        <f t="shared" si="24"/>
        <v>27</v>
      </c>
      <c r="EN44" s="5">
        <f t="shared" si="25"/>
        <v>55</v>
      </c>
      <c r="EO44" s="5">
        <f t="shared" si="26"/>
        <v>84</v>
      </c>
      <c r="EP44" s="5">
        <f t="shared" si="27"/>
        <v>111</v>
      </c>
      <c r="EQ44" s="6">
        <v>35495</v>
      </c>
      <c r="ER44" s="6">
        <v>43469</v>
      </c>
      <c r="ES44" s="3">
        <f t="shared" si="7"/>
        <v>21.831622176591377</v>
      </c>
      <c r="ET44" s="4">
        <v>4</v>
      </c>
      <c r="EU44" s="4">
        <v>8</v>
      </c>
      <c r="EV44" s="4">
        <v>2</v>
      </c>
      <c r="EW44" s="4">
        <v>1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4">
        <f t="shared" si="8"/>
        <v>3</v>
      </c>
      <c r="FG44" s="6">
        <v>35495</v>
      </c>
      <c r="FH44" s="6">
        <v>43469</v>
      </c>
      <c r="FI44" s="3">
        <f t="shared" si="9"/>
        <v>21.831622176591377</v>
      </c>
      <c r="FJ44" s="4">
        <v>4</v>
      </c>
      <c r="FK44" s="4">
        <v>8</v>
      </c>
      <c r="FL44" s="4">
        <v>0</v>
      </c>
      <c r="FM44" s="4">
        <v>1</v>
      </c>
      <c r="FN44" s="5">
        <v>1</v>
      </c>
      <c r="FO44" s="5">
        <v>1</v>
      </c>
      <c r="FP44" s="5">
        <v>1</v>
      </c>
      <c r="FQ44" s="5">
        <v>1</v>
      </c>
      <c r="FR44" s="5">
        <v>0</v>
      </c>
      <c r="FS44" s="5">
        <v>1</v>
      </c>
      <c r="FT44" s="5">
        <v>0</v>
      </c>
      <c r="FU44" s="5">
        <v>0</v>
      </c>
      <c r="FV44" s="5">
        <v>0</v>
      </c>
      <c r="FW44" s="5">
        <v>1</v>
      </c>
      <c r="FX44" s="5">
        <v>0</v>
      </c>
      <c r="FY44" s="5">
        <v>0</v>
      </c>
      <c r="FZ44" s="5">
        <v>1</v>
      </c>
      <c r="GA44" s="5">
        <v>0</v>
      </c>
      <c r="GB44" s="5">
        <v>0</v>
      </c>
      <c r="GC44" s="5">
        <v>1</v>
      </c>
      <c r="GD44" s="5">
        <v>1</v>
      </c>
      <c r="GE44" s="5">
        <v>1</v>
      </c>
      <c r="GF44" s="4">
        <f t="shared" si="10"/>
        <v>11</v>
      </c>
      <c r="GG44" s="6">
        <v>35495</v>
      </c>
      <c r="GH44" s="6">
        <v>43172</v>
      </c>
      <c r="GI44" s="3">
        <f t="shared" si="11"/>
        <v>21.018480492813143</v>
      </c>
      <c r="GJ44" s="4">
        <v>4</v>
      </c>
      <c r="GK44" s="4">
        <v>7</v>
      </c>
      <c r="GL44" s="4">
        <v>280.8</v>
      </c>
      <c r="GM44" s="4">
        <v>302.10000000000002</v>
      </c>
      <c r="GN44" s="5">
        <v>291.39999999999998</v>
      </c>
      <c r="GO44" s="7">
        <v>3.04352424167543</v>
      </c>
      <c r="GP44" s="7">
        <v>2.9498802042133998</v>
      </c>
      <c r="GQ44" s="7">
        <v>2.99670222294441</v>
      </c>
      <c r="GR44" s="6">
        <v>35495</v>
      </c>
      <c r="GS44" s="6">
        <v>43469</v>
      </c>
      <c r="GT44" s="3">
        <f t="shared" si="12"/>
        <v>21.831622176591377</v>
      </c>
      <c r="GU44" s="4">
        <v>4</v>
      </c>
      <c r="GV44" s="4">
        <v>8</v>
      </c>
      <c r="GW44" s="5">
        <v>8547</v>
      </c>
      <c r="GX44" s="5">
        <v>4944</v>
      </c>
      <c r="GY44" s="5">
        <v>6746</v>
      </c>
      <c r="GZ44" s="7">
        <v>2.1597952581601598</v>
      </c>
      <c r="HA44" s="7">
        <v>1.8258444903136499</v>
      </c>
      <c r="HB44" s="7">
        <v>1.9928198742369101</v>
      </c>
      <c r="HC44" s="8">
        <f t="shared" si="13"/>
        <v>-1.3645567894192114</v>
      </c>
      <c r="HD44" s="8">
        <f t="shared" si="14"/>
        <v>0.17717554427199991</v>
      </c>
      <c r="HE44" s="8">
        <f t="shared" si="28"/>
        <v>4.319596798102579E-2</v>
      </c>
      <c r="HF44" s="8">
        <f t="shared" si="29"/>
        <v>1.5037496673360438</v>
      </c>
      <c r="HG44" s="5">
        <v>1</v>
      </c>
    </row>
    <row r="45" spans="1:215" x14ac:dyDescent="0.2">
      <c r="A45" s="1">
        <v>52</v>
      </c>
      <c r="B45" s="1">
        <v>1</v>
      </c>
      <c r="C45" s="2">
        <v>35254</v>
      </c>
      <c r="D45" s="2">
        <v>43172</v>
      </c>
      <c r="E45" s="3">
        <f t="shared" si="0"/>
        <v>21.678302532511978</v>
      </c>
      <c r="F45" s="4">
        <v>4</v>
      </c>
      <c r="G45" s="4">
        <v>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1</v>
      </c>
      <c r="X45" s="5">
        <v>0</v>
      </c>
      <c r="Y45" s="5">
        <v>1</v>
      </c>
      <c r="Z45" s="5">
        <v>0</v>
      </c>
      <c r="AA45" s="5">
        <v>0</v>
      </c>
      <c r="AB45" s="5">
        <v>0</v>
      </c>
      <c r="AC45" s="5">
        <f t="shared" si="1"/>
        <v>3</v>
      </c>
      <c r="AD45" s="2">
        <v>35254</v>
      </c>
      <c r="AE45" s="2">
        <v>43451</v>
      </c>
      <c r="AF45" s="3">
        <f t="shared" si="2"/>
        <v>22.442162902121833</v>
      </c>
      <c r="AG45" s="4">
        <v>4</v>
      </c>
      <c r="AH45" s="4">
        <v>8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1</v>
      </c>
      <c r="AT45" s="5">
        <v>0</v>
      </c>
      <c r="AU45" s="5">
        <v>0</v>
      </c>
      <c r="AV45" s="5">
        <v>0</v>
      </c>
      <c r="AW45" s="5">
        <v>1</v>
      </c>
      <c r="AX45" s="5">
        <v>0</v>
      </c>
      <c r="AY45" s="5">
        <v>1</v>
      </c>
      <c r="AZ45" s="5">
        <v>1</v>
      </c>
      <c r="BA45" s="5">
        <v>1</v>
      </c>
      <c r="BB45" s="5">
        <v>1</v>
      </c>
      <c r="BC45" s="5">
        <v>1</v>
      </c>
      <c r="BD45" s="5">
        <f t="shared" si="3"/>
        <v>7</v>
      </c>
      <c r="BE45" s="6">
        <v>35254</v>
      </c>
      <c r="BF45" s="6">
        <v>43172</v>
      </c>
      <c r="BG45" s="3">
        <f t="shared" si="4"/>
        <v>21.678302532511978</v>
      </c>
      <c r="BH45" s="4">
        <v>4</v>
      </c>
      <c r="BI45" s="4">
        <v>7</v>
      </c>
      <c r="BJ45" s="5">
        <v>0</v>
      </c>
      <c r="BK45" s="5">
        <v>1</v>
      </c>
      <c r="BL45" s="5">
        <v>1</v>
      </c>
      <c r="BM45" s="5">
        <v>1</v>
      </c>
      <c r="BN45" s="5">
        <v>1</v>
      </c>
      <c r="BO45" s="5">
        <v>1</v>
      </c>
      <c r="BP45" s="5">
        <v>1</v>
      </c>
      <c r="BQ45" s="5">
        <v>1</v>
      </c>
      <c r="BR45" s="5">
        <v>1</v>
      </c>
      <c r="BS45" s="5">
        <v>1</v>
      </c>
      <c r="BT45" s="5">
        <f t="shared" si="15"/>
        <v>8</v>
      </c>
      <c r="BU45" s="5">
        <v>1</v>
      </c>
      <c r="BV45" s="5">
        <v>1</v>
      </c>
      <c r="BW45" s="5">
        <v>1</v>
      </c>
      <c r="BX45" s="5">
        <v>1</v>
      </c>
      <c r="BY45" s="5">
        <v>1</v>
      </c>
      <c r="BZ45" s="5">
        <v>3</v>
      </c>
      <c r="CA45" s="5">
        <v>1</v>
      </c>
      <c r="CB45" s="5">
        <v>1</v>
      </c>
      <c r="CC45" s="5">
        <v>1</v>
      </c>
      <c r="CD45" s="5">
        <v>1</v>
      </c>
      <c r="CE45" s="5">
        <v>3</v>
      </c>
      <c r="CF45" s="5">
        <f t="shared" si="16"/>
        <v>15</v>
      </c>
      <c r="CG45" s="5">
        <v>1</v>
      </c>
      <c r="CH45" s="5">
        <v>1</v>
      </c>
      <c r="CI45" s="5">
        <v>1</v>
      </c>
      <c r="CJ45" s="5">
        <v>2</v>
      </c>
      <c r="CK45" s="5">
        <v>2</v>
      </c>
      <c r="CL45" s="5">
        <v>1</v>
      </c>
      <c r="CM45" s="5">
        <f t="shared" si="17"/>
        <v>8</v>
      </c>
      <c r="CN45" s="5">
        <v>2</v>
      </c>
      <c r="CO45" s="5">
        <v>2</v>
      </c>
      <c r="CP45" s="5">
        <v>3</v>
      </c>
      <c r="CQ45" s="5">
        <v>5</v>
      </c>
      <c r="CR45" s="5">
        <v>4</v>
      </c>
      <c r="CS45" s="5">
        <v>4</v>
      </c>
      <c r="CT45" s="5">
        <f t="shared" si="18"/>
        <v>20</v>
      </c>
      <c r="CU45" s="5">
        <f t="shared" si="31"/>
        <v>23</v>
      </c>
      <c r="CV45" s="5">
        <f t="shared" si="19"/>
        <v>31</v>
      </c>
      <c r="CW45" s="5">
        <f t="shared" si="20"/>
        <v>51</v>
      </c>
      <c r="CX45" s="6">
        <v>35254</v>
      </c>
      <c r="CY45" s="6">
        <v>43451</v>
      </c>
      <c r="CZ45" s="3">
        <f t="shared" si="6"/>
        <v>22.442162902121833</v>
      </c>
      <c r="DA45" s="4">
        <v>4</v>
      </c>
      <c r="DB45" s="4">
        <v>8</v>
      </c>
      <c r="DC45" s="4">
        <v>1</v>
      </c>
      <c r="DD45" s="5">
        <v>2</v>
      </c>
      <c r="DE45" s="5">
        <v>3</v>
      </c>
      <c r="DF45" s="5">
        <v>2</v>
      </c>
      <c r="DG45" s="5">
        <v>1</v>
      </c>
      <c r="DH45" s="5">
        <v>3</v>
      </c>
      <c r="DI45" s="5">
        <v>2</v>
      </c>
      <c r="DJ45" s="5">
        <v>1</v>
      </c>
      <c r="DK45" s="5">
        <v>1</v>
      </c>
      <c r="DL45" s="5">
        <v>1</v>
      </c>
      <c r="DM45" s="5">
        <f t="shared" si="21"/>
        <v>14</v>
      </c>
      <c r="DN45" s="5">
        <v>1</v>
      </c>
      <c r="DO45" s="5">
        <v>1</v>
      </c>
      <c r="DP45" s="5">
        <v>1</v>
      </c>
      <c r="DQ45" s="5">
        <v>1</v>
      </c>
      <c r="DR45" s="5">
        <v>1</v>
      </c>
      <c r="DS45" s="5">
        <v>1</v>
      </c>
      <c r="DT45" s="5">
        <v>1</v>
      </c>
      <c r="DU45" s="5">
        <v>1</v>
      </c>
      <c r="DV45" s="5">
        <v>2</v>
      </c>
      <c r="DW45" s="5">
        <v>1</v>
      </c>
      <c r="DX45" s="5">
        <v>2</v>
      </c>
      <c r="DY45" s="5">
        <f t="shared" si="22"/>
        <v>13</v>
      </c>
      <c r="DZ45" s="5">
        <v>1</v>
      </c>
      <c r="EA45" s="5">
        <v>2</v>
      </c>
      <c r="EB45" s="5">
        <v>1</v>
      </c>
      <c r="EC45" s="5">
        <v>1</v>
      </c>
      <c r="ED45" s="5">
        <v>1</v>
      </c>
      <c r="EE45" s="5">
        <v>2</v>
      </c>
      <c r="EF45" s="5">
        <f t="shared" si="23"/>
        <v>8</v>
      </c>
      <c r="EG45" s="5">
        <v>1</v>
      </c>
      <c r="EH45" s="5">
        <v>1</v>
      </c>
      <c r="EI45" s="5">
        <v>1</v>
      </c>
      <c r="EJ45" s="5">
        <v>5</v>
      </c>
      <c r="EK45" s="5">
        <v>4</v>
      </c>
      <c r="EL45" s="5">
        <v>3</v>
      </c>
      <c r="EM45" s="5">
        <f t="shared" si="24"/>
        <v>15</v>
      </c>
      <c r="EN45" s="5">
        <f t="shared" si="25"/>
        <v>21</v>
      </c>
      <c r="EO45" s="5">
        <f t="shared" si="26"/>
        <v>35</v>
      </c>
      <c r="EP45" s="5">
        <f t="shared" si="27"/>
        <v>50</v>
      </c>
      <c r="EQ45" s="6">
        <v>35254</v>
      </c>
      <c r="ER45" s="6">
        <v>43451</v>
      </c>
      <c r="ES45" s="3">
        <f t="shared" si="7"/>
        <v>22.442162902121833</v>
      </c>
      <c r="ET45" s="4">
        <v>4</v>
      </c>
      <c r="EU45" s="4">
        <v>8</v>
      </c>
      <c r="EV45" s="4">
        <v>0</v>
      </c>
      <c r="EW45" s="4">
        <v>0</v>
      </c>
      <c r="EX45" s="5">
        <v>0</v>
      </c>
      <c r="EY45" s="5">
        <v>0</v>
      </c>
      <c r="EZ45" s="5">
        <v>0</v>
      </c>
      <c r="FA45" s="5">
        <v>0</v>
      </c>
      <c r="FB45" s="5">
        <v>0</v>
      </c>
      <c r="FC45" s="5">
        <v>0</v>
      </c>
      <c r="FD45" s="5">
        <v>0</v>
      </c>
      <c r="FE45" s="5">
        <v>0</v>
      </c>
      <c r="FF45" s="4">
        <f t="shared" si="8"/>
        <v>0</v>
      </c>
      <c r="FG45" s="6">
        <v>35254</v>
      </c>
      <c r="FH45" s="6">
        <v>43451</v>
      </c>
      <c r="FI45" s="3">
        <f t="shared" si="9"/>
        <v>22.442162902121833</v>
      </c>
      <c r="FJ45" s="4">
        <v>4</v>
      </c>
      <c r="FK45" s="4">
        <v>8</v>
      </c>
      <c r="FL45" s="4">
        <v>0</v>
      </c>
      <c r="FM45" s="4">
        <v>0</v>
      </c>
      <c r="FN45" s="5">
        <v>0</v>
      </c>
      <c r="FO45" s="5">
        <v>0</v>
      </c>
      <c r="FP45" s="5">
        <v>0</v>
      </c>
      <c r="FQ45" s="5">
        <v>0</v>
      </c>
      <c r="FR45" s="5">
        <v>0</v>
      </c>
      <c r="FS45" s="5">
        <v>1</v>
      </c>
      <c r="FT45" s="5">
        <v>0</v>
      </c>
      <c r="FU45" s="5">
        <v>0</v>
      </c>
      <c r="FV45" s="5">
        <v>0</v>
      </c>
      <c r="FW45" s="5">
        <v>0</v>
      </c>
      <c r="FX45" s="5">
        <v>0</v>
      </c>
      <c r="FY45" s="5">
        <v>0</v>
      </c>
      <c r="FZ45" s="5">
        <v>0</v>
      </c>
      <c r="GA45" s="5">
        <v>0</v>
      </c>
      <c r="GB45" s="5">
        <v>0</v>
      </c>
      <c r="GC45" s="5">
        <v>1</v>
      </c>
      <c r="GD45" s="5">
        <v>0</v>
      </c>
      <c r="GE45" s="5">
        <v>0</v>
      </c>
      <c r="GF45" s="4">
        <f t="shared" si="10"/>
        <v>2</v>
      </c>
      <c r="GG45" s="6">
        <v>35254</v>
      </c>
      <c r="GH45" s="6">
        <v>43172</v>
      </c>
      <c r="GI45" s="3">
        <f t="shared" si="11"/>
        <v>21.678302532511978</v>
      </c>
      <c r="GJ45" s="4">
        <v>4</v>
      </c>
      <c r="GK45" s="4">
        <v>7</v>
      </c>
      <c r="GL45" s="4">
        <v>56.98</v>
      </c>
      <c r="GM45" s="4">
        <v>53.36</v>
      </c>
      <c r="GN45" s="5">
        <v>55.17</v>
      </c>
      <c r="GO45" s="7">
        <v>5.1337778834144201</v>
      </c>
      <c r="GP45" s="7">
        <v>3.5657864284534702</v>
      </c>
      <c r="GQ45" s="7">
        <v>4.3497821559339496</v>
      </c>
      <c r="GR45" s="6">
        <v>35254</v>
      </c>
      <c r="GS45" s="6">
        <v>43451</v>
      </c>
      <c r="GT45" s="3">
        <f t="shared" si="12"/>
        <v>22.442162902121833</v>
      </c>
      <c r="GU45" s="4">
        <v>4</v>
      </c>
      <c r="GV45" s="4">
        <v>8</v>
      </c>
      <c r="GW45" s="5">
        <v>878.6</v>
      </c>
      <c r="GX45" s="5">
        <v>754.7</v>
      </c>
      <c r="GY45" s="5">
        <v>816.7</v>
      </c>
      <c r="GZ45" s="7">
        <v>2.6796780909516502</v>
      </c>
      <c r="HA45" s="7">
        <v>2.8842937494138998</v>
      </c>
      <c r="HB45" s="7">
        <v>2.7819859201827701</v>
      </c>
      <c r="HC45" s="8">
        <f t="shared" si="13"/>
        <v>-1.1703595716307624</v>
      </c>
      <c r="HD45" s="8">
        <f t="shared" si="14"/>
        <v>0.19411257966703108</v>
      </c>
      <c r="HE45" s="8">
        <f t="shared" si="28"/>
        <v>6.7552344802252973E-2</v>
      </c>
      <c r="HF45" s="8">
        <f t="shared" si="29"/>
        <v>1.5635529009608282</v>
      </c>
      <c r="HG45" s="5">
        <v>1</v>
      </c>
    </row>
    <row r="46" spans="1:215" x14ac:dyDescent="0.2">
      <c r="A46" s="1">
        <v>53</v>
      </c>
      <c r="B46" s="1">
        <v>0</v>
      </c>
      <c r="C46" s="2">
        <v>35450</v>
      </c>
      <c r="D46" s="2">
        <v>43172</v>
      </c>
      <c r="E46" s="3">
        <f t="shared" si="0"/>
        <v>21.141683778234086</v>
      </c>
      <c r="F46" s="4">
        <v>4</v>
      </c>
      <c r="G46" s="4">
        <v>7</v>
      </c>
      <c r="H46" s="5">
        <v>2</v>
      </c>
      <c r="I46" s="5">
        <v>1</v>
      </c>
      <c r="J46" s="5">
        <v>1</v>
      </c>
      <c r="K46" s="5">
        <v>2</v>
      </c>
      <c r="L46" s="5">
        <v>1</v>
      </c>
      <c r="M46" s="5">
        <v>0</v>
      </c>
      <c r="N46" s="5">
        <v>0</v>
      </c>
      <c r="O46" s="5">
        <v>1</v>
      </c>
      <c r="P46" s="5">
        <v>1</v>
      </c>
      <c r="Q46" s="5">
        <v>3</v>
      </c>
      <c r="R46" s="5">
        <v>2</v>
      </c>
      <c r="S46" s="5">
        <v>2</v>
      </c>
      <c r="T46" s="5">
        <v>1</v>
      </c>
      <c r="U46" s="5">
        <v>2</v>
      </c>
      <c r="V46" s="5">
        <v>2</v>
      </c>
      <c r="W46" s="5">
        <v>1</v>
      </c>
      <c r="X46" s="5">
        <v>1</v>
      </c>
      <c r="Y46" s="5">
        <v>0</v>
      </c>
      <c r="Z46" s="5">
        <v>1</v>
      </c>
      <c r="AA46" s="5">
        <v>3</v>
      </c>
      <c r="AB46" s="5">
        <v>2</v>
      </c>
      <c r="AC46" s="5">
        <f t="shared" si="1"/>
        <v>29</v>
      </c>
      <c r="AD46" s="2">
        <v>35450</v>
      </c>
      <c r="AE46" s="2">
        <v>43451</v>
      </c>
      <c r="AF46" s="3">
        <f t="shared" si="2"/>
        <v>21.905544147843944</v>
      </c>
      <c r="AG46" s="4">
        <v>4</v>
      </c>
      <c r="AH46" s="4">
        <v>8</v>
      </c>
      <c r="AI46" s="5">
        <v>2</v>
      </c>
      <c r="AJ46" s="5">
        <v>2</v>
      </c>
      <c r="AK46" s="5">
        <v>1</v>
      </c>
      <c r="AL46" s="5">
        <v>2</v>
      </c>
      <c r="AM46" s="5">
        <v>1</v>
      </c>
      <c r="AN46" s="5">
        <v>0</v>
      </c>
      <c r="AO46" s="5">
        <v>2</v>
      </c>
      <c r="AP46" s="5">
        <v>2</v>
      </c>
      <c r="AQ46" s="5">
        <v>1</v>
      </c>
      <c r="AR46" s="5">
        <v>3</v>
      </c>
      <c r="AS46" s="5">
        <v>2</v>
      </c>
      <c r="AT46" s="5">
        <v>3</v>
      </c>
      <c r="AU46" s="5">
        <v>0</v>
      </c>
      <c r="AV46" s="5">
        <v>0</v>
      </c>
      <c r="AW46" s="5">
        <v>2</v>
      </c>
      <c r="AX46" s="5">
        <v>3</v>
      </c>
      <c r="AY46" s="5">
        <v>3</v>
      </c>
      <c r="AZ46" s="5">
        <v>3</v>
      </c>
      <c r="BA46" s="5">
        <v>2</v>
      </c>
      <c r="BB46" s="5">
        <v>2</v>
      </c>
      <c r="BC46" s="5">
        <v>3</v>
      </c>
      <c r="BD46" s="5">
        <f t="shared" si="3"/>
        <v>39</v>
      </c>
      <c r="BE46" s="6">
        <v>35450</v>
      </c>
      <c r="BF46" s="6">
        <v>43172</v>
      </c>
      <c r="BG46" s="3">
        <f t="shared" si="4"/>
        <v>21.141683778234086</v>
      </c>
      <c r="BH46" s="4">
        <v>4</v>
      </c>
      <c r="BI46" s="4">
        <v>7</v>
      </c>
      <c r="BJ46" s="5">
        <v>1</v>
      </c>
      <c r="BK46" s="5">
        <v>4</v>
      </c>
      <c r="BL46" s="5">
        <v>1</v>
      </c>
      <c r="BM46" s="5">
        <v>1</v>
      </c>
      <c r="BN46" s="5">
        <v>1</v>
      </c>
      <c r="BO46" s="5">
        <v>1</v>
      </c>
      <c r="BP46" s="5">
        <v>1</v>
      </c>
      <c r="BQ46" s="5">
        <v>1</v>
      </c>
      <c r="BR46" s="5">
        <v>1</v>
      </c>
      <c r="BS46" s="5">
        <v>1</v>
      </c>
      <c r="BT46" s="5">
        <f t="shared" si="15"/>
        <v>8</v>
      </c>
      <c r="BU46" s="5">
        <v>3</v>
      </c>
      <c r="BV46" s="5">
        <v>5</v>
      </c>
      <c r="BW46" s="5">
        <v>5</v>
      </c>
      <c r="BX46" s="5">
        <v>1</v>
      </c>
      <c r="BY46" s="5">
        <v>5</v>
      </c>
      <c r="BZ46" s="5">
        <v>5</v>
      </c>
      <c r="CA46" s="5">
        <v>3</v>
      </c>
      <c r="CB46" s="5">
        <v>4</v>
      </c>
      <c r="CC46" s="5">
        <v>5</v>
      </c>
      <c r="CD46" s="5">
        <v>4</v>
      </c>
      <c r="CE46" s="5">
        <v>2</v>
      </c>
      <c r="CF46" s="5">
        <f t="shared" si="16"/>
        <v>42</v>
      </c>
      <c r="CG46" s="5">
        <v>5</v>
      </c>
      <c r="CH46" s="5">
        <v>3</v>
      </c>
      <c r="CI46" s="5">
        <v>3</v>
      </c>
      <c r="CJ46" s="5">
        <v>3</v>
      </c>
      <c r="CK46" s="5">
        <v>3</v>
      </c>
      <c r="CL46" s="5">
        <v>5</v>
      </c>
      <c r="CM46" s="5">
        <f t="shared" si="17"/>
        <v>22</v>
      </c>
      <c r="CN46" s="5">
        <v>1</v>
      </c>
      <c r="CO46" s="5">
        <v>2</v>
      </c>
      <c r="CP46" s="5">
        <v>2</v>
      </c>
      <c r="CQ46" s="5">
        <v>2</v>
      </c>
      <c r="CR46" s="5">
        <v>2</v>
      </c>
      <c r="CS46" s="5">
        <v>3</v>
      </c>
      <c r="CT46" s="5">
        <f t="shared" si="18"/>
        <v>12</v>
      </c>
      <c r="CU46" s="5">
        <f t="shared" si="31"/>
        <v>64</v>
      </c>
      <c r="CV46" s="5">
        <f t="shared" si="19"/>
        <v>72</v>
      </c>
      <c r="CW46" s="5">
        <f t="shared" si="20"/>
        <v>84</v>
      </c>
      <c r="CX46" s="6">
        <v>35450</v>
      </c>
      <c r="CY46" s="6">
        <v>43451</v>
      </c>
      <c r="CZ46" s="3">
        <f t="shared" si="6"/>
        <v>21.905544147843944</v>
      </c>
      <c r="DA46" s="4">
        <v>4</v>
      </c>
      <c r="DB46" s="4">
        <v>8</v>
      </c>
      <c r="DC46" s="4">
        <v>1</v>
      </c>
      <c r="DD46" s="5">
        <v>5</v>
      </c>
      <c r="DE46" s="5">
        <v>5</v>
      </c>
      <c r="DF46" s="5">
        <v>3</v>
      </c>
      <c r="DG46" s="5">
        <v>1</v>
      </c>
      <c r="DH46" s="5">
        <v>2</v>
      </c>
      <c r="DI46" s="5">
        <v>1</v>
      </c>
      <c r="DJ46" s="5">
        <v>1</v>
      </c>
      <c r="DK46" s="5">
        <v>4</v>
      </c>
      <c r="DL46" s="5">
        <v>3</v>
      </c>
      <c r="DM46" s="5">
        <f t="shared" si="21"/>
        <v>20</v>
      </c>
      <c r="DN46" s="5">
        <v>3</v>
      </c>
      <c r="DO46" s="5">
        <v>4</v>
      </c>
      <c r="DP46" s="5">
        <v>4</v>
      </c>
      <c r="DQ46" s="5">
        <v>2</v>
      </c>
      <c r="DR46" s="5">
        <v>5</v>
      </c>
      <c r="DS46" s="5">
        <v>4</v>
      </c>
      <c r="DT46" s="5">
        <v>2</v>
      </c>
      <c r="DU46" s="5">
        <v>1</v>
      </c>
      <c r="DV46" s="5">
        <v>4</v>
      </c>
      <c r="DW46" s="5">
        <v>4</v>
      </c>
      <c r="DX46" s="5">
        <v>5</v>
      </c>
      <c r="DY46" s="5">
        <f t="shared" si="22"/>
        <v>38</v>
      </c>
      <c r="DZ46" s="5">
        <v>3</v>
      </c>
      <c r="EA46" s="5">
        <v>4</v>
      </c>
      <c r="EB46" s="5">
        <v>3</v>
      </c>
      <c r="EC46" s="5">
        <v>2</v>
      </c>
      <c r="ED46" s="5">
        <v>3</v>
      </c>
      <c r="EE46" s="5">
        <v>3</v>
      </c>
      <c r="EF46" s="5">
        <f t="shared" si="23"/>
        <v>18</v>
      </c>
      <c r="EG46" s="5">
        <v>3</v>
      </c>
      <c r="EH46" s="5">
        <v>2</v>
      </c>
      <c r="EI46" s="5">
        <v>3</v>
      </c>
      <c r="EJ46" s="5">
        <v>2</v>
      </c>
      <c r="EK46" s="5">
        <v>3</v>
      </c>
      <c r="EL46" s="5">
        <v>4</v>
      </c>
      <c r="EM46" s="5">
        <f t="shared" si="24"/>
        <v>17</v>
      </c>
      <c r="EN46" s="5">
        <f t="shared" si="25"/>
        <v>56</v>
      </c>
      <c r="EO46" s="5">
        <f t="shared" si="26"/>
        <v>76</v>
      </c>
      <c r="EP46" s="5">
        <f t="shared" si="27"/>
        <v>93</v>
      </c>
      <c r="EQ46" s="6">
        <v>35450</v>
      </c>
      <c r="ER46" s="6">
        <v>43451</v>
      </c>
      <c r="ES46" s="3">
        <f t="shared" si="7"/>
        <v>21.905544147843944</v>
      </c>
      <c r="ET46" s="4">
        <v>4</v>
      </c>
      <c r="EU46" s="4">
        <v>8</v>
      </c>
      <c r="EV46" s="4">
        <v>2</v>
      </c>
      <c r="EW46" s="4">
        <v>1</v>
      </c>
      <c r="EX46" s="5">
        <v>1</v>
      </c>
      <c r="EY46" s="5">
        <v>1</v>
      </c>
      <c r="EZ46" s="5">
        <v>0</v>
      </c>
      <c r="FA46" s="5">
        <v>0</v>
      </c>
      <c r="FB46" s="5">
        <v>0</v>
      </c>
      <c r="FC46" s="5">
        <v>0</v>
      </c>
      <c r="FD46" s="5">
        <v>0</v>
      </c>
      <c r="FE46" s="5">
        <v>0</v>
      </c>
      <c r="FF46" s="4">
        <f t="shared" si="8"/>
        <v>5</v>
      </c>
      <c r="FG46" s="6">
        <v>35450</v>
      </c>
      <c r="FH46" s="6">
        <v>43451</v>
      </c>
      <c r="FI46" s="3">
        <f t="shared" si="9"/>
        <v>21.905544147843944</v>
      </c>
      <c r="FJ46" s="4">
        <v>4</v>
      </c>
      <c r="FK46" s="4">
        <v>8</v>
      </c>
      <c r="FL46" s="4">
        <v>1</v>
      </c>
      <c r="FM46" s="4">
        <v>1</v>
      </c>
      <c r="FN46" s="5">
        <v>1</v>
      </c>
      <c r="FO46" s="5">
        <v>1</v>
      </c>
      <c r="FP46" s="5">
        <v>0</v>
      </c>
      <c r="FQ46" s="5">
        <v>1</v>
      </c>
      <c r="FR46" s="5">
        <v>0</v>
      </c>
      <c r="FS46" s="5">
        <v>0</v>
      </c>
      <c r="FT46" s="5">
        <v>1</v>
      </c>
      <c r="FU46" s="5">
        <v>0</v>
      </c>
      <c r="FV46" s="5">
        <v>1</v>
      </c>
      <c r="FW46" s="5">
        <v>0</v>
      </c>
      <c r="FX46" s="5">
        <v>1</v>
      </c>
      <c r="FY46" s="5">
        <v>0</v>
      </c>
      <c r="FZ46" s="5">
        <v>1</v>
      </c>
      <c r="GA46" s="5">
        <v>0</v>
      </c>
      <c r="GB46" s="5">
        <v>1</v>
      </c>
      <c r="GC46" s="5">
        <v>1</v>
      </c>
      <c r="GD46" s="5">
        <v>0</v>
      </c>
      <c r="GE46" s="5">
        <v>1</v>
      </c>
      <c r="GF46" s="4">
        <f t="shared" si="10"/>
        <v>12</v>
      </c>
      <c r="GG46" s="6">
        <v>35450</v>
      </c>
      <c r="GH46" s="6">
        <v>43172</v>
      </c>
      <c r="GI46" s="3">
        <f t="shared" si="11"/>
        <v>21.141683778234086</v>
      </c>
      <c r="GJ46" s="4">
        <v>4</v>
      </c>
      <c r="GK46" s="4">
        <v>7</v>
      </c>
      <c r="GL46" s="4">
        <v>107</v>
      </c>
      <c r="GM46" s="4">
        <v>117</v>
      </c>
      <c r="GN46" s="5">
        <v>112</v>
      </c>
      <c r="GO46" s="7">
        <v>1.8798402952136299</v>
      </c>
      <c r="GP46" s="7">
        <v>-4.23460736635473E-3</v>
      </c>
      <c r="GQ46" s="7">
        <v>0.937802843923636</v>
      </c>
      <c r="GR46" s="6">
        <v>35450</v>
      </c>
      <c r="GS46" s="6">
        <v>43451</v>
      </c>
      <c r="GT46" s="3">
        <f t="shared" si="12"/>
        <v>21.905544147843944</v>
      </c>
      <c r="GU46" s="4">
        <v>4</v>
      </c>
      <c r="GV46" s="4">
        <v>8</v>
      </c>
      <c r="GW46" s="5">
        <v>522.5</v>
      </c>
      <c r="GX46" s="5">
        <v>551.4</v>
      </c>
      <c r="GY46" s="5">
        <v>536.9</v>
      </c>
      <c r="GZ46" s="7">
        <v>3.5276966973139401</v>
      </c>
      <c r="HA46" s="7">
        <v>3.1701148571130799</v>
      </c>
      <c r="HB46" s="7">
        <v>3.3489057772135098</v>
      </c>
      <c r="HC46" s="8">
        <f t="shared" si="13"/>
        <v>-0.68067538129305616</v>
      </c>
      <c r="HD46" s="8">
        <f t="shared" si="14"/>
        <v>-0.55279138324525834</v>
      </c>
      <c r="HE46" s="8">
        <f t="shared" si="28"/>
        <v>0.20860495436766624</v>
      </c>
      <c r="HF46" s="8">
        <f t="shared" si="29"/>
        <v>0.28003261552014885</v>
      </c>
      <c r="HG46" s="5">
        <v>1</v>
      </c>
    </row>
    <row r="47" spans="1:215" x14ac:dyDescent="0.2">
      <c r="A47" s="1">
        <v>54</v>
      </c>
      <c r="B47" s="1">
        <v>0</v>
      </c>
      <c r="C47" s="2">
        <v>35352</v>
      </c>
      <c r="D47" s="2">
        <v>43172</v>
      </c>
      <c r="E47" s="3">
        <f t="shared" si="0"/>
        <v>21.409993155373034</v>
      </c>
      <c r="F47" s="4">
        <v>4</v>
      </c>
      <c r="G47" s="4">
        <v>7</v>
      </c>
      <c r="H47" s="5">
        <v>0</v>
      </c>
      <c r="I47" s="5">
        <v>1</v>
      </c>
      <c r="J47" s="5">
        <v>0</v>
      </c>
      <c r="K47" s="5">
        <v>1</v>
      </c>
      <c r="L47" s="5">
        <v>1</v>
      </c>
      <c r="M47" s="5">
        <v>1</v>
      </c>
      <c r="N47" s="5">
        <v>0</v>
      </c>
      <c r="O47" s="5">
        <v>1</v>
      </c>
      <c r="P47" s="5">
        <v>0</v>
      </c>
      <c r="Q47" s="5">
        <v>0</v>
      </c>
      <c r="R47" s="5">
        <v>2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1</v>
      </c>
      <c r="Z47" s="5">
        <v>0</v>
      </c>
      <c r="AA47" s="5">
        <v>0</v>
      </c>
      <c r="AB47" s="5">
        <v>0</v>
      </c>
      <c r="AC47" s="5">
        <f t="shared" si="1"/>
        <v>8</v>
      </c>
      <c r="AD47" s="2">
        <v>35352</v>
      </c>
      <c r="AE47" s="2">
        <v>43451</v>
      </c>
      <c r="AF47" s="3">
        <f t="shared" si="2"/>
        <v>22.173853524982889</v>
      </c>
      <c r="AG47" s="4">
        <v>4</v>
      </c>
      <c r="AH47" s="4">
        <v>8</v>
      </c>
      <c r="AI47" s="5">
        <v>2</v>
      </c>
      <c r="AJ47" s="5">
        <v>1</v>
      </c>
      <c r="AK47" s="5">
        <v>1</v>
      </c>
      <c r="AL47" s="5">
        <v>1</v>
      </c>
      <c r="AM47" s="5">
        <v>1</v>
      </c>
      <c r="AN47" s="5">
        <v>1</v>
      </c>
      <c r="AO47" s="5">
        <v>0</v>
      </c>
      <c r="AP47" s="5">
        <v>1</v>
      </c>
      <c r="AQ47" s="5">
        <v>0</v>
      </c>
      <c r="AR47" s="5">
        <v>1</v>
      </c>
      <c r="AS47" s="5">
        <v>1</v>
      </c>
      <c r="AT47" s="5">
        <v>1</v>
      </c>
      <c r="AU47" s="5">
        <v>1</v>
      </c>
      <c r="AV47" s="5">
        <v>2</v>
      </c>
      <c r="AW47" s="5">
        <v>2</v>
      </c>
      <c r="AX47" s="5">
        <v>2</v>
      </c>
      <c r="AY47" s="5">
        <v>2</v>
      </c>
      <c r="AZ47" s="5">
        <v>2</v>
      </c>
      <c r="BA47" s="5">
        <v>2</v>
      </c>
      <c r="BB47" s="5">
        <v>2</v>
      </c>
      <c r="BC47" s="5">
        <v>0</v>
      </c>
      <c r="BD47" s="5">
        <f t="shared" si="3"/>
        <v>26</v>
      </c>
      <c r="BE47" s="6">
        <v>35352</v>
      </c>
      <c r="BF47" s="6">
        <v>43172</v>
      </c>
      <c r="BG47" s="3">
        <f t="shared" si="4"/>
        <v>21.409993155373034</v>
      </c>
      <c r="BH47" s="4">
        <v>4</v>
      </c>
      <c r="BI47" s="4">
        <v>7</v>
      </c>
      <c r="BJ47" s="5">
        <v>1</v>
      </c>
      <c r="BK47" s="5">
        <v>1</v>
      </c>
      <c r="BL47" s="5">
        <v>3</v>
      </c>
      <c r="BM47" s="5">
        <v>3</v>
      </c>
      <c r="BN47" s="5">
        <v>3</v>
      </c>
      <c r="BO47" s="5">
        <v>3</v>
      </c>
      <c r="BP47" s="5">
        <v>2</v>
      </c>
      <c r="BQ47" s="5">
        <v>2</v>
      </c>
      <c r="BR47" s="5">
        <v>3</v>
      </c>
      <c r="BS47" s="5">
        <v>3</v>
      </c>
      <c r="BT47" s="5">
        <f t="shared" si="15"/>
        <v>22</v>
      </c>
      <c r="BU47" s="5">
        <v>2</v>
      </c>
      <c r="BV47" s="5">
        <v>3</v>
      </c>
      <c r="BW47" s="5">
        <v>3</v>
      </c>
      <c r="BX47" s="5">
        <v>3</v>
      </c>
      <c r="BY47" s="5">
        <v>1</v>
      </c>
      <c r="BZ47" s="5">
        <v>4</v>
      </c>
      <c r="CA47" s="5">
        <v>4</v>
      </c>
      <c r="CB47" s="5">
        <v>1</v>
      </c>
      <c r="CC47" s="5">
        <v>3</v>
      </c>
      <c r="CD47" s="5">
        <v>3</v>
      </c>
      <c r="CE47" s="5">
        <v>4</v>
      </c>
      <c r="CF47" s="5">
        <f t="shared" si="16"/>
        <v>31</v>
      </c>
      <c r="CG47" s="5">
        <v>2</v>
      </c>
      <c r="CH47" s="5">
        <v>4</v>
      </c>
      <c r="CI47" s="5">
        <v>4</v>
      </c>
      <c r="CJ47" s="5">
        <v>4</v>
      </c>
      <c r="CK47" s="5">
        <v>3</v>
      </c>
      <c r="CL47" s="5">
        <v>3</v>
      </c>
      <c r="CM47" s="5">
        <f t="shared" si="17"/>
        <v>20</v>
      </c>
      <c r="CN47" s="5">
        <v>3</v>
      </c>
      <c r="CO47" s="5">
        <v>3</v>
      </c>
      <c r="CP47" s="5">
        <v>2</v>
      </c>
      <c r="CQ47" s="5">
        <v>4</v>
      </c>
      <c r="CR47" s="5">
        <v>4</v>
      </c>
      <c r="CS47" s="5">
        <v>3</v>
      </c>
      <c r="CT47" s="5">
        <f t="shared" si="18"/>
        <v>19</v>
      </c>
      <c r="CU47" s="5">
        <f t="shared" si="31"/>
        <v>51</v>
      </c>
      <c r="CV47" s="5">
        <f t="shared" si="19"/>
        <v>73</v>
      </c>
      <c r="CW47" s="5">
        <f t="shared" si="20"/>
        <v>92</v>
      </c>
      <c r="CX47" s="6">
        <v>35352</v>
      </c>
      <c r="CY47" s="6">
        <v>43451</v>
      </c>
      <c r="CZ47" s="3">
        <f t="shared" si="6"/>
        <v>22.173853524982889</v>
      </c>
      <c r="DA47" s="4">
        <v>4</v>
      </c>
      <c r="DB47" s="4">
        <v>8</v>
      </c>
      <c r="DC47" s="4">
        <v>1</v>
      </c>
      <c r="DD47" s="5">
        <v>5</v>
      </c>
      <c r="DE47" s="5">
        <v>5</v>
      </c>
      <c r="DF47" s="5">
        <v>4</v>
      </c>
      <c r="DG47" s="5">
        <v>4</v>
      </c>
      <c r="DH47" s="5">
        <v>4</v>
      </c>
      <c r="DI47" s="5">
        <v>3</v>
      </c>
      <c r="DJ47" s="5">
        <v>3</v>
      </c>
      <c r="DK47" s="5">
        <v>4</v>
      </c>
      <c r="DL47" s="5">
        <v>3</v>
      </c>
      <c r="DM47" s="5">
        <f t="shared" si="21"/>
        <v>30</v>
      </c>
      <c r="DN47" s="5">
        <v>2</v>
      </c>
      <c r="DO47" s="5">
        <v>4</v>
      </c>
      <c r="DP47" s="5">
        <v>4</v>
      </c>
      <c r="DQ47" s="5">
        <v>1</v>
      </c>
      <c r="DR47" s="5">
        <v>2</v>
      </c>
      <c r="DS47" s="5">
        <v>4</v>
      </c>
      <c r="DT47" s="5">
        <v>3</v>
      </c>
      <c r="DU47" s="5">
        <v>2</v>
      </c>
      <c r="DV47" s="5">
        <v>4</v>
      </c>
      <c r="DW47" s="5">
        <v>4</v>
      </c>
      <c r="DX47" s="5">
        <v>4</v>
      </c>
      <c r="DY47" s="5">
        <f t="shared" si="22"/>
        <v>34</v>
      </c>
      <c r="DZ47" s="5">
        <v>4</v>
      </c>
      <c r="EA47" s="5">
        <v>4</v>
      </c>
      <c r="EB47" s="5">
        <v>3</v>
      </c>
      <c r="EC47" s="5">
        <v>3</v>
      </c>
      <c r="ED47" s="5">
        <v>3</v>
      </c>
      <c r="EE47" s="5">
        <v>4</v>
      </c>
      <c r="EF47" s="5">
        <f t="shared" si="23"/>
        <v>21</v>
      </c>
      <c r="EG47" s="5">
        <v>4</v>
      </c>
      <c r="EH47" s="5">
        <v>2</v>
      </c>
      <c r="EI47" s="5">
        <v>4</v>
      </c>
      <c r="EJ47" s="5">
        <v>4</v>
      </c>
      <c r="EK47" s="5">
        <v>3</v>
      </c>
      <c r="EL47" s="5">
        <v>4</v>
      </c>
      <c r="EM47" s="5">
        <f t="shared" si="24"/>
        <v>21</v>
      </c>
      <c r="EN47" s="5">
        <f t="shared" si="25"/>
        <v>55</v>
      </c>
      <c r="EO47" s="5">
        <f t="shared" si="26"/>
        <v>85</v>
      </c>
      <c r="EP47" s="5">
        <f t="shared" si="27"/>
        <v>106</v>
      </c>
      <c r="EQ47" s="6">
        <v>35352</v>
      </c>
      <c r="ER47" s="6">
        <v>43451</v>
      </c>
      <c r="ES47" s="3">
        <f t="shared" si="7"/>
        <v>22.173853524982889</v>
      </c>
      <c r="ET47" s="4">
        <v>4</v>
      </c>
      <c r="EU47" s="4">
        <v>8</v>
      </c>
      <c r="EV47" s="4">
        <v>1</v>
      </c>
      <c r="EW47" s="4">
        <v>0</v>
      </c>
      <c r="EX47" s="5">
        <v>0</v>
      </c>
      <c r="EY47" s="5">
        <v>0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4">
        <f t="shared" si="8"/>
        <v>1</v>
      </c>
      <c r="FG47" s="6">
        <v>35352</v>
      </c>
      <c r="FH47" s="6">
        <v>43451</v>
      </c>
      <c r="FI47" s="3">
        <f t="shared" si="9"/>
        <v>22.173853524982889</v>
      </c>
      <c r="FJ47" s="4">
        <v>4</v>
      </c>
      <c r="FK47" s="4">
        <v>8</v>
      </c>
      <c r="FL47" s="4">
        <v>1</v>
      </c>
      <c r="FM47" s="4">
        <v>1</v>
      </c>
      <c r="FN47" s="5">
        <v>1</v>
      </c>
      <c r="FO47" s="5">
        <v>0</v>
      </c>
      <c r="FP47" s="5">
        <v>0</v>
      </c>
      <c r="FQ47" s="5">
        <v>1</v>
      </c>
      <c r="FR47" s="5">
        <v>0</v>
      </c>
      <c r="FS47" s="5">
        <v>1</v>
      </c>
      <c r="FT47" s="5">
        <v>1</v>
      </c>
      <c r="FU47" s="5">
        <v>1</v>
      </c>
      <c r="FV47" s="5">
        <v>1</v>
      </c>
      <c r="FW47" s="5">
        <v>1</v>
      </c>
      <c r="FX47" s="5">
        <v>1</v>
      </c>
      <c r="FY47" s="5">
        <v>1</v>
      </c>
      <c r="FZ47" s="5">
        <v>1</v>
      </c>
      <c r="GA47" s="5">
        <v>1</v>
      </c>
      <c r="GB47" s="5">
        <v>0</v>
      </c>
      <c r="GC47" s="5">
        <v>1</v>
      </c>
      <c r="GD47" s="5">
        <v>0</v>
      </c>
      <c r="GE47" s="5">
        <v>1</v>
      </c>
      <c r="GF47" s="4">
        <f t="shared" si="10"/>
        <v>15</v>
      </c>
      <c r="GG47" s="6">
        <v>35352</v>
      </c>
      <c r="GH47" s="6">
        <v>43172</v>
      </c>
      <c r="GI47" s="3">
        <f t="shared" si="11"/>
        <v>21.409993155373034</v>
      </c>
      <c r="GJ47" s="4">
        <v>4</v>
      </c>
      <c r="GK47" s="4">
        <v>7</v>
      </c>
      <c r="GL47" s="4">
        <v>942.3</v>
      </c>
      <c r="GM47" s="4">
        <v>960.6</v>
      </c>
      <c r="GN47" s="5">
        <v>951.5</v>
      </c>
      <c r="GO47" s="7">
        <v>3.4643844845241398</v>
      </c>
      <c r="GP47" s="7">
        <v>4.5454962917087203</v>
      </c>
      <c r="GQ47" s="7">
        <v>4.0049403881164301</v>
      </c>
      <c r="GR47" s="6">
        <v>35352</v>
      </c>
      <c r="GS47" s="6">
        <v>43451</v>
      </c>
      <c r="GT47" s="3">
        <f t="shared" si="12"/>
        <v>22.173853524982889</v>
      </c>
      <c r="GU47" s="4">
        <v>4</v>
      </c>
      <c r="GV47" s="4">
        <v>8</v>
      </c>
      <c r="GW47" s="5">
        <v>3542</v>
      </c>
      <c r="GX47" s="5">
        <v>1369</v>
      </c>
      <c r="GY47" s="5">
        <v>2456</v>
      </c>
      <c r="GZ47" s="7">
        <v>3.0598737613966298</v>
      </c>
      <c r="HA47" s="7">
        <v>2.7911035438455198</v>
      </c>
      <c r="HB47" s="7">
        <v>2.9254886526210799</v>
      </c>
      <c r="HC47" s="8">
        <f t="shared" si="13"/>
        <v>-0.41181956984609086</v>
      </c>
      <c r="HD47" s="8">
        <f t="shared" si="14"/>
        <v>0.13639763826484536</v>
      </c>
      <c r="HE47" s="8">
        <f t="shared" si="28"/>
        <v>0.38741856677524428</v>
      </c>
      <c r="HF47" s="8">
        <f t="shared" si="29"/>
        <v>1.3689816860264419</v>
      </c>
      <c r="HG47" s="5">
        <v>1</v>
      </c>
    </row>
    <row r="48" spans="1:215" x14ac:dyDescent="0.2">
      <c r="A48" s="1">
        <v>57</v>
      </c>
      <c r="B48" s="1">
        <v>1</v>
      </c>
      <c r="C48" s="2">
        <v>34730</v>
      </c>
      <c r="D48" s="2">
        <v>43173</v>
      </c>
      <c r="E48" s="3">
        <f t="shared" si="0"/>
        <v>23.115674195756331</v>
      </c>
      <c r="F48" s="4">
        <v>2</v>
      </c>
      <c r="G48" s="4">
        <v>9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1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  <c r="AC48" s="5">
        <f t="shared" si="1"/>
        <v>4</v>
      </c>
      <c r="AD48" s="2">
        <v>34730</v>
      </c>
      <c r="AE48" s="2">
        <v>43455</v>
      </c>
      <c r="AF48" s="3">
        <f t="shared" si="2"/>
        <v>23.887748117727583</v>
      </c>
      <c r="AG48" s="4">
        <v>2</v>
      </c>
      <c r="AH48" s="4">
        <v>10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1</v>
      </c>
      <c r="AQ48" s="5">
        <v>0</v>
      </c>
      <c r="AR48" s="5">
        <v>0</v>
      </c>
      <c r="AS48" s="5">
        <v>1</v>
      </c>
      <c r="AT48" s="5">
        <v>0</v>
      </c>
      <c r="AU48" s="5">
        <v>0</v>
      </c>
      <c r="AV48" s="5">
        <v>0</v>
      </c>
      <c r="AW48" s="5">
        <v>0</v>
      </c>
      <c r="AX48" s="5">
        <v>1</v>
      </c>
      <c r="AY48" s="5">
        <v>1</v>
      </c>
      <c r="AZ48" s="5">
        <v>1</v>
      </c>
      <c r="BA48" s="5">
        <v>0</v>
      </c>
      <c r="BB48" s="5">
        <v>0</v>
      </c>
      <c r="BC48" s="5">
        <v>0</v>
      </c>
      <c r="BD48" s="5">
        <f t="shared" si="3"/>
        <v>5</v>
      </c>
      <c r="BE48" s="6">
        <v>34730</v>
      </c>
      <c r="BF48" s="6">
        <v>43173</v>
      </c>
      <c r="BG48" s="3">
        <f t="shared" si="4"/>
        <v>23.115674195756331</v>
      </c>
      <c r="BH48" s="4">
        <v>2</v>
      </c>
      <c r="BI48" s="4">
        <v>9</v>
      </c>
      <c r="BJ48" s="5">
        <v>0</v>
      </c>
      <c r="BK48" s="14">
        <v>-9</v>
      </c>
      <c r="BL48" s="5">
        <v>1</v>
      </c>
      <c r="BM48" s="5">
        <v>1</v>
      </c>
      <c r="BN48" s="5">
        <v>1</v>
      </c>
      <c r="BO48" s="5">
        <v>1</v>
      </c>
      <c r="BP48" s="5">
        <v>1</v>
      </c>
      <c r="BQ48" s="5">
        <v>1</v>
      </c>
      <c r="BR48" s="5">
        <v>1</v>
      </c>
      <c r="BS48" s="5">
        <v>1</v>
      </c>
      <c r="BT48" s="5">
        <f t="shared" si="15"/>
        <v>8</v>
      </c>
      <c r="BU48" s="5">
        <v>3</v>
      </c>
      <c r="BV48" s="5">
        <v>2</v>
      </c>
      <c r="BW48" s="5">
        <v>1</v>
      </c>
      <c r="BX48" s="5">
        <v>1</v>
      </c>
      <c r="BY48" s="5">
        <v>1</v>
      </c>
      <c r="BZ48" s="5">
        <v>3</v>
      </c>
      <c r="CA48" s="5">
        <v>3</v>
      </c>
      <c r="CB48" s="5">
        <v>1</v>
      </c>
      <c r="CC48" s="5">
        <v>1</v>
      </c>
      <c r="CD48" s="5">
        <v>3</v>
      </c>
      <c r="CE48" s="5">
        <v>1</v>
      </c>
      <c r="CF48" s="5">
        <f t="shared" si="16"/>
        <v>20</v>
      </c>
      <c r="CG48" s="5">
        <v>3</v>
      </c>
      <c r="CH48" s="5">
        <v>3</v>
      </c>
      <c r="CI48" s="5">
        <v>1</v>
      </c>
      <c r="CJ48" s="5">
        <v>3</v>
      </c>
      <c r="CK48" s="5">
        <v>3</v>
      </c>
      <c r="CL48" s="5">
        <v>1</v>
      </c>
      <c r="CM48" s="5">
        <f t="shared" si="17"/>
        <v>14</v>
      </c>
      <c r="CN48" s="5">
        <v>1</v>
      </c>
      <c r="CO48" s="5">
        <v>1</v>
      </c>
      <c r="CP48" s="5">
        <v>2</v>
      </c>
      <c r="CQ48" s="5">
        <v>1</v>
      </c>
      <c r="CR48" s="5">
        <v>4</v>
      </c>
      <c r="CS48" s="5">
        <v>1</v>
      </c>
      <c r="CT48" s="5">
        <f t="shared" si="18"/>
        <v>10</v>
      </c>
      <c r="CU48" s="5">
        <f t="shared" si="31"/>
        <v>34</v>
      </c>
      <c r="CV48" s="5">
        <f t="shared" si="19"/>
        <v>42</v>
      </c>
      <c r="CW48" s="5">
        <f t="shared" si="20"/>
        <v>52</v>
      </c>
      <c r="CX48" s="6">
        <v>34730</v>
      </c>
      <c r="CY48" s="6">
        <v>43455</v>
      </c>
      <c r="CZ48" s="3">
        <f t="shared" si="6"/>
        <v>23.887748117727583</v>
      </c>
      <c r="DA48" s="4">
        <v>2</v>
      </c>
      <c r="DB48" s="4">
        <v>10</v>
      </c>
      <c r="DC48" s="4">
        <v>1</v>
      </c>
      <c r="DD48" s="5">
        <v>5</v>
      </c>
      <c r="DE48" s="5">
        <v>4</v>
      </c>
      <c r="DF48" s="5">
        <v>4</v>
      </c>
      <c r="DG48" s="5">
        <v>4</v>
      </c>
      <c r="DH48" s="5">
        <v>4</v>
      </c>
      <c r="DI48" s="5">
        <v>4</v>
      </c>
      <c r="DJ48" s="5">
        <v>4</v>
      </c>
      <c r="DK48" s="5">
        <v>4</v>
      </c>
      <c r="DL48" s="5">
        <v>4</v>
      </c>
      <c r="DM48" s="5">
        <f t="shared" si="21"/>
        <v>32</v>
      </c>
      <c r="DN48" s="5">
        <v>3</v>
      </c>
      <c r="DO48" s="5">
        <v>4</v>
      </c>
      <c r="DP48" s="5">
        <v>2</v>
      </c>
      <c r="DQ48" s="5">
        <v>4</v>
      </c>
      <c r="DR48" s="5">
        <v>1</v>
      </c>
      <c r="DS48" s="5">
        <v>4</v>
      </c>
      <c r="DT48" s="5">
        <v>2</v>
      </c>
      <c r="DU48" s="5">
        <v>3</v>
      </c>
      <c r="DV48" s="5">
        <v>4</v>
      </c>
      <c r="DW48" s="5">
        <v>4</v>
      </c>
      <c r="DX48" s="5">
        <v>3</v>
      </c>
      <c r="DY48" s="5">
        <f t="shared" si="22"/>
        <v>34</v>
      </c>
      <c r="DZ48" s="5">
        <v>4</v>
      </c>
      <c r="EA48" s="5">
        <v>3</v>
      </c>
      <c r="EB48" s="5">
        <v>3</v>
      </c>
      <c r="EC48" s="5">
        <v>3</v>
      </c>
      <c r="ED48" s="5">
        <v>3</v>
      </c>
      <c r="EE48" s="5">
        <v>3</v>
      </c>
      <c r="EF48" s="5">
        <f t="shared" si="23"/>
        <v>19</v>
      </c>
      <c r="EG48" s="5">
        <v>3</v>
      </c>
      <c r="EH48" s="5">
        <v>3</v>
      </c>
      <c r="EI48" s="5">
        <v>4</v>
      </c>
      <c r="EJ48" s="5">
        <v>4</v>
      </c>
      <c r="EK48" s="5">
        <v>3</v>
      </c>
      <c r="EL48" s="5">
        <v>3</v>
      </c>
      <c r="EM48" s="5">
        <f t="shared" si="24"/>
        <v>20</v>
      </c>
      <c r="EN48" s="5">
        <f t="shared" si="25"/>
        <v>53</v>
      </c>
      <c r="EO48" s="5">
        <f t="shared" si="26"/>
        <v>85</v>
      </c>
      <c r="EP48" s="5">
        <f t="shared" si="27"/>
        <v>105</v>
      </c>
      <c r="EQ48" s="6">
        <v>35095</v>
      </c>
      <c r="ER48" s="6">
        <v>43455</v>
      </c>
      <c r="ES48" s="3">
        <f t="shared" si="7"/>
        <v>22.888432580424368</v>
      </c>
      <c r="ET48" s="4">
        <v>2</v>
      </c>
      <c r="EU48" s="4">
        <v>10</v>
      </c>
      <c r="EV48" s="4">
        <v>1</v>
      </c>
      <c r="EW48" s="4">
        <v>3</v>
      </c>
      <c r="EX48" s="5">
        <v>1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4">
        <f t="shared" si="8"/>
        <v>5</v>
      </c>
      <c r="FG48" s="6">
        <v>35095</v>
      </c>
      <c r="FH48" s="6">
        <v>43455</v>
      </c>
      <c r="FI48" s="3">
        <f t="shared" si="9"/>
        <v>22.888432580424368</v>
      </c>
      <c r="FJ48" s="4">
        <v>2</v>
      </c>
      <c r="FK48" s="4">
        <v>10</v>
      </c>
      <c r="FL48" s="4">
        <v>0</v>
      </c>
      <c r="FM48" s="4">
        <v>0</v>
      </c>
      <c r="FN48" s="5">
        <v>0</v>
      </c>
      <c r="FO48" s="5">
        <v>0</v>
      </c>
      <c r="FP48" s="5">
        <v>0</v>
      </c>
      <c r="FQ48" s="5">
        <v>0</v>
      </c>
      <c r="FR48" s="5">
        <v>1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>
        <v>0</v>
      </c>
      <c r="GB48" s="5">
        <v>0</v>
      </c>
      <c r="GC48" s="5">
        <v>0</v>
      </c>
      <c r="GD48" s="5">
        <v>1</v>
      </c>
      <c r="GE48" s="5">
        <v>1</v>
      </c>
      <c r="GF48" s="4">
        <f t="shared" si="10"/>
        <v>3</v>
      </c>
      <c r="GG48" s="6">
        <v>34730</v>
      </c>
      <c r="GH48" s="6">
        <v>43173</v>
      </c>
      <c r="GI48" s="3">
        <f t="shared" si="11"/>
        <v>23.115674195756331</v>
      </c>
      <c r="GJ48" s="4">
        <v>2</v>
      </c>
      <c r="GK48" s="4">
        <v>9</v>
      </c>
      <c r="GL48" s="4">
        <v>513.1</v>
      </c>
      <c r="GM48" s="4">
        <v>551.9</v>
      </c>
      <c r="GN48" s="5">
        <v>532.5</v>
      </c>
      <c r="GO48" s="7">
        <v>4.3194823590511602</v>
      </c>
      <c r="GP48" s="7">
        <v>3.8083976256434</v>
      </c>
      <c r="GQ48" s="7">
        <v>4.0639399923472803</v>
      </c>
      <c r="GR48" s="6">
        <v>34730</v>
      </c>
      <c r="GS48" s="6">
        <v>43455</v>
      </c>
      <c r="GT48" s="3">
        <f t="shared" si="12"/>
        <v>23.887748117727583</v>
      </c>
      <c r="GU48" s="4">
        <v>2</v>
      </c>
      <c r="GV48" s="4">
        <v>10</v>
      </c>
      <c r="GW48" s="5">
        <v>7239</v>
      </c>
      <c r="GX48" s="5">
        <v>7239</v>
      </c>
      <c r="GY48" s="5">
        <v>7239</v>
      </c>
      <c r="GZ48" s="7">
        <v>1.62269366544045</v>
      </c>
      <c r="HA48" s="7">
        <v>1.62269366544045</v>
      </c>
      <c r="HB48" s="7">
        <v>1.62269366544045</v>
      </c>
      <c r="HC48" s="8">
        <f t="shared" si="13"/>
        <v>-1.1333589645176729</v>
      </c>
      <c r="HD48" s="8">
        <f t="shared" si="14"/>
        <v>0.39871074578653143</v>
      </c>
      <c r="HE48" s="8">
        <f t="shared" si="28"/>
        <v>7.3559883961873185E-2</v>
      </c>
      <c r="HF48" s="8">
        <f t="shared" si="29"/>
        <v>2.5044406587020229</v>
      </c>
      <c r="HG48" s="5">
        <v>1</v>
      </c>
    </row>
    <row r="49" spans="1:215" x14ac:dyDescent="0.2">
      <c r="A49" s="1">
        <v>58</v>
      </c>
      <c r="B49" s="1">
        <v>0</v>
      </c>
      <c r="C49" s="2">
        <v>35486</v>
      </c>
      <c r="D49" s="2">
        <v>43173</v>
      </c>
      <c r="E49" s="3">
        <f t="shared" si="0"/>
        <v>21.045859000684462</v>
      </c>
      <c r="F49" s="4">
        <v>4</v>
      </c>
      <c r="G49" s="4">
        <v>5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1</v>
      </c>
      <c r="X49" s="5">
        <v>0</v>
      </c>
      <c r="Y49" s="5">
        <v>1</v>
      </c>
      <c r="Z49" s="5">
        <v>1</v>
      </c>
      <c r="AA49" s="5">
        <v>0</v>
      </c>
      <c r="AB49" s="5">
        <v>0</v>
      </c>
      <c r="AC49" s="5">
        <f t="shared" si="1"/>
        <v>6</v>
      </c>
      <c r="AD49" s="2">
        <v>35486</v>
      </c>
      <c r="AE49" s="2">
        <v>43451</v>
      </c>
      <c r="AF49" s="3">
        <f t="shared" si="2"/>
        <v>21.806981519507186</v>
      </c>
      <c r="AG49" s="4">
        <v>4</v>
      </c>
      <c r="AH49" s="4">
        <v>6</v>
      </c>
      <c r="AI49" s="5">
        <v>1</v>
      </c>
      <c r="AJ49" s="5">
        <v>0</v>
      </c>
      <c r="AK49" s="5">
        <v>0</v>
      </c>
      <c r="AL49" s="5">
        <v>0</v>
      </c>
      <c r="AM49" s="5">
        <v>1</v>
      </c>
      <c r="AN49" s="5">
        <v>0</v>
      </c>
      <c r="AO49" s="5">
        <v>0</v>
      </c>
      <c r="AP49" s="5">
        <v>1</v>
      </c>
      <c r="AQ49" s="5">
        <v>0</v>
      </c>
      <c r="AR49" s="5">
        <v>0</v>
      </c>
      <c r="AS49" s="5">
        <v>1</v>
      </c>
      <c r="AT49" s="5">
        <v>1</v>
      </c>
      <c r="AU49" s="5">
        <v>0</v>
      </c>
      <c r="AV49" s="5">
        <v>0</v>
      </c>
      <c r="AW49" s="5">
        <v>1</v>
      </c>
      <c r="AX49" s="5">
        <v>1</v>
      </c>
      <c r="AY49" s="5">
        <v>1</v>
      </c>
      <c r="AZ49" s="5">
        <v>1</v>
      </c>
      <c r="BA49" s="5">
        <v>1</v>
      </c>
      <c r="BB49" s="5">
        <v>1</v>
      </c>
      <c r="BC49" s="5">
        <v>0</v>
      </c>
      <c r="BD49" s="5">
        <f t="shared" si="3"/>
        <v>11</v>
      </c>
      <c r="BE49" s="6">
        <v>35486</v>
      </c>
      <c r="BF49" s="6">
        <v>43173</v>
      </c>
      <c r="BG49" s="3">
        <f t="shared" si="4"/>
        <v>21.045859000684462</v>
      </c>
      <c r="BH49" s="4">
        <v>4</v>
      </c>
      <c r="BI49" s="4">
        <v>5</v>
      </c>
      <c r="BJ49" s="5">
        <v>0</v>
      </c>
      <c r="BK49" s="5">
        <v>1</v>
      </c>
      <c r="BL49" s="5">
        <v>3</v>
      </c>
      <c r="BM49" s="5">
        <v>1</v>
      </c>
      <c r="BN49" s="5">
        <v>3</v>
      </c>
      <c r="BO49" s="5">
        <v>3</v>
      </c>
      <c r="BP49" s="5">
        <v>3</v>
      </c>
      <c r="BQ49" s="5">
        <v>3</v>
      </c>
      <c r="BR49" s="5">
        <v>3</v>
      </c>
      <c r="BS49" s="5">
        <v>2</v>
      </c>
      <c r="BT49" s="5">
        <f t="shared" si="15"/>
        <v>21</v>
      </c>
      <c r="BU49" s="5">
        <v>3</v>
      </c>
      <c r="BV49" s="5">
        <v>4</v>
      </c>
      <c r="BW49" s="5">
        <v>3</v>
      </c>
      <c r="BX49" s="5">
        <v>3</v>
      </c>
      <c r="BY49" s="5">
        <v>1</v>
      </c>
      <c r="BZ49" s="5">
        <v>4</v>
      </c>
      <c r="CA49" s="5">
        <v>2</v>
      </c>
      <c r="CB49" s="5">
        <v>2</v>
      </c>
      <c r="CC49" s="5">
        <v>3</v>
      </c>
      <c r="CD49" s="5">
        <v>3</v>
      </c>
      <c r="CE49" s="5">
        <v>3</v>
      </c>
      <c r="CF49" s="5">
        <f t="shared" si="16"/>
        <v>31</v>
      </c>
      <c r="CG49" s="5">
        <v>2</v>
      </c>
      <c r="CH49" s="5">
        <v>2</v>
      </c>
      <c r="CI49" s="5">
        <v>2</v>
      </c>
      <c r="CJ49" s="5">
        <v>2</v>
      </c>
      <c r="CK49" s="5">
        <v>2</v>
      </c>
      <c r="CL49" s="5">
        <v>3</v>
      </c>
      <c r="CM49" s="5">
        <f t="shared" si="17"/>
        <v>13</v>
      </c>
      <c r="CN49" s="5">
        <v>4</v>
      </c>
      <c r="CO49" s="5">
        <v>3</v>
      </c>
      <c r="CP49" s="5">
        <v>3</v>
      </c>
      <c r="CQ49" s="5">
        <v>4</v>
      </c>
      <c r="CR49" s="5">
        <v>4</v>
      </c>
      <c r="CS49" s="5">
        <v>5</v>
      </c>
      <c r="CT49" s="5">
        <f t="shared" si="18"/>
        <v>23</v>
      </c>
      <c r="CU49" s="5">
        <f t="shared" si="31"/>
        <v>44</v>
      </c>
      <c r="CV49" s="5">
        <f t="shared" si="19"/>
        <v>65</v>
      </c>
      <c r="CW49" s="5">
        <f t="shared" si="20"/>
        <v>88</v>
      </c>
      <c r="CX49" s="6">
        <v>35486</v>
      </c>
      <c r="CY49" s="6">
        <v>43451</v>
      </c>
      <c r="CZ49" s="3">
        <f t="shared" si="6"/>
        <v>21.806981519507186</v>
      </c>
      <c r="DA49" s="4">
        <v>4</v>
      </c>
      <c r="DB49" s="4">
        <v>6</v>
      </c>
      <c r="DC49" s="4">
        <v>1</v>
      </c>
      <c r="DD49" s="5">
        <v>3</v>
      </c>
      <c r="DE49" s="5">
        <v>4</v>
      </c>
      <c r="DF49" s="5">
        <v>3</v>
      </c>
      <c r="DG49" s="5">
        <v>3</v>
      </c>
      <c r="DH49" s="5">
        <v>3</v>
      </c>
      <c r="DI49" s="5">
        <v>3</v>
      </c>
      <c r="DJ49" s="5">
        <v>2</v>
      </c>
      <c r="DK49" s="5">
        <v>2</v>
      </c>
      <c r="DL49" s="5">
        <v>3</v>
      </c>
      <c r="DM49" s="5">
        <f t="shared" si="21"/>
        <v>23</v>
      </c>
      <c r="DN49" s="5">
        <v>4</v>
      </c>
      <c r="DO49" s="5">
        <v>3</v>
      </c>
      <c r="DP49" s="5">
        <v>2</v>
      </c>
      <c r="DQ49" s="5">
        <v>2</v>
      </c>
      <c r="DR49" s="5">
        <v>1</v>
      </c>
      <c r="DS49" s="5">
        <v>4</v>
      </c>
      <c r="DT49" s="5">
        <v>2</v>
      </c>
      <c r="DU49" s="5">
        <v>1</v>
      </c>
      <c r="DV49" s="5">
        <v>3</v>
      </c>
      <c r="DW49" s="5">
        <v>3</v>
      </c>
      <c r="DX49" s="5">
        <v>4</v>
      </c>
      <c r="DY49" s="5">
        <f t="shared" si="22"/>
        <v>29</v>
      </c>
      <c r="DZ49" s="5">
        <v>2</v>
      </c>
      <c r="EA49" s="5">
        <v>3</v>
      </c>
      <c r="EB49" s="5">
        <v>3</v>
      </c>
      <c r="EC49" s="5">
        <v>2</v>
      </c>
      <c r="ED49" s="5">
        <v>1</v>
      </c>
      <c r="EE49" s="5">
        <v>3</v>
      </c>
      <c r="EF49" s="5">
        <f t="shared" si="23"/>
        <v>14</v>
      </c>
      <c r="EG49" s="5">
        <v>4</v>
      </c>
      <c r="EH49" s="5">
        <v>3</v>
      </c>
      <c r="EI49" s="5">
        <v>3</v>
      </c>
      <c r="EJ49" s="5">
        <v>4</v>
      </c>
      <c r="EK49" s="5">
        <v>3</v>
      </c>
      <c r="EL49" s="5">
        <v>4</v>
      </c>
      <c r="EM49" s="5">
        <f t="shared" si="24"/>
        <v>21</v>
      </c>
      <c r="EN49" s="5">
        <f t="shared" si="25"/>
        <v>43</v>
      </c>
      <c r="EO49" s="5">
        <f t="shared" si="26"/>
        <v>66</v>
      </c>
      <c r="EP49" s="5">
        <f t="shared" si="27"/>
        <v>87</v>
      </c>
      <c r="EQ49" s="6">
        <v>35486</v>
      </c>
      <c r="ER49" s="6">
        <v>43451</v>
      </c>
      <c r="ES49" s="3">
        <f t="shared" si="7"/>
        <v>21.806981519507186</v>
      </c>
      <c r="ET49" s="4">
        <v>4</v>
      </c>
      <c r="EU49" s="4">
        <v>6</v>
      </c>
      <c r="EV49" s="4">
        <v>0</v>
      </c>
      <c r="EW49" s="4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4">
        <f t="shared" si="8"/>
        <v>0</v>
      </c>
      <c r="FG49" s="6">
        <v>35486</v>
      </c>
      <c r="FH49" s="6">
        <v>43451</v>
      </c>
      <c r="FI49" s="3">
        <f t="shared" si="9"/>
        <v>21.806981519507186</v>
      </c>
      <c r="FJ49" s="4">
        <v>4</v>
      </c>
      <c r="FK49" s="4">
        <v>6</v>
      </c>
      <c r="FL49" s="4">
        <v>0</v>
      </c>
      <c r="FM49" s="4">
        <v>0</v>
      </c>
      <c r="FN49" s="5">
        <v>1</v>
      </c>
      <c r="FO49" s="5">
        <v>1</v>
      </c>
      <c r="FP49" s="5">
        <v>0</v>
      </c>
      <c r="FQ49" s="5">
        <v>1</v>
      </c>
      <c r="FR49" s="5">
        <v>0</v>
      </c>
      <c r="FS49" s="5">
        <v>0</v>
      </c>
      <c r="FT49" s="5">
        <v>1</v>
      </c>
      <c r="FU49" s="5">
        <v>0</v>
      </c>
      <c r="FV49" s="5">
        <v>1</v>
      </c>
      <c r="FW49" s="5">
        <v>0</v>
      </c>
      <c r="FX49" s="5">
        <v>0</v>
      </c>
      <c r="FY49" s="5">
        <v>0</v>
      </c>
      <c r="FZ49" s="5">
        <v>0</v>
      </c>
      <c r="GA49" s="5">
        <v>0</v>
      </c>
      <c r="GB49" s="5">
        <v>0</v>
      </c>
      <c r="GC49" s="5">
        <v>1</v>
      </c>
      <c r="GD49" s="5">
        <v>0</v>
      </c>
      <c r="GE49" s="5">
        <v>1</v>
      </c>
      <c r="GF49" s="4">
        <f t="shared" si="10"/>
        <v>7</v>
      </c>
      <c r="GG49" s="6">
        <v>35486</v>
      </c>
      <c r="GH49" s="6">
        <v>43173</v>
      </c>
      <c r="GI49" s="3">
        <f t="shared" si="11"/>
        <v>21.045859000684462</v>
      </c>
      <c r="GJ49" s="4">
        <v>4</v>
      </c>
      <c r="GK49" s="4">
        <v>5</v>
      </c>
      <c r="GL49" s="4">
        <v>7195</v>
      </c>
      <c r="GM49" s="4">
        <v>3870</v>
      </c>
      <c r="GN49" s="5">
        <v>5533</v>
      </c>
      <c r="GO49" s="7">
        <v>6.6985568077050104</v>
      </c>
      <c r="GP49" s="7">
        <v>5.4916968625100901</v>
      </c>
      <c r="GQ49" s="7">
        <v>6.0951268351075498</v>
      </c>
      <c r="GR49" s="6">
        <v>35486</v>
      </c>
      <c r="GS49" s="6">
        <v>43451</v>
      </c>
      <c r="GT49" s="3">
        <f t="shared" si="12"/>
        <v>21.806981519507186</v>
      </c>
      <c r="GU49" s="4">
        <v>4</v>
      </c>
      <c r="GV49" s="4">
        <v>6</v>
      </c>
      <c r="GW49" s="5">
        <v>4239</v>
      </c>
      <c r="GX49" s="5">
        <v>4486</v>
      </c>
      <c r="GY49" s="5">
        <v>4363</v>
      </c>
      <c r="GZ49" s="7">
        <v>4.22284052351496</v>
      </c>
      <c r="HA49" s="7">
        <v>4.0884101421452197</v>
      </c>
      <c r="HB49" s="7">
        <v>4.1556253328300903</v>
      </c>
      <c r="HC49" s="8">
        <f t="shared" si="13"/>
        <v>0.1031754572273323</v>
      </c>
      <c r="HD49" s="8">
        <f t="shared" si="14"/>
        <v>0.16634636231850852</v>
      </c>
      <c r="HE49" s="8">
        <f t="shared" si="28"/>
        <v>1.2681641072656429</v>
      </c>
      <c r="HF49" s="8">
        <f t="shared" si="29"/>
        <v>1.4667171236432444</v>
      </c>
      <c r="HG49" s="5">
        <v>1</v>
      </c>
    </row>
    <row r="50" spans="1:215" x14ac:dyDescent="0.2">
      <c r="A50" s="1">
        <v>59</v>
      </c>
      <c r="B50" s="1">
        <v>1</v>
      </c>
      <c r="C50" s="2">
        <v>36171</v>
      </c>
      <c r="D50" s="2">
        <v>43173</v>
      </c>
      <c r="E50" s="3">
        <f t="shared" si="0"/>
        <v>19.170431211498972</v>
      </c>
      <c r="F50" s="4">
        <v>1</v>
      </c>
      <c r="G50" s="4">
        <v>3</v>
      </c>
      <c r="H50" s="5">
        <v>2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1</v>
      </c>
      <c r="Q50" s="5">
        <v>1</v>
      </c>
      <c r="R50" s="5">
        <v>0</v>
      </c>
      <c r="S50" s="5">
        <v>1</v>
      </c>
      <c r="T50" s="5">
        <v>0</v>
      </c>
      <c r="U50" s="5">
        <v>0</v>
      </c>
      <c r="V50" s="5">
        <v>1</v>
      </c>
      <c r="W50" s="5">
        <v>1</v>
      </c>
      <c r="X50" s="5">
        <v>2</v>
      </c>
      <c r="Y50" s="5">
        <v>0</v>
      </c>
      <c r="Z50" s="5">
        <v>1</v>
      </c>
      <c r="AA50" s="5">
        <v>1</v>
      </c>
      <c r="AB50" s="5">
        <v>0</v>
      </c>
      <c r="AC50" s="5">
        <f t="shared" si="1"/>
        <v>12</v>
      </c>
      <c r="AD50" s="2">
        <v>36171</v>
      </c>
      <c r="AE50" s="2">
        <v>43469</v>
      </c>
      <c r="AF50" s="3">
        <f t="shared" si="2"/>
        <v>19.980835044490075</v>
      </c>
      <c r="AG50" s="4">
        <v>4</v>
      </c>
      <c r="AH50" s="4">
        <v>4</v>
      </c>
      <c r="AI50" s="5">
        <v>0</v>
      </c>
      <c r="AJ50" s="5">
        <v>0</v>
      </c>
      <c r="AK50" s="5">
        <v>1</v>
      </c>
      <c r="AL50" s="5">
        <v>1</v>
      </c>
      <c r="AM50" s="5">
        <v>0</v>
      </c>
      <c r="AN50" s="5">
        <v>0</v>
      </c>
      <c r="AO50" s="5">
        <v>1</v>
      </c>
      <c r="AP50" s="5">
        <v>1</v>
      </c>
      <c r="AQ50" s="5">
        <v>0</v>
      </c>
      <c r="AR50" s="5">
        <v>0</v>
      </c>
      <c r="AS50" s="5">
        <v>1</v>
      </c>
      <c r="AT50" s="5">
        <v>0</v>
      </c>
      <c r="AU50" s="14">
        <v>-9</v>
      </c>
      <c r="AV50" s="5">
        <v>1</v>
      </c>
      <c r="AW50" s="5">
        <v>1</v>
      </c>
      <c r="AX50" s="5">
        <v>2</v>
      </c>
      <c r="AY50" s="5">
        <v>0</v>
      </c>
      <c r="AZ50" s="5">
        <v>1</v>
      </c>
      <c r="BA50" s="5">
        <v>2</v>
      </c>
      <c r="BB50" s="5">
        <v>1</v>
      </c>
      <c r="BC50" s="5">
        <v>0</v>
      </c>
      <c r="BD50" s="14">
        <v>-9</v>
      </c>
      <c r="BE50" s="6">
        <v>36171</v>
      </c>
      <c r="BF50" s="6">
        <v>43173</v>
      </c>
      <c r="BG50" s="3">
        <f t="shared" si="4"/>
        <v>19.170431211498972</v>
      </c>
      <c r="BH50" s="4">
        <v>1</v>
      </c>
      <c r="BI50" s="4">
        <v>3</v>
      </c>
      <c r="BJ50" s="5">
        <v>1</v>
      </c>
      <c r="BK50" s="5">
        <v>3</v>
      </c>
      <c r="BL50" s="5">
        <v>3</v>
      </c>
      <c r="BM50" s="5">
        <v>2</v>
      </c>
      <c r="BN50" s="5">
        <v>5</v>
      </c>
      <c r="BO50" s="5">
        <v>4</v>
      </c>
      <c r="BP50" s="5">
        <v>5</v>
      </c>
      <c r="BQ50" s="5">
        <v>3</v>
      </c>
      <c r="BR50" s="5">
        <v>5</v>
      </c>
      <c r="BS50" s="5">
        <v>5</v>
      </c>
      <c r="BT50" s="5">
        <f t="shared" si="15"/>
        <v>32</v>
      </c>
      <c r="BU50" s="5">
        <v>2</v>
      </c>
      <c r="BV50" s="5">
        <v>3</v>
      </c>
      <c r="BW50" s="5">
        <v>2</v>
      </c>
      <c r="BX50" s="5">
        <v>2</v>
      </c>
      <c r="BY50" s="5">
        <v>3</v>
      </c>
      <c r="BZ50" s="5">
        <v>4</v>
      </c>
      <c r="CA50" s="5">
        <v>4</v>
      </c>
      <c r="CB50" s="5">
        <v>1</v>
      </c>
      <c r="CC50" s="5">
        <v>2</v>
      </c>
      <c r="CD50" s="5">
        <v>3</v>
      </c>
      <c r="CE50" s="5">
        <v>1</v>
      </c>
      <c r="CF50" s="5">
        <f t="shared" si="16"/>
        <v>27</v>
      </c>
      <c r="CG50" s="5">
        <v>3</v>
      </c>
      <c r="CH50" s="5">
        <v>3</v>
      </c>
      <c r="CI50" s="5">
        <v>2</v>
      </c>
      <c r="CJ50" s="5">
        <v>3</v>
      </c>
      <c r="CK50" s="5">
        <v>4</v>
      </c>
      <c r="CL50" s="5">
        <v>2</v>
      </c>
      <c r="CM50" s="5">
        <f t="shared" si="17"/>
        <v>17</v>
      </c>
      <c r="CN50" s="5">
        <v>2</v>
      </c>
      <c r="CO50" s="5">
        <v>2</v>
      </c>
      <c r="CP50" s="5">
        <v>4</v>
      </c>
      <c r="CQ50" s="5">
        <v>1</v>
      </c>
      <c r="CR50" s="5">
        <v>5</v>
      </c>
      <c r="CS50" s="5">
        <v>4</v>
      </c>
      <c r="CT50" s="5">
        <f t="shared" si="18"/>
        <v>18</v>
      </c>
      <c r="CU50" s="5">
        <f t="shared" si="31"/>
        <v>44</v>
      </c>
      <c r="CV50" s="5">
        <f t="shared" si="19"/>
        <v>76</v>
      </c>
      <c r="CW50" s="5">
        <f t="shared" si="20"/>
        <v>94</v>
      </c>
      <c r="CX50" s="6">
        <v>36171</v>
      </c>
      <c r="CY50" s="6">
        <v>43469</v>
      </c>
      <c r="CZ50" s="3">
        <f t="shared" si="6"/>
        <v>19.980835044490075</v>
      </c>
      <c r="DA50" s="4">
        <v>4</v>
      </c>
      <c r="DB50" s="4">
        <v>4</v>
      </c>
      <c r="DC50" s="4">
        <v>1</v>
      </c>
      <c r="DD50" s="5">
        <v>4</v>
      </c>
      <c r="DE50" s="5">
        <v>5</v>
      </c>
      <c r="DF50" s="5">
        <v>3</v>
      </c>
      <c r="DG50" s="5">
        <v>5</v>
      </c>
      <c r="DH50" s="5">
        <v>5</v>
      </c>
      <c r="DI50" s="5">
        <v>5</v>
      </c>
      <c r="DJ50" s="5">
        <v>4</v>
      </c>
      <c r="DK50" s="5">
        <v>5</v>
      </c>
      <c r="DL50" s="5">
        <v>5</v>
      </c>
      <c r="DM50" s="5">
        <f t="shared" si="21"/>
        <v>37</v>
      </c>
      <c r="DN50" s="5">
        <v>4</v>
      </c>
      <c r="DO50" s="5">
        <v>5</v>
      </c>
      <c r="DP50" s="5">
        <v>3</v>
      </c>
      <c r="DQ50" s="5">
        <v>4</v>
      </c>
      <c r="DR50" s="5">
        <v>5</v>
      </c>
      <c r="DS50" s="5">
        <v>5</v>
      </c>
      <c r="DT50" s="5">
        <v>3</v>
      </c>
      <c r="DU50" s="5">
        <v>2</v>
      </c>
      <c r="DV50" s="5">
        <v>4</v>
      </c>
      <c r="DW50" s="5">
        <v>3</v>
      </c>
      <c r="DX50" s="5">
        <v>1</v>
      </c>
      <c r="DY50" s="5">
        <f t="shared" si="22"/>
        <v>39</v>
      </c>
      <c r="DZ50" s="5">
        <v>2</v>
      </c>
      <c r="EA50" s="5">
        <v>2</v>
      </c>
      <c r="EB50" s="5">
        <v>2</v>
      </c>
      <c r="EC50" s="5">
        <v>3</v>
      </c>
      <c r="ED50" s="5">
        <v>5</v>
      </c>
      <c r="EE50" s="5">
        <v>2</v>
      </c>
      <c r="EF50" s="5">
        <f t="shared" si="23"/>
        <v>16</v>
      </c>
      <c r="EG50" s="5">
        <v>2</v>
      </c>
      <c r="EH50" s="5">
        <v>3</v>
      </c>
      <c r="EI50" s="5">
        <v>4</v>
      </c>
      <c r="EJ50" s="5">
        <v>5</v>
      </c>
      <c r="EK50" s="5">
        <v>5</v>
      </c>
      <c r="EL50" s="5">
        <v>5</v>
      </c>
      <c r="EM50" s="5">
        <f t="shared" si="24"/>
        <v>24</v>
      </c>
      <c r="EN50" s="5">
        <f t="shared" si="25"/>
        <v>55</v>
      </c>
      <c r="EO50" s="5">
        <f t="shared" si="26"/>
        <v>92</v>
      </c>
      <c r="EP50" s="5">
        <f t="shared" si="27"/>
        <v>116</v>
      </c>
      <c r="EQ50" s="6">
        <v>36171</v>
      </c>
      <c r="ER50" s="6">
        <v>43469</v>
      </c>
      <c r="ES50" s="3">
        <f t="shared" si="7"/>
        <v>19.980835044490075</v>
      </c>
      <c r="ET50" s="4">
        <v>4</v>
      </c>
      <c r="EU50" s="4">
        <v>4</v>
      </c>
      <c r="EV50" s="4">
        <v>1</v>
      </c>
      <c r="EW50" s="4">
        <v>0</v>
      </c>
      <c r="EX50" s="5">
        <v>0</v>
      </c>
      <c r="EY50" s="5">
        <v>0</v>
      </c>
      <c r="EZ50" s="5">
        <v>0</v>
      </c>
      <c r="FA50" s="5">
        <v>0</v>
      </c>
      <c r="FB50" s="5">
        <v>1</v>
      </c>
      <c r="FC50" s="5">
        <v>0</v>
      </c>
      <c r="FD50" s="5">
        <v>0</v>
      </c>
      <c r="FE50" s="5">
        <v>0</v>
      </c>
      <c r="FF50" s="4">
        <f t="shared" si="8"/>
        <v>2</v>
      </c>
      <c r="FG50" s="6">
        <v>36171</v>
      </c>
      <c r="FH50" s="6">
        <v>43469</v>
      </c>
      <c r="FI50" s="3">
        <f t="shared" si="9"/>
        <v>19.980835044490075</v>
      </c>
      <c r="FJ50" s="4">
        <v>4</v>
      </c>
      <c r="FK50" s="4">
        <v>4</v>
      </c>
      <c r="FL50" s="4">
        <v>1</v>
      </c>
      <c r="FM50" s="4">
        <v>0</v>
      </c>
      <c r="FN50" s="5">
        <v>1</v>
      </c>
      <c r="FO50" s="5">
        <v>0</v>
      </c>
      <c r="FP50" s="5">
        <v>1</v>
      </c>
      <c r="FQ50" s="5">
        <v>1</v>
      </c>
      <c r="FR50" s="5">
        <v>1</v>
      </c>
      <c r="FS50" s="5">
        <v>1</v>
      </c>
      <c r="FT50" s="5">
        <v>1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</v>
      </c>
      <c r="GB50" s="5">
        <v>0</v>
      </c>
      <c r="GC50" s="5">
        <v>1</v>
      </c>
      <c r="GD50" s="5">
        <v>1</v>
      </c>
      <c r="GE50" s="5">
        <v>1</v>
      </c>
      <c r="GF50" s="4">
        <f t="shared" si="10"/>
        <v>10</v>
      </c>
      <c r="GG50" s="6">
        <v>36171</v>
      </c>
      <c r="GH50" s="6">
        <v>43173</v>
      </c>
      <c r="GI50" s="3">
        <f t="shared" si="11"/>
        <v>19.170431211498972</v>
      </c>
      <c r="GJ50" s="4">
        <v>1</v>
      </c>
      <c r="GK50" s="4">
        <v>3</v>
      </c>
      <c r="GL50" s="4">
        <v>436.5</v>
      </c>
      <c r="GM50" s="4">
        <v>547.9</v>
      </c>
      <c r="GN50" s="5">
        <v>492.2</v>
      </c>
      <c r="GO50" s="7">
        <v>2.3198048376407701</v>
      </c>
      <c r="GP50" s="7">
        <v>-6.6409958538699099E-3</v>
      </c>
      <c r="GQ50" s="7">
        <v>1.15658192089345</v>
      </c>
      <c r="GR50" s="6">
        <v>36171</v>
      </c>
      <c r="GS50" s="6">
        <v>43469</v>
      </c>
      <c r="GT50" s="3">
        <f t="shared" si="12"/>
        <v>19.980835044490075</v>
      </c>
      <c r="GU50" s="4">
        <v>4</v>
      </c>
      <c r="GV50" s="4">
        <v>4</v>
      </c>
      <c r="GW50" s="5">
        <v>248.5</v>
      </c>
      <c r="GX50" s="5">
        <v>367.4</v>
      </c>
      <c r="GY50" s="5">
        <v>308</v>
      </c>
      <c r="GZ50" s="7">
        <v>3.0556243502138498</v>
      </c>
      <c r="HA50" s="7">
        <v>3.0556243502138498</v>
      </c>
      <c r="HB50" s="7">
        <v>3.0556243502138498</v>
      </c>
      <c r="HC50" s="8">
        <f t="shared" si="13"/>
        <v>0.20359089286633941</v>
      </c>
      <c r="HD50" s="8">
        <f t="shared" si="14"/>
        <v>-0.42192356290626754</v>
      </c>
      <c r="HE50" s="8">
        <f t="shared" si="28"/>
        <v>1.5980519480519479</v>
      </c>
      <c r="HF50" s="8">
        <f t="shared" si="29"/>
        <v>0.37850919757610452</v>
      </c>
      <c r="HG50" s="5">
        <v>1</v>
      </c>
    </row>
    <row r="51" spans="1:215" x14ac:dyDescent="0.2">
      <c r="A51" s="1">
        <v>60</v>
      </c>
      <c r="B51" s="1">
        <v>1</v>
      </c>
      <c r="C51" s="2">
        <v>36025</v>
      </c>
      <c r="D51" s="2">
        <v>43173</v>
      </c>
      <c r="E51" s="3">
        <f t="shared" si="0"/>
        <v>19.570157426420259</v>
      </c>
      <c r="F51" s="4">
        <v>1</v>
      </c>
      <c r="G51" s="4">
        <v>3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1</v>
      </c>
      <c r="S51" s="5">
        <v>0</v>
      </c>
      <c r="T51" s="5">
        <v>1</v>
      </c>
      <c r="U51" s="5">
        <v>0</v>
      </c>
      <c r="V51" s="5">
        <v>0</v>
      </c>
      <c r="W51" s="5">
        <v>1</v>
      </c>
      <c r="X51" s="5">
        <v>0</v>
      </c>
      <c r="Y51" s="5">
        <v>1</v>
      </c>
      <c r="Z51" s="5">
        <v>0</v>
      </c>
      <c r="AA51" s="5">
        <v>0</v>
      </c>
      <c r="AB51" s="5">
        <v>0</v>
      </c>
      <c r="AC51" s="5">
        <f t="shared" si="1"/>
        <v>6</v>
      </c>
      <c r="AD51" s="2">
        <v>36025</v>
      </c>
      <c r="AE51" s="2">
        <v>43469</v>
      </c>
      <c r="AF51" s="3">
        <f t="shared" si="2"/>
        <v>20.380561259411362</v>
      </c>
      <c r="AG51" s="4">
        <v>1</v>
      </c>
      <c r="AH51" s="4">
        <v>4</v>
      </c>
      <c r="AI51" s="5">
        <v>2</v>
      </c>
      <c r="AJ51" s="5">
        <v>2</v>
      </c>
      <c r="AK51" s="5">
        <v>1</v>
      </c>
      <c r="AL51" s="5">
        <v>1</v>
      </c>
      <c r="AM51" s="5">
        <v>0</v>
      </c>
      <c r="AN51" s="5">
        <v>0</v>
      </c>
      <c r="AO51" s="5">
        <v>1</v>
      </c>
      <c r="AP51" s="5">
        <v>3</v>
      </c>
      <c r="AQ51" s="5">
        <v>0</v>
      </c>
      <c r="AR51" s="5">
        <v>0</v>
      </c>
      <c r="AS51" s="5">
        <v>1</v>
      </c>
      <c r="AT51" s="5">
        <v>1</v>
      </c>
      <c r="AU51" s="5">
        <v>1</v>
      </c>
      <c r="AV51" s="5">
        <v>0</v>
      </c>
      <c r="AW51" s="5">
        <v>1</v>
      </c>
      <c r="AX51" s="5">
        <v>1</v>
      </c>
      <c r="AY51" s="5">
        <v>1</v>
      </c>
      <c r="AZ51" s="5">
        <v>0</v>
      </c>
      <c r="BA51" s="5">
        <v>1</v>
      </c>
      <c r="BB51" s="5">
        <v>1</v>
      </c>
      <c r="BC51" s="5">
        <v>0</v>
      </c>
      <c r="BD51" s="5">
        <f t="shared" si="3"/>
        <v>18</v>
      </c>
      <c r="BE51" s="6">
        <v>36025</v>
      </c>
      <c r="BF51" s="6">
        <v>43173</v>
      </c>
      <c r="BG51" s="3">
        <f t="shared" si="4"/>
        <v>19.570157426420259</v>
      </c>
      <c r="BH51" s="4">
        <v>1</v>
      </c>
      <c r="BI51" s="4">
        <v>3</v>
      </c>
      <c r="BJ51" s="5">
        <v>0</v>
      </c>
      <c r="BK51" s="5">
        <v>3</v>
      </c>
      <c r="BL51" s="5">
        <v>3</v>
      </c>
      <c r="BM51" s="5">
        <v>3</v>
      </c>
      <c r="BN51" s="5">
        <v>4</v>
      </c>
      <c r="BO51" s="5">
        <v>2</v>
      </c>
      <c r="BP51" s="5">
        <v>3</v>
      </c>
      <c r="BQ51" s="5">
        <v>4</v>
      </c>
      <c r="BR51" s="5">
        <v>2</v>
      </c>
      <c r="BS51" s="5">
        <v>2</v>
      </c>
      <c r="BT51" s="5">
        <f t="shared" si="15"/>
        <v>23</v>
      </c>
      <c r="BU51" s="5">
        <v>4</v>
      </c>
      <c r="BV51" s="5">
        <v>3</v>
      </c>
      <c r="BW51" s="5">
        <v>2</v>
      </c>
      <c r="BX51" s="5">
        <v>2</v>
      </c>
      <c r="BY51" s="5">
        <v>2</v>
      </c>
      <c r="BZ51" s="5">
        <v>2</v>
      </c>
      <c r="CA51" s="5">
        <v>2</v>
      </c>
      <c r="CB51" s="5">
        <v>1</v>
      </c>
      <c r="CC51" s="5">
        <v>3</v>
      </c>
      <c r="CD51" s="5">
        <v>2</v>
      </c>
      <c r="CE51" s="5">
        <v>3</v>
      </c>
      <c r="CF51" s="5">
        <f t="shared" si="16"/>
        <v>26</v>
      </c>
      <c r="CG51" s="5">
        <v>1</v>
      </c>
      <c r="CH51" s="5">
        <v>1</v>
      </c>
      <c r="CI51" s="5">
        <v>2</v>
      </c>
      <c r="CJ51" s="5">
        <v>1</v>
      </c>
      <c r="CK51" s="5">
        <v>3</v>
      </c>
      <c r="CL51" s="5">
        <v>2</v>
      </c>
      <c r="CM51" s="5">
        <f t="shared" si="17"/>
        <v>10</v>
      </c>
      <c r="CN51" s="5">
        <v>4</v>
      </c>
      <c r="CO51" s="5">
        <v>1</v>
      </c>
      <c r="CP51" s="5">
        <v>4</v>
      </c>
      <c r="CQ51" s="5">
        <v>4</v>
      </c>
      <c r="CR51" s="5">
        <v>4</v>
      </c>
      <c r="CS51" s="5">
        <v>3</v>
      </c>
      <c r="CT51" s="5">
        <f t="shared" si="18"/>
        <v>20</v>
      </c>
      <c r="CU51" s="5">
        <f t="shared" si="31"/>
        <v>36</v>
      </c>
      <c r="CV51" s="5">
        <f t="shared" si="19"/>
        <v>59</v>
      </c>
      <c r="CW51" s="5">
        <f t="shared" si="20"/>
        <v>79</v>
      </c>
      <c r="CX51" s="6">
        <v>36025</v>
      </c>
      <c r="CY51" s="6">
        <v>43469</v>
      </c>
      <c r="CZ51" s="3">
        <f t="shared" si="6"/>
        <v>20.380561259411362</v>
      </c>
      <c r="DA51" s="4">
        <v>1</v>
      </c>
      <c r="DB51" s="4">
        <v>4</v>
      </c>
      <c r="DC51" s="4">
        <v>1</v>
      </c>
      <c r="DD51" s="5">
        <v>5</v>
      </c>
      <c r="DE51" s="5">
        <v>5</v>
      </c>
      <c r="DF51" s="5">
        <v>2</v>
      </c>
      <c r="DG51" s="5">
        <v>4</v>
      </c>
      <c r="DH51" s="5">
        <v>4</v>
      </c>
      <c r="DI51" s="5">
        <v>5</v>
      </c>
      <c r="DJ51" s="5">
        <v>3</v>
      </c>
      <c r="DK51" s="5">
        <v>5</v>
      </c>
      <c r="DL51" s="5">
        <v>5</v>
      </c>
      <c r="DM51" s="5">
        <f t="shared" si="21"/>
        <v>33</v>
      </c>
      <c r="DN51" s="5">
        <v>2</v>
      </c>
      <c r="DO51" s="5">
        <v>3</v>
      </c>
      <c r="DP51" s="5">
        <v>2</v>
      </c>
      <c r="DQ51" s="5">
        <v>1</v>
      </c>
      <c r="DR51" s="5">
        <v>4</v>
      </c>
      <c r="DS51" s="5">
        <v>5</v>
      </c>
      <c r="DT51" s="5">
        <v>1</v>
      </c>
      <c r="DU51" s="5">
        <v>2</v>
      </c>
      <c r="DV51" s="5">
        <v>5</v>
      </c>
      <c r="DW51" s="5">
        <v>3</v>
      </c>
      <c r="DX51" s="5">
        <v>2</v>
      </c>
      <c r="DY51" s="5">
        <f t="shared" si="22"/>
        <v>30</v>
      </c>
      <c r="DZ51" s="5">
        <v>3</v>
      </c>
      <c r="EA51" s="5">
        <v>2</v>
      </c>
      <c r="EB51" s="5">
        <v>4</v>
      </c>
      <c r="EC51" s="5">
        <v>1</v>
      </c>
      <c r="ED51" s="5">
        <v>4</v>
      </c>
      <c r="EE51" s="5">
        <v>4</v>
      </c>
      <c r="EF51" s="5">
        <f t="shared" si="23"/>
        <v>18</v>
      </c>
      <c r="EG51" s="5">
        <v>3</v>
      </c>
      <c r="EH51" s="5">
        <v>1</v>
      </c>
      <c r="EI51" s="5">
        <v>5</v>
      </c>
      <c r="EJ51" s="5">
        <v>3</v>
      </c>
      <c r="EK51" s="5">
        <v>5</v>
      </c>
      <c r="EL51" s="5">
        <v>5</v>
      </c>
      <c r="EM51" s="5">
        <f t="shared" si="24"/>
        <v>22</v>
      </c>
      <c r="EN51" s="5">
        <f t="shared" si="25"/>
        <v>48</v>
      </c>
      <c r="EO51" s="5">
        <f t="shared" si="26"/>
        <v>81</v>
      </c>
      <c r="EP51" s="5">
        <f t="shared" si="27"/>
        <v>103</v>
      </c>
      <c r="EQ51" s="6">
        <v>36025</v>
      </c>
      <c r="ER51" s="6">
        <v>43469</v>
      </c>
      <c r="ES51" s="3">
        <f t="shared" si="7"/>
        <v>20.380561259411362</v>
      </c>
      <c r="ET51" s="4">
        <v>1</v>
      </c>
      <c r="EU51" s="4">
        <v>4</v>
      </c>
      <c r="EV51" s="4">
        <v>2</v>
      </c>
      <c r="EW51" s="4">
        <v>1</v>
      </c>
      <c r="EX51" s="5">
        <v>1</v>
      </c>
      <c r="EY51" s="5">
        <v>0</v>
      </c>
      <c r="EZ51" s="5">
        <v>0</v>
      </c>
      <c r="FA51" s="5">
        <v>0</v>
      </c>
      <c r="FB51" s="5">
        <v>0</v>
      </c>
      <c r="FC51" s="5">
        <v>0</v>
      </c>
      <c r="FD51" s="5">
        <v>0</v>
      </c>
      <c r="FE51" s="5">
        <v>0</v>
      </c>
      <c r="FF51" s="4">
        <f t="shared" si="8"/>
        <v>4</v>
      </c>
      <c r="FG51" s="6">
        <v>36025</v>
      </c>
      <c r="FH51" s="6">
        <v>43469</v>
      </c>
      <c r="FI51" s="3">
        <f t="shared" si="9"/>
        <v>20.380561259411362</v>
      </c>
      <c r="FJ51" s="4">
        <v>1</v>
      </c>
      <c r="FK51" s="4">
        <v>4</v>
      </c>
      <c r="FL51" s="4">
        <v>0</v>
      </c>
      <c r="FM51" s="4">
        <v>0</v>
      </c>
      <c r="FN51" s="5">
        <v>0</v>
      </c>
      <c r="FO51" s="5">
        <v>0</v>
      </c>
      <c r="FP51" s="5">
        <v>0</v>
      </c>
      <c r="FQ51" s="5">
        <v>1</v>
      </c>
      <c r="FR51" s="5">
        <v>0</v>
      </c>
      <c r="FS51" s="5">
        <v>0</v>
      </c>
      <c r="FT51" s="5">
        <v>0</v>
      </c>
      <c r="FU51" s="5">
        <v>0</v>
      </c>
      <c r="FV51" s="5">
        <v>0</v>
      </c>
      <c r="FW51" s="5">
        <v>1</v>
      </c>
      <c r="FX51" s="5">
        <v>0</v>
      </c>
      <c r="FY51" s="5">
        <v>0</v>
      </c>
      <c r="FZ51" s="5">
        <v>0</v>
      </c>
      <c r="GA51" s="5">
        <v>0</v>
      </c>
      <c r="GB51" s="5">
        <v>0</v>
      </c>
      <c r="GC51" s="5">
        <v>0</v>
      </c>
      <c r="GD51" s="5">
        <v>0</v>
      </c>
      <c r="GE51" s="5">
        <v>0</v>
      </c>
      <c r="GF51" s="4">
        <f t="shared" si="10"/>
        <v>2</v>
      </c>
      <c r="GG51" s="6">
        <v>36025</v>
      </c>
      <c r="GH51" s="6">
        <v>43173</v>
      </c>
      <c r="GI51" s="3">
        <f t="shared" si="11"/>
        <v>19.570157426420259</v>
      </c>
      <c r="GJ51" s="4">
        <v>1</v>
      </c>
      <c r="GK51" s="4">
        <v>3</v>
      </c>
      <c r="GL51" s="4">
        <v>1089</v>
      </c>
      <c r="GM51" s="4">
        <v>1570</v>
      </c>
      <c r="GN51" s="5">
        <v>1329</v>
      </c>
      <c r="GO51" s="7">
        <v>1.91619190447891</v>
      </c>
      <c r="GP51" s="7">
        <v>1.89382736126866</v>
      </c>
      <c r="GQ51" s="7">
        <v>1.90500963287379</v>
      </c>
      <c r="GR51" s="6">
        <v>36025</v>
      </c>
      <c r="GS51" s="6">
        <v>43469</v>
      </c>
      <c r="GT51" s="3">
        <f t="shared" si="12"/>
        <v>20.380561259411362</v>
      </c>
      <c r="GU51" s="4">
        <v>1</v>
      </c>
      <c r="GV51" s="4">
        <v>4</v>
      </c>
      <c r="GW51" s="5">
        <v>2422</v>
      </c>
      <c r="GX51" s="5">
        <v>2466</v>
      </c>
      <c r="GY51" s="5">
        <v>2444</v>
      </c>
      <c r="GZ51" s="7">
        <v>3.5983072204523499</v>
      </c>
      <c r="HA51" s="7">
        <v>2.9086288556103899</v>
      </c>
      <c r="HB51" s="7">
        <v>3.2534680380313699</v>
      </c>
      <c r="HC51" s="8">
        <f t="shared" si="13"/>
        <v>-0.26457622062778463</v>
      </c>
      <c r="HD51" s="8">
        <f t="shared" si="14"/>
        <v>-0.23244936852423154</v>
      </c>
      <c r="HE51" s="8">
        <f t="shared" si="28"/>
        <v>0.54378068739770868</v>
      </c>
      <c r="HF51" s="8">
        <f t="shared" si="29"/>
        <v>0.58553199558293056</v>
      </c>
      <c r="HG51" s="5">
        <v>1</v>
      </c>
    </row>
    <row r="52" spans="1:215" x14ac:dyDescent="0.2">
      <c r="A52" s="1">
        <v>61</v>
      </c>
      <c r="B52" s="1">
        <v>1</v>
      </c>
      <c r="C52" s="2">
        <v>36278</v>
      </c>
      <c r="D52" s="2">
        <v>43173</v>
      </c>
      <c r="E52" s="3">
        <f t="shared" si="0"/>
        <v>18.87748117727584</v>
      </c>
      <c r="F52" s="4">
        <v>1</v>
      </c>
      <c r="G52" s="4">
        <v>3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5">
        <f t="shared" si="1"/>
        <v>3</v>
      </c>
      <c r="AD52" s="2">
        <v>36278</v>
      </c>
      <c r="AE52" s="2">
        <v>43469</v>
      </c>
      <c r="AF52" s="3">
        <f t="shared" si="2"/>
        <v>19.687885010266939</v>
      </c>
      <c r="AG52" s="4">
        <v>3</v>
      </c>
      <c r="AH52" s="4">
        <v>4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1</v>
      </c>
      <c r="AT52" s="5">
        <v>1</v>
      </c>
      <c r="AU52" s="5">
        <v>0</v>
      </c>
      <c r="AV52" s="5">
        <v>0</v>
      </c>
      <c r="AW52" s="5">
        <v>1</v>
      </c>
      <c r="AX52" s="5">
        <v>1</v>
      </c>
      <c r="AY52" s="5">
        <v>0</v>
      </c>
      <c r="AZ52" s="5">
        <v>1</v>
      </c>
      <c r="BA52" s="5">
        <v>1</v>
      </c>
      <c r="BB52" s="5">
        <v>1</v>
      </c>
      <c r="BC52" s="5">
        <v>0</v>
      </c>
      <c r="BD52" s="5">
        <f t="shared" si="3"/>
        <v>7</v>
      </c>
      <c r="BE52" s="6">
        <v>36278</v>
      </c>
      <c r="BF52" s="6">
        <v>43173</v>
      </c>
      <c r="BG52" s="3">
        <f t="shared" si="4"/>
        <v>18.87748117727584</v>
      </c>
      <c r="BH52" s="4">
        <v>1</v>
      </c>
      <c r="BI52" s="4">
        <v>3</v>
      </c>
      <c r="BJ52" s="5">
        <v>0</v>
      </c>
      <c r="BK52" s="5">
        <v>2</v>
      </c>
      <c r="BL52" s="5">
        <v>3</v>
      </c>
      <c r="BM52" s="5">
        <v>1</v>
      </c>
      <c r="BN52" s="5">
        <v>2</v>
      </c>
      <c r="BO52" s="5">
        <v>2</v>
      </c>
      <c r="BP52" s="5">
        <v>2</v>
      </c>
      <c r="BQ52" s="5">
        <v>1</v>
      </c>
      <c r="BR52" s="5">
        <v>2</v>
      </c>
      <c r="BS52" s="5">
        <v>1</v>
      </c>
      <c r="BT52" s="5">
        <f t="shared" si="15"/>
        <v>14</v>
      </c>
      <c r="BU52" s="5">
        <v>3</v>
      </c>
      <c r="BV52" s="5">
        <v>2</v>
      </c>
      <c r="BW52" s="5">
        <v>1</v>
      </c>
      <c r="BX52" s="5">
        <v>1</v>
      </c>
      <c r="BY52" s="5">
        <v>2</v>
      </c>
      <c r="BZ52" s="5">
        <v>1</v>
      </c>
      <c r="CA52" s="5">
        <v>1</v>
      </c>
      <c r="CB52" s="5">
        <v>1</v>
      </c>
      <c r="CC52" s="5">
        <v>1</v>
      </c>
      <c r="CD52" s="5">
        <v>1</v>
      </c>
      <c r="CE52" s="5">
        <v>1</v>
      </c>
      <c r="CF52" s="5">
        <f t="shared" si="16"/>
        <v>15</v>
      </c>
      <c r="CG52" s="5">
        <v>1</v>
      </c>
      <c r="CH52" s="5">
        <v>2</v>
      </c>
      <c r="CI52" s="5">
        <v>1</v>
      </c>
      <c r="CJ52" s="5">
        <v>1</v>
      </c>
      <c r="CK52" s="5">
        <v>1</v>
      </c>
      <c r="CL52" s="5">
        <v>2</v>
      </c>
      <c r="CM52" s="5">
        <f t="shared" si="17"/>
        <v>8</v>
      </c>
      <c r="CN52" s="5">
        <v>3</v>
      </c>
      <c r="CO52" s="5">
        <v>4</v>
      </c>
      <c r="CP52" s="5">
        <v>4</v>
      </c>
      <c r="CQ52" s="5">
        <v>5</v>
      </c>
      <c r="CR52" s="5">
        <v>5</v>
      </c>
      <c r="CS52" s="5">
        <v>4</v>
      </c>
      <c r="CT52" s="5">
        <f t="shared" si="18"/>
        <v>25</v>
      </c>
      <c r="CU52" s="5">
        <f t="shared" si="31"/>
        <v>23</v>
      </c>
      <c r="CV52" s="5">
        <f t="shared" si="19"/>
        <v>37</v>
      </c>
      <c r="CW52" s="5">
        <f t="shared" si="20"/>
        <v>62</v>
      </c>
      <c r="CX52" s="6">
        <v>36278</v>
      </c>
      <c r="CY52" s="6">
        <v>43469</v>
      </c>
      <c r="CZ52" s="3">
        <f t="shared" si="6"/>
        <v>19.687885010266939</v>
      </c>
      <c r="DA52" s="4">
        <v>3</v>
      </c>
      <c r="DB52" s="4">
        <v>4</v>
      </c>
      <c r="DC52" s="4">
        <v>1</v>
      </c>
      <c r="DD52" s="5">
        <v>3</v>
      </c>
      <c r="DE52" s="5">
        <v>3</v>
      </c>
      <c r="DF52" s="5">
        <v>2</v>
      </c>
      <c r="DG52" s="5">
        <v>3</v>
      </c>
      <c r="DH52" s="5">
        <v>1</v>
      </c>
      <c r="DI52" s="5">
        <v>1</v>
      </c>
      <c r="DJ52" s="5">
        <v>1</v>
      </c>
      <c r="DK52" s="5">
        <v>3</v>
      </c>
      <c r="DL52" s="5">
        <v>1</v>
      </c>
      <c r="DM52" s="5">
        <f t="shared" si="21"/>
        <v>15</v>
      </c>
      <c r="DN52" s="5">
        <v>2</v>
      </c>
      <c r="DO52" s="5">
        <v>1</v>
      </c>
      <c r="DP52" s="5">
        <v>3</v>
      </c>
      <c r="DQ52" s="5">
        <v>1</v>
      </c>
      <c r="DR52" s="5">
        <v>2</v>
      </c>
      <c r="DS52" s="5">
        <v>3</v>
      </c>
      <c r="DT52" s="5">
        <v>1</v>
      </c>
      <c r="DU52" s="5">
        <v>1</v>
      </c>
      <c r="DV52" s="5">
        <v>2</v>
      </c>
      <c r="DW52" s="5">
        <v>1</v>
      </c>
      <c r="DX52" s="5">
        <v>1</v>
      </c>
      <c r="DY52" s="5">
        <f t="shared" si="22"/>
        <v>18</v>
      </c>
      <c r="DZ52" s="5">
        <v>1</v>
      </c>
      <c r="EA52" s="5">
        <v>1</v>
      </c>
      <c r="EB52" s="5">
        <v>1</v>
      </c>
      <c r="EC52" s="5">
        <v>1</v>
      </c>
      <c r="ED52" s="5">
        <v>1</v>
      </c>
      <c r="EE52" s="5">
        <v>1</v>
      </c>
      <c r="EF52" s="5">
        <f t="shared" si="23"/>
        <v>6</v>
      </c>
      <c r="EG52" s="5">
        <v>5</v>
      </c>
      <c r="EH52" s="5">
        <v>1</v>
      </c>
      <c r="EI52" s="5">
        <v>5</v>
      </c>
      <c r="EJ52" s="5">
        <v>3</v>
      </c>
      <c r="EK52" s="5">
        <v>4</v>
      </c>
      <c r="EL52" s="5">
        <v>3</v>
      </c>
      <c r="EM52" s="5">
        <f t="shared" si="24"/>
        <v>21</v>
      </c>
      <c r="EN52" s="5">
        <f t="shared" si="25"/>
        <v>24</v>
      </c>
      <c r="EO52" s="5">
        <f t="shared" si="26"/>
        <v>39</v>
      </c>
      <c r="EP52" s="5">
        <f t="shared" si="27"/>
        <v>60</v>
      </c>
      <c r="EQ52" s="6">
        <v>36278</v>
      </c>
      <c r="ER52" s="6">
        <v>43469</v>
      </c>
      <c r="ES52" s="3">
        <f t="shared" si="7"/>
        <v>19.687885010266939</v>
      </c>
      <c r="ET52" s="4">
        <v>3</v>
      </c>
      <c r="EU52" s="4">
        <v>4</v>
      </c>
      <c r="EV52" s="4">
        <v>1</v>
      </c>
      <c r="EW52" s="4">
        <v>2</v>
      </c>
      <c r="EX52" s="5">
        <v>2</v>
      </c>
      <c r="EY52" s="5">
        <v>0</v>
      </c>
      <c r="EZ52" s="5">
        <v>0</v>
      </c>
      <c r="FA52" s="5">
        <v>0</v>
      </c>
      <c r="FB52" s="5">
        <v>0</v>
      </c>
      <c r="FC52" s="5">
        <v>0</v>
      </c>
      <c r="FD52" s="5">
        <v>0</v>
      </c>
      <c r="FE52" s="5">
        <v>0</v>
      </c>
      <c r="FF52" s="4">
        <f t="shared" si="8"/>
        <v>5</v>
      </c>
      <c r="FG52" s="6">
        <v>36278</v>
      </c>
      <c r="FH52" s="6">
        <v>43469</v>
      </c>
      <c r="FI52" s="3">
        <f t="shared" si="9"/>
        <v>19.687885010266939</v>
      </c>
      <c r="FJ52" s="4">
        <v>3</v>
      </c>
      <c r="FK52" s="4">
        <v>4</v>
      </c>
      <c r="FL52" s="4">
        <v>1</v>
      </c>
      <c r="FM52" s="4">
        <v>0</v>
      </c>
      <c r="FN52" s="5">
        <v>0</v>
      </c>
      <c r="FO52" s="5">
        <v>0</v>
      </c>
      <c r="FP52" s="5">
        <v>0</v>
      </c>
      <c r="FQ52" s="5">
        <v>0</v>
      </c>
      <c r="FR52" s="5">
        <v>0</v>
      </c>
      <c r="FS52" s="5">
        <v>0</v>
      </c>
      <c r="FT52" s="5">
        <v>0</v>
      </c>
      <c r="FU52" s="5">
        <v>0</v>
      </c>
      <c r="FV52" s="5">
        <v>0</v>
      </c>
      <c r="FW52" s="5">
        <v>0</v>
      </c>
      <c r="FX52" s="5">
        <v>0</v>
      </c>
      <c r="FY52" s="5">
        <v>0</v>
      </c>
      <c r="FZ52" s="5">
        <v>0</v>
      </c>
      <c r="GA52" s="5">
        <v>0</v>
      </c>
      <c r="GB52" s="5">
        <v>0</v>
      </c>
      <c r="GC52" s="5">
        <v>0</v>
      </c>
      <c r="GD52" s="5">
        <v>0</v>
      </c>
      <c r="GE52" s="5">
        <v>1</v>
      </c>
      <c r="GF52" s="4">
        <f t="shared" si="10"/>
        <v>2</v>
      </c>
      <c r="GG52" s="6">
        <v>36278</v>
      </c>
      <c r="GH52" s="6">
        <v>43173</v>
      </c>
      <c r="GI52" s="3">
        <f t="shared" si="11"/>
        <v>18.87748117727584</v>
      </c>
      <c r="GJ52" s="4">
        <v>1</v>
      </c>
      <c r="GK52" s="4">
        <v>3</v>
      </c>
      <c r="GL52" s="4">
        <v>122.7</v>
      </c>
      <c r="GM52" s="4">
        <v>167.9</v>
      </c>
      <c r="GN52" s="5">
        <v>145.30000000000001</v>
      </c>
      <c r="GO52" s="7">
        <v>0.80936308739780005</v>
      </c>
      <c r="GP52" s="7">
        <v>1.26145620415681</v>
      </c>
      <c r="GQ52" s="7">
        <v>1.0354096457773001</v>
      </c>
      <c r="GR52" s="6">
        <v>36278</v>
      </c>
      <c r="GS52" s="6">
        <v>43469</v>
      </c>
      <c r="GT52" s="3">
        <f t="shared" si="12"/>
        <v>19.687885010266939</v>
      </c>
      <c r="GU52" s="4">
        <v>3</v>
      </c>
      <c r="GV52" s="4">
        <v>4</v>
      </c>
      <c r="GW52" s="5">
        <v>259.2</v>
      </c>
      <c r="GX52" s="5">
        <v>106.1</v>
      </c>
      <c r="GY52" s="5">
        <v>182.7</v>
      </c>
      <c r="GZ52" s="7">
        <v>2.6109591603781199</v>
      </c>
      <c r="HA52" s="7">
        <v>2.5558728708424701</v>
      </c>
      <c r="HB52" s="7">
        <v>2.5834160156102999</v>
      </c>
      <c r="HC52" s="8">
        <f t="shared" si="13"/>
        <v>-9.9472933054516224E-2</v>
      </c>
      <c r="HD52" s="8">
        <f t="shared" si="14"/>
        <v>-0.39708214110137252</v>
      </c>
      <c r="HE52" s="8">
        <f t="shared" si="28"/>
        <v>0.79529282977558846</v>
      </c>
      <c r="HF52" s="8">
        <f t="shared" si="29"/>
        <v>0.40079090611842377</v>
      </c>
      <c r="HG52" s="5">
        <v>1</v>
      </c>
    </row>
    <row r="53" spans="1:215" x14ac:dyDescent="0.2">
      <c r="A53" s="1">
        <v>76</v>
      </c>
      <c r="B53" s="1">
        <v>1</v>
      </c>
      <c r="C53" s="2">
        <v>36228</v>
      </c>
      <c r="D53" s="2">
        <v>43178</v>
      </c>
      <c r="E53" s="3">
        <f t="shared" si="0"/>
        <v>19.028062970568104</v>
      </c>
      <c r="F53" s="4">
        <v>1</v>
      </c>
      <c r="G53" s="4">
        <v>3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1</v>
      </c>
      <c r="W53" s="5">
        <v>1</v>
      </c>
      <c r="X53" s="5">
        <v>1</v>
      </c>
      <c r="Y53" s="5">
        <v>0</v>
      </c>
      <c r="Z53" s="5">
        <v>2</v>
      </c>
      <c r="AA53" s="5">
        <v>0</v>
      </c>
      <c r="AB53" s="5">
        <v>0</v>
      </c>
      <c r="AC53" s="5">
        <f t="shared" si="1"/>
        <v>6</v>
      </c>
      <c r="AD53" s="2">
        <v>36228</v>
      </c>
      <c r="AE53" s="2">
        <v>43453</v>
      </c>
      <c r="AF53" s="3">
        <f t="shared" si="2"/>
        <v>19.780971937029431</v>
      </c>
      <c r="AG53" s="4">
        <v>2</v>
      </c>
      <c r="AH53" s="4">
        <v>4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1</v>
      </c>
      <c r="AQ53" s="5">
        <v>0</v>
      </c>
      <c r="AR53" s="5">
        <v>0</v>
      </c>
      <c r="AS53" s="5">
        <v>1</v>
      </c>
      <c r="AT53" s="5">
        <v>0</v>
      </c>
      <c r="AU53" s="5">
        <v>0</v>
      </c>
      <c r="AV53" s="5">
        <v>0</v>
      </c>
      <c r="AW53" s="5">
        <v>1</v>
      </c>
      <c r="AX53" s="5">
        <v>1</v>
      </c>
      <c r="AY53" s="5">
        <v>1</v>
      </c>
      <c r="AZ53" s="5">
        <v>0</v>
      </c>
      <c r="BA53" s="5">
        <v>2</v>
      </c>
      <c r="BB53" s="5">
        <v>1</v>
      </c>
      <c r="BC53" s="5">
        <v>0</v>
      </c>
      <c r="BD53" s="5">
        <f t="shared" si="3"/>
        <v>9</v>
      </c>
      <c r="BE53" s="6">
        <v>36228</v>
      </c>
      <c r="BF53" s="6">
        <v>43178</v>
      </c>
      <c r="BG53" s="3">
        <f t="shared" si="4"/>
        <v>19.028062970568104</v>
      </c>
      <c r="BH53" s="4">
        <v>1</v>
      </c>
      <c r="BI53" s="4">
        <v>3</v>
      </c>
      <c r="BJ53" s="5">
        <v>0</v>
      </c>
      <c r="BK53" s="5">
        <v>1</v>
      </c>
      <c r="BL53" s="5">
        <v>3</v>
      </c>
      <c r="BM53" s="5">
        <v>2</v>
      </c>
      <c r="BN53" s="5">
        <v>3</v>
      </c>
      <c r="BO53" s="5">
        <v>2</v>
      </c>
      <c r="BP53" s="5">
        <v>3</v>
      </c>
      <c r="BQ53" s="5">
        <v>2</v>
      </c>
      <c r="BR53" s="5">
        <v>3</v>
      </c>
      <c r="BS53" s="5">
        <v>2</v>
      </c>
      <c r="BT53" s="5">
        <f t="shared" si="15"/>
        <v>20</v>
      </c>
      <c r="BU53" s="5">
        <v>2</v>
      </c>
      <c r="BV53" s="5">
        <v>1</v>
      </c>
      <c r="BW53" s="5">
        <v>2</v>
      </c>
      <c r="BX53" s="5">
        <v>2</v>
      </c>
      <c r="BY53" s="5">
        <v>2</v>
      </c>
      <c r="BZ53" s="5">
        <v>3</v>
      </c>
      <c r="CA53" s="5">
        <v>3</v>
      </c>
      <c r="CB53" s="5">
        <v>3</v>
      </c>
      <c r="CC53" s="5">
        <v>2</v>
      </c>
      <c r="CD53" s="5">
        <v>2</v>
      </c>
      <c r="CE53" s="5">
        <v>3</v>
      </c>
      <c r="CF53" s="5">
        <f t="shared" si="16"/>
        <v>25</v>
      </c>
      <c r="CG53" s="5">
        <v>2</v>
      </c>
      <c r="CH53" s="5">
        <v>3</v>
      </c>
      <c r="CI53" s="5">
        <v>3</v>
      </c>
      <c r="CJ53" s="5">
        <v>2</v>
      </c>
      <c r="CK53" s="5">
        <v>1</v>
      </c>
      <c r="CL53" s="5">
        <v>3</v>
      </c>
      <c r="CM53" s="5">
        <f t="shared" si="17"/>
        <v>14</v>
      </c>
      <c r="CN53" s="5">
        <v>3</v>
      </c>
      <c r="CO53" s="5">
        <v>3</v>
      </c>
      <c r="CP53" s="5">
        <v>2</v>
      </c>
      <c r="CQ53" s="5">
        <v>2</v>
      </c>
      <c r="CR53" s="5">
        <v>5</v>
      </c>
      <c r="CS53" s="5">
        <v>4</v>
      </c>
      <c r="CT53" s="5">
        <f t="shared" si="18"/>
        <v>19</v>
      </c>
      <c r="CU53" s="5">
        <f t="shared" si="31"/>
        <v>39</v>
      </c>
      <c r="CV53" s="5">
        <f t="shared" si="19"/>
        <v>59</v>
      </c>
      <c r="CW53" s="5">
        <f t="shared" si="20"/>
        <v>78</v>
      </c>
      <c r="CX53" s="6">
        <v>36228</v>
      </c>
      <c r="CY53" s="6">
        <v>43453</v>
      </c>
      <c r="CZ53" s="3">
        <f t="shared" si="6"/>
        <v>19.780971937029431</v>
      </c>
      <c r="DA53" s="4">
        <v>2</v>
      </c>
      <c r="DB53" s="4">
        <v>4</v>
      </c>
      <c r="DC53" s="4">
        <v>1</v>
      </c>
      <c r="DD53" s="5">
        <v>2</v>
      </c>
      <c r="DE53" s="5">
        <v>4</v>
      </c>
      <c r="DF53" s="5">
        <v>3</v>
      </c>
      <c r="DG53" s="5">
        <v>4</v>
      </c>
      <c r="DH53" s="5">
        <v>3</v>
      </c>
      <c r="DI53" s="5">
        <v>3</v>
      </c>
      <c r="DJ53" s="5">
        <v>2</v>
      </c>
      <c r="DK53" s="5">
        <v>3</v>
      </c>
      <c r="DL53" s="5">
        <v>2</v>
      </c>
      <c r="DM53" s="5">
        <f t="shared" si="21"/>
        <v>24</v>
      </c>
      <c r="DN53" s="5">
        <v>3</v>
      </c>
      <c r="DO53" s="5">
        <v>1</v>
      </c>
      <c r="DP53" s="5">
        <v>2</v>
      </c>
      <c r="DQ53" s="5">
        <v>3</v>
      </c>
      <c r="DR53" s="5">
        <v>3</v>
      </c>
      <c r="DS53" s="5">
        <v>4</v>
      </c>
      <c r="DT53" s="5">
        <v>1</v>
      </c>
      <c r="DU53" s="5">
        <v>3</v>
      </c>
      <c r="DV53" s="5">
        <v>3</v>
      </c>
      <c r="DW53" s="5">
        <v>3</v>
      </c>
      <c r="DX53" s="5">
        <v>4</v>
      </c>
      <c r="DY53" s="5">
        <f t="shared" si="22"/>
        <v>30</v>
      </c>
      <c r="DZ53" s="5">
        <v>2</v>
      </c>
      <c r="EA53" s="5">
        <v>3</v>
      </c>
      <c r="EB53" s="5">
        <v>3</v>
      </c>
      <c r="EC53" s="5">
        <v>4</v>
      </c>
      <c r="ED53" s="5">
        <v>2</v>
      </c>
      <c r="EE53" s="5">
        <v>3</v>
      </c>
      <c r="EF53" s="5">
        <f t="shared" si="23"/>
        <v>17</v>
      </c>
      <c r="EG53" s="14">
        <v>-9</v>
      </c>
      <c r="EH53" s="14">
        <v>-9</v>
      </c>
      <c r="EI53" s="14">
        <v>-9</v>
      </c>
      <c r="EJ53" s="14">
        <v>-9</v>
      </c>
      <c r="EK53" s="14">
        <v>-9</v>
      </c>
      <c r="EL53" s="14">
        <v>-9</v>
      </c>
      <c r="EM53" s="14">
        <v>-9</v>
      </c>
      <c r="EN53" s="5">
        <f t="shared" si="25"/>
        <v>47</v>
      </c>
      <c r="EO53" s="5">
        <f t="shared" si="26"/>
        <v>71</v>
      </c>
      <c r="EP53" s="14">
        <v>-9</v>
      </c>
      <c r="EQ53" s="6">
        <v>36228</v>
      </c>
      <c r="ER53" s="6">
        <v>43453</v>
      </c>
      <c r="ES53" s="3">
        <f t="shared" si="7"/>
        <v>19.780971937029431</v>
      </c>
      <c r="ET53" s="4">
        <v>2</v>
      </c>
      <c r="EU53" s="4">
        <v>4</v>
      </c>
      <c r="EV53" s="4">
        <v>1</v>
      </c>
      <c r="EW53" s="4">
        <v>1</v>
      </c>
      <c r="EX53" s="5">
        <v>1</v>
      </c>
      <c r="EY53" s="5">
        <v>0</v>
      </c>
      <c r="EZ53" s="5">
        <v>0</v>
      </c>
      <c r="FA53" s="5">
        <v>0</v>
      </c>
      <c r="FB53" s="5">
        <v>0</v>
      </c>
      <c r="FC53" s="5">
        <v>0</v>
      </c>
      <c r="FD53" s="5">
        <v>0</v>
      </c>
      <c r="FE53" s="5">
        <v>0</v>
      </c>
      <c r="FF53" s="4">
        <f t="shared" si="8"/>
        <v>3</v>
      </c>
      <c r="FG53" s="6">
        <v>36228</v>
      </c>
      <c r="FH53" s="6">
        <v>43453</v>
      </c>
      <c r="FI53" s="3">
        <f t="shared" si="9"/>
        <v>19.780971937029431</v>
      </c>
      <c r="FJ53" s="4">
        <v>2</v>
      </c>
      <c r="FK53" s="4">
        <v>4</v>
      </c>
      <c r="FL53" s="4">
        <v>1</v>
      </c>
      <c r="FM53" s="4">
        <v>0</v>
      </c>
      <c r="FN53" s="5">
        <v>0</v>
      </c>
      <c r="FO53" s="5">
        <v>0</v>
      </c>
      <c r="FP53" s="5">
        <v>0</v>
      </c>
      <c r="FQ53" s="5">
        <v>1</v>
      </c>
      <c r="FR53" s="5">
        <v>1</v>
      </c>
      <c r="FS53" s="5">
        <v>1</v>
      </c>
      <c r="FT53" s="5">
        <v>1</v>
      </c>
      <c r="FU53" s="5">
        <v>0</v>
      </c>
      <c r="FV53" s="5">
        <v>1</v>
      </c>
      <c r="FW53" s="5">
        <v>0</v>
      </c>
      <c r="FX53" s="5">
        <v>1</v>
      </c>
      <c r="FY53" s="5">
        <v>0</v>
      </c>
      <c r="FZ53" s="5">
        <v>0</v>
      </c>
      <c r="GA53" s="5">
        <v>0</v>
      </c>
      <c r="GB53" s="5">
        <v>0</v>
      </c>
      <c r="GC53" s="5">
        <v>1</v>
      </c>
      <c r="GD53" s="5">
        <v>1</v>
      </c>
      <c r="GE53" s="5">
        <v>1</v>
      </c>
      <c r="GF53" s="4">
        <f t="shared" si="10"/>
        <v>10</v>
      </c>
      <c r="GG53" s="6">
        <v>36228</v>
      </c>
      <c r="GH53" s="6">
        <v>43178</v>
      </c>
      <c r="GI53" s="3">
        <f t="shared" si="11"/>
        <v>19.028062970568104</v>
      </c>
      <c r="GJ53" s="4">
        <v>1</v>
      </c>
      <c r="GK53" s="4">
        <v>3</v>
      </c>
      <c r="GL53" s="4">
        <v>1482</v>
      </c>
      <c r="GM53" s="4">
        <v>1725</v>
      </c>
      <c r="GN53" s="5">
        <v>1603</v>
      </c>
      <c r="GO53" s="7">
        <v>1.9872609546105</v>
      </c>
      <c r="GP53" s="7">
        <v>1.88964105828226</v>
      </c>
      <c r="GQ53" s="7">
        <v>1.93845100644638</v>
      </c>
      <c r="GR53" s="6">
        <v>36228</v>
      </c>
      <c r="GS53" s="6">
        <v>43453</v>
      </c>
      <c r="GT53" s="3">
        <f t="shared" si="12"/>
        <v>19.780971937029431</v>
      </c>
      <c r="GU53" s="4">
        <v>2</v>
      </c>
      <c r="GV53" s="4">
        <v>4</v>
      </c>
      <c r="GW53" s="5">
        <v>2094</v>
      </c>
      <c r="GX53" s="5">
        <v>2543</v>
      </c>
      <c r="GY53" s="5">
        <v>2319</v>
      </c>
      <c r="GZ53" s="7">
        <v>4.5927204378240498</v>
      </c>
      <c r="HA53" s="7">
        <v>4.3937857363851203</v>
      </c>
      <c r="HB53" s="7">
        <v>4.4932530871045797</v>
      </c>
      <c r="HC53" s="8">
        <f t="shared" si="13"/>
        <v>-0.16036722628384253</v>
      </c>
      <c r="HD53" s="8">
        <f t="shared" si="14"/>
        <v>-0.36510605249849387</v>
      </c>
      <c r="HE53" s="8">
        <f t="shared" si="28"/>
        <v>0.69124622682190595</v>
      </c>
      <c r="HF53" s="8">
        <f t="shared" si="29"/>
        <v>0.43141371493398428</v>
      </c>
      <c r="HG53" s="5">
        <v>1</v>
      </c>
    </row>
    <row r="54" spans="1:215" x14ac:dyDescent="0.2">
      <c r="A54" s="1">
        <v>77</v>
      </c>
      <c r="B54" s="1">
        <v>0</v>
      </c>
      <c r="C54" s="2">
        <v>36171</v>
      </c>
      <c r="D54" s="2">
        <v>43178</v>
      </c>
      <c r="E54" s="3">
        <f t="shared" si="0"/>
        <v>19.184120465434635</v>
      </c>
      <c r="F54" s="4">
        <v>1</v>
      </c>
      <c r="G54" s="4">
        <v>3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1</v>
      </c>
      <c r="S54" s="5">
        <v>0</v>
      </c>
      <c r="T54" s="5">
        <v>1</v>
      </c>
      <c r="U54" s="5">
        <v>0</v>
      </c>
      <c r="V54" s="5">
        <v>1</v>
      </c>
      <c r="W54" s="5">
        <v>0</v>
      </c>
      <c r="X54" s="5">
        <v>0</v>
      </c>
      <c r="Y54" s="5">
        <v>1</v>
      </c>
      <c r="Z54" s="5">
        <v>0</v>
      </c>
      <c r="AA54" s="5">
        <v>1</v>
      </c>
      <c r="AB54" s="5">
        <v>0</v>
      </c>
      <c r="AC54" s="5">
        <f t="shared" si="1"/>
        <v>7</v>
      </c>
      <c r="AD54" s="2">
        <v>36171</v>
      </c>
      <c r="AE54" s="2">
        <v>43453</v>
      </c>
      <c r="AF54" s="3">
        <f t="shared" si="2"/>
        <v>19.937029431895962</v>
      </c>
      <c r="AG54" s="4">
        <v>1</v>
      </c>
      <c r="AH54" s="4">
        <v>4</v>
      </c>
      <c r="AI54" s="5">
        <v>0</v>
      </c>
      <c r="AJ54" s="5">
        <v>0</v>
      </c>
      <c r="AK54" s="5">
        <v>0</v>
      </c>
      <c r="AL54" s="5">
        <v>1</v>
      </c>
      <c r="AM54" s="5">
        <v>0</v>
      </c>
      <c r="AN54" s="5">
        <v>0</v>
      </c>
      <c r="AO54" s="5">
        <v>0</v>
      </c>
      <c r="AP54" s="5">
        <v>1</v>
      </c>
      <c r="AQ54" s="5">
        <v>0</v>
      </c>
      <c r="AR54" s="5">
        <v>1</v>
      </c>
      <c r="AS54" s="5">
        <v>1</v>
      </c>
      <c r="AT54" s="5">
        <v>1</v>
      </c>
      <c r="AU54" s="5">
        <v>1</v>
      </c>
      <c r="AV54" s="5">
        <v>0</v>
      </c>
      <c r="AW54" s="5">
        <v>2</v>
      </c>
      <c r="AX54" s="5">
        <v>1</v>
      </c>
      <c r="AY54" s="5">
        <v>1</v>
      </c>
      <c r="AZ54" s="5">
        <v>1</v>
      </c>
      <c r="BA54" s="5">
        <v>1</v>
      </c>
      <c r="BB54" s="5">
        <v>1</v>
      </c>
      <c r="BC54" s="5">
        <v>0</v>
      </c>
      <c r="BD54" s="5">
        <f t="shared" si="3"/>
        <v>13</v>
      </c>
      <c r="BE54" s="6">
        <v>36171</v>
      </c>
      <c r="BF54" s="6">
        <v>43178</v>
      </c>
      <c r="BG54" s="3">
        <f t="shared" si="4"/>
        <v>19.184120465434635</v>
      </c>
      <c r="BH54" s="4">
        <v>1</v>
      </c>
      <c r="BI54" s="4">
        <v>3</v>
      </c>
      <c r="BJ54" s="5">
        <v>1</v>
      </c>
      <c r="BK54" s="5">
        <v>3</v>
      </c>
      <c r="BL54" s="5">
        <v>4</v>
      </c>
      <c r="BM54" s="5">
        <v>3</v>
      </c>
      <c r="BN54" s="5">
        <v>3</v>
      </c>
      <c r="BO54" s="5">
        <v>2</v>
      </c>
      <c r="BP54" s="5">
        <v>2</v>
      </c>
      <c r="BQ54" s="5">
        <v>2</v>
      </c>
      <c r="BR54" s="5">
        <v>3</v>
      </c>
      <c r="BS54" s="5">
        <v>2</v>
      </c>
      <c r="BT54" s="5">
        <f t="shared" si="15"/>
        <v>21</v>
      </c>
      <c r="BU54" s="5">
        <v>1</v>
      </c>
      <c r="BV54" s="5">
        <v>2</v>
      </c>
      <c r="BW54" s="5">
        <v>1</v>
      </c>
      <c r="BX54" s="5">
        <v>2</v>
      </c>
      <c r="BY54" s="5">
        <v>3</v>
      </c>
      <c r="BZ54" s="5">
        <v>2</v>
      </c>
      <c r="CA54" s="5">
        <v>1</v>
      </c>
      <c r="CB54" s="5">
        <v>1</v>
      </c>
      <c r="CC54" s="5">
        <v>2</v>
      </c>
      <c r="CD54" s="5">
        <v>1</v>
      </c>
      <c r="CE54" s="5">
        <v>3</v>
      </c>
      <c r="CF54" s="5">
        <f t="shared" si="16"/>
        <v>19</v>
      </c>
      <c r="CG54" s="5">
        <v>1</v>
      </c>
      <c r="CH54" s="5">
        <v>2</v>
      </c>
      <c r="CI54" s="5">
        <v>2</v>
      </c>
      <c r="CJ54" s="5">
        <v>2</v>
      </c>
      <c r="CK54" s="5">
        <v>1</v>
      </c>
      <c r="CL54" s="5">
        <v>2</v>
      </c>
      <c r="CM54" s="5">
        <f t="shared" si="17"/>
        <v>10</v>
      </c>
      <c r="CN54" s="5">
        <v>4</v>
      </c>
      <c r="CO54" s="5">
        <v>3</v>
      </c>
      <c r="CP54" s="5">
        <v>4</v>
      </c>
      <c r="CQ54" s="5">
        <v>5</v>
      </c>
      <c r="CR54" s="5">
        <v>3</v>
      </c>
      <c r="CS54" s="5">
        <v>4</v>
      </c>
      <c r="CT54" s="5">
        <f t="shared" si="18"/>
        <v>23</v>
      </c>
      <c r="CU54" s="5">
        <f t="shared" si="31"/>
        <v>29</v>
      </c>
      <c r="CV54" s="5">
        <f t="shared" si="19"/>
        <v>50</v>
      </c>
      <c r="CW54" s="5">
        <f t="shared" si="20"/>
        <v>73</v>
      </c>
      <c r="CX54" s="6">
        <v>36171</v>
      </c>
      <c r="CY54" s="6">
        <v>43453</v>
      </c>
      <c r="CZ54" s="3">
        <f t="shared" si="6"/>
        <v>19.937029431895962</v>
      </c>
      <c r="DA54" s="4">
        <v>1</v>
      </c>
      <c r="DB54" s="4">
        <v>4</v>
      </c>
      <c r="DC54" s="4">
        <v>1</v>
      </c>
      <c r="DD54" s="5">
        <v>4</v>
      </c>
      <c r="DE54" s="5">
        <v>4</v>
      </c>
      <c r="DF54" s="5">
        <v>4</v>
      </c>
      <c r="DG54" s="5">
        <v>2</v>
      </c>
      <c r="DH54" s="5">
        <v>2</v>
      </c>
      <c r="DI54" s="5">
        <v>3</v>
      </c>
      <c r="DJ54" s="5">
        <v>1</v>
      </c>
      <c r="DK54" s="5">
        <v>3</v>
      </c>
      <c r="DL54" s="5">
        <v>2</v>
      </c>
      <c r="DM54" s="5">
        <f t="shared" si="21"/>
        <v>21</v>
      </c>
      <c r="DN54" s="5">
        <v>3</v>
      </c>
      <c r="DO54" s="5">
        <v>2</v>
      </c>
      <c r="DP54" s="5">
        <v>2</v>
      </c>
      <c r="DQ54" s="5">
        <v>3</v>
      </c>
      <c r="DR54" s="5">
        <v>5</v>
      </c>
      <c r="DS54" s="5">
        <v>3</v>
      </c>
      <c r="DT54" s="5">
        <v>2</v>
      </c>
      <c r="DU54" s="5">
        <v>5</v>
      </c>
      <c r="DV54" s="5">
        <v>3</v>
      </c>
      <c r="DW54" s="5">
        <v>2</v>
      </c>
      <c r="DX54" s="5">
        <v>4</v>
      </c>
      <c r="DY54" s="5">
        <f t="shared" si="22"/>
        <v>34</v>
      </c>
      <c r="DZ54" s="5">
        <v>2</v>
      </c>
      <c r="EA54" s="5">
        <v>3</v>
      </c>
      <c r="EB54" s="5">
        <v>4</v>
      </c>
      <c r="EC54" s="5">
        <v>2</v>
      </c>
      <c r="ED54" s="5">
        <v>2</v>
      </c>
      <c r="EE54" s="5">
        <v>4</v>
      </c>
      <c r="EF54" s="5">
        <f t="shared" si="23"/>
        <v>17</v>
      </c>
      <c r="EG54" s="5">
        <v>3</v>
      </c>
      <c r="EH54" s="5">
        <v>4</v>
      </c>
      <c r="EI54" s="5">
        <v>3</v>
      </c>
      <c r="EJ54" s="5">
        <v>4</v>
      </c>
      <c r="EK54" s="5">
        <v>2</v>
      </c>
      <c r="EL54" s="5">
        <v>4</v>
      </c>
      <c r="EM54" s="5">
        <f t="shared" si="24"/>
        <v>20</v>
      </c>
      <c r="EN54" s="5">
        <f t="shared" si="25"/>
        <v>51</v>
      </c>
      <c r="EO54" s="5">
        <f t="shared" si="26"/>
        <v>72</v>
      </c>
      <c r="EP54" s="5">
        <f t="shared" si="27"/>
        <v>92</v>
      </c>
      <c r="EQ54" s="6">
        <v>36171</v>
      </c>
      <c r="ER54" s="6">
        <v>43453</v>
      </c>
      <c r="ES54" s="3">
        <f t="shared" si="7"/>
        <v>19.937029431895962</v>
      </c>
      <c r="ET54" s="4">
        <v>1</v>
      </c>
      <c r="EU54" s="4">
        <v>4</v>
      </c>
      <c r="EV54" s="4">
        <v>1</v>
      </c>
      <c r="EW54" s="4">
        <v>1</v>
      </c>
      <c r="EX54" s="5">
        <v>0</v>
      </c>
      <c r="EY54" s="5">
        <v>0</v>
      </c>
      <c r="EZ54" s="5">
        <v>0</v>
      </c>
      <c r="FA54" s="5">
        <v>0</v>
      </c>
      <c r="FB54" s="5">
        <v>0</v>
      </c>
      <c r="FC54" s="5">
        <v>0</v>
      </c>
      <c r="FD54" s="5">
        <v>0</v>
      </c>
      <c r="FE54" s="5">
        <v>0</v>
      </c>
      <c r="FF54" s="4">
        <f t="shared" si="8"/>
        <v>2</v>
      </c>
      <c r="FG54" s="6">
        <v>36171</v>
      </c>
      <c r="FH54" s="6">
        <v>43453</v>
      </c>
      <c r="FI54" s="3">
        <f t="shared" si="9"/>
        <v>19.937029431895962</v>
      </c>
      <c r="FJ54" s="4">
        <v>1</v>
      </c>
      <c r="FK54" s="4">
        <v>4</v>
      </c>
      <c r="FL54" s="4">
        <v>0</v>
      </c>
      <c r="FM54" s="4">
        <v>0</v>
      </c>
      <c r="FN54" s="5">
        <v>0</v>
      </c>
      <c r="FO54" s="5">
        <v>1</v>
      </c>
      <c r="FP54" s="5">
        <v>1</v>
      </c>
      <c r="FQ54" s="5">
        <v>0</v>
      </c>
      <c r="FR54" s="5">
        <v>0</v>
      </c>
      <c r="FS54" s="5">
        <v>1</v>
      </c>
      <c r="FT54" s="5">
        <v>1</v>
      </c>
      <c r="FU54" s="5">
        <v>1</v>
      </c>
      <c r="FV54" s="5">
        <v>0</v>
      </c>
      <c r="FW54" s="5">
        <v>0</v>
      </c>
      <c r="FX54" s="5">
        <v>0</v>
      </c>
      <c r="FY54" s="5">
        <v>0</v>
      </c>
      <c r="FZ54" s="5">
        <v>0</v>
      </c>
      <c r="GA54" s="5">
        <v>0</v>
      </c>
      <c r="GB54" s="5">
        <v>0</v>
      </c>
      <c r="GC54" s="5">
        <v>0</v>
      </c>
      <c r="GD54" s="5">
        <v>0</v>
      </c>
      <c r="GE54" s="5">
        <v>1</v>
      </c>
      <c r="GF54" s="4">
        <f t="shared" si="10"/>
        <v>6</v>
      </c>
      <c r="GG54" s="6">
        <v>36171</v>
      </c>
      <c r="GH54" s="6">
        <v>43178</v>
      </c>
      <c r="GI54" s="3">
        <f t="shared" si="11"/>
        <v>19.184120465434635</v>
      </c>
      <c r="GJ54" s="4">
        <v>1</v>
      </c>
      <c r="GK54" s="4">
        <v>3</v>
      </c>
      <c r="GL54" s="5">
        <v>491.2</v>
      </c>
      <c r="GM54" s="5">
        <v>1006</v>
      </c>
      <c r="GN54" s="5">
        <v>748.4</v>
      </c>
      <c r="GO54" s="7">
        <v>4.8273783443665499</v>
      </c>
      <c r="GP54" s="7">
        <v>4.7736933130201198</v>
      </c>
      <c r="GQ54" s="7">
        <v>4.80053582869333</v>
      </c>
      <c r="GR54" s="6">
        <v>36171</v>
      </c>
      <c r="GS54" s="6">
        <v>43453</v>
      </c>
      <c r="GT54" s="3">
        <f t="shared" si="12"/>
        <v>19.937029431895962</v>
      </c>
      <c r="GU54" s="4">
        <v>1</v>
      </c>
      <c r="GV54" s="4">
        <v>4</v>
      </c>
      <c r="GW54" s="5">
        <v>7075</v>
      </c>
      <c r="GX54" s="5">
        <v>5920</v>
      </c>
      <c r="GY54" s="5">
        <v>6497</v>
      </c>
      <c r="GZ54" s="7">
        <v>2.4149661469414401</v>
      </c>
      <c r="HA54" s="7">
        <v>2.4149661469414401</v>
      </c>
      <c r="HB54" s="7">
        <v>2.4149661469414401</v>
      </c>
      <c r="HC54" s="8">
        <f t="shared" si="13"/>
        <v>-0.93857908793739642</v>
      </c>
      <c r="HD54" s="8">
        <f t="shared" si="14"/>
        <v>0.29837866820866765</v>
      </c>
      <c r="HE54" s="8">
        <f t="shared" si="28"/>
        <v>0.11519162690472526</v>
      </c>
      <c r="HF54" s="8">
        <f t="shared" si="29"/>
        <v>1.9878273800124358</v>
      </c>
      <c r="HG54" s="5">
        <v>1</v>
      </c>
    </row>
    <row r="55" spans="1:215" x14ac:dyDescent="0.2">
      <c r="A55" s="1">
        <v>78</v>
      </c>
      <c r="B55" s="1">
        <v>0</v>
      </c>
      <c r="C55" s="2">
        <v>36100</v>
      </c>
      <c r="D55" s="2">
        <v>43178</v>
      </c>
      <c r="E55" s="3">
        <f t="shared" si="0"/>
        <v>19.378507871321013</v>
      </c>
      <c r="F55" s="4">
        <v>1</v>
      </c>
      <c r="G55" s="4">
        <v>3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f t="shared" si="1"/>
        <v>2</v>
      </c>
      <c r="AD55" s="2">
        <v>36100</v>
      </c>
      <c r="AE55" s="2">
        <v>43453</v>
      </c>
      <c r="AF55" s="3">
        <f t="shared" si="2"/>
        <v>20.131416837782339</v>
      </c>
      <c r="AG55" s="4">
        <v>4</v>
      </c>
      <c r="AH55" s="4">
        <v>4</v>
      </c>
      <c r="AI55" s="5">
        <v>1</v>
      </c>
      <c r="AJ55" s="5">
        <v>0</v>
      </c>
      <c r="AK55" s="5">
        <v>1</v>
      </c>
      <c r="AL55" s="5">
        <v>1</v>
      </c>
      <c r="AM55" s="5">
        <v>1</v>
      </c>
      <c r="AN55" s="5">
        <v>0</v>
      </c>
      <c r="AO55" s="5">
        <v>1</v>
      </c>
      <c r="AP55" s="5">
        <v>1</v>
      </c>
      <c r="AQ55" s="5">
        <v>0</v>
      </c>
      <c r="AR55" s="5">
        <v>3</v>
      </c>
      <c r="AS55" s="5">
        <v>1</v>
      </c>
      <c r="AT55" s="5">
        <v>1</v>
      </c>
      <c r="AU55" s="5">
        <v>0</v>
      </c>
      <c r="AV55" s="5">
        <v>0</v>
      </c>
      <c r="AW55" s="5">
        <v>1</v>
      </c>
      <c r="AX55" s="5">
        <v>2</v>
      </c>
      <c r="AY55" s="5">
        <v>1</v>
      </c>
      <c r="AZ55" s="5">
        <v>1</v>
      </c>
      <c r="BA55" s="5">
        <v>1</v>
      </c>
      <c r="BB55" s="5">
        <v>1</v>
      </c>
      <c r="BC55" s="5">
        <v>0</v>
      </c>
      <c r="BD55" s="5">
        <f t="shared" si="3"/>
        <v>18</v>
      </c>
      <c r="BE55" s="6">
        <v>36100</v>
      </c>
      <c r="BF55" s="6">
        <v>43178</v>
      </c>
      <c r="BG55" s="3">
        <f t="shared" si="4"/>
        <v>19.378507871321013</v>
      </c>
      <c r="BH55" s="4">
        <v>1</v>
      </c>
      <c r="BI55" s="4">
        <v>3</v>
      </c>
      <c r="BJ55" s="5">
        <v>1</v>
      </c>
      <c r="BK55" s="14">
        <v>-9</v>
      </c>
      <c r="BL55" s="5">
        <v>2</v>
      </c>
      <c r="BM55" s="5">
        <v>3</v>
      </c>
      <c r="BN55" s="5">
        <v>4</v>
      </c>
      <c r="BO55" s="5">
        <v>4</v>
      </c>
      <c r="BP55" s="5">
        <v>5</v>
      </c>
      <c r="BQ55" s="5">
        <v>5</v>
      </c>
      <c r="BR55" s="5">
        <v>5</v>
      </c>
      <c r="BS55" s="5">
        <v>5</v>
      </c>
      <c r="BT55" s="5">
        <f t="shared" si="15"/>
        <v>33</v>
      </c>
      <c r="BU55" s="5">
        <v>4</v>
      </c>
      <c r="BV55" s="5">
        <v>4</v>
      </c>
      <c r="BW55" s="5">
        <v>4</v>
      </c>
      <c r="BX55" s="5">
        <v>2</v>
      </c>
      <c r="BY55" s="5">
        <v>5</v>
      </c>
      <c r="BZ55" s="5">
        <v>5</v>
      </c>
      <c r="CA55" s="5">
        <v>3</v>
      </c>
      <c r="CB55" s="5">
        <v>3</v>
      </c>
      <c r="CC55" s="5">
        <v>3</v>
      </c>
      <c r="CD55" s="5">
        <v>3</v>
      </c>
      <c r="CE55" s="5">
        <v>3</v>
      </c>
      <c r="CF55" s="5">
        <f t="shared" si="16"/>
        <v>39</v>
      </c>
      <c r="CG55" s="5">
        <v>3</v>
      </c>
      <c r="CH55" s="5">
        <v>2</v>
      </c>
      <c r="CI55" s="5">
        <v>3</v>
      </c>
      <c r="CJ55" s="5">
        <v>1</v>
      </c>
      <c r="CK55" s="5">
        <v>2</v>
      </c>
      <c r="CL55" s="5">
        <v>2</v>
      </c>
      <c r="CM55" s="5">
        <f t="shared" si="17"/>
        <v>13</v>
      </c>
      <c r="CN55" s="5">
        <v>4</v>
      </c>
      <c r="CO55" s="5">
        <v>3</v>
      </c>
      <c r="CP55" s="5">
        <v>3</v>
      </c>
      <c r="CQ55" s="5">
        <v>4</v>
      </c>
      <c r="CR55" s="5">
        <v>4</v>
      </c>
      <c r="CS55" s="5">
        <v>3</v>
      </c>
      <c r="CT55" s="5">
        <f t="shared" si="18"/>
        <v>21</v>
      </c>
      <c r="CU55" s="5">
        <f t="shared" si="31"/>
        <v>52</v>
      </c>
      <c r="CV55" s="5">
        <f t="shared" si="19"/>
        <v>85</v>
      </c>
      <c r="CW55" s="5">
        <f t="shared" si="20"/>
        <v>106</v>
      </c>
      <c r="CX55" s="6">
        <v>36100</v>
      </c>
      <c r="CY55" s="6">
        <v>43453</v>
      </c>
      <c r="CZ55" s="3">
        <f t="shared" si="6"/>
        <v>20.131416837782339</v>
      </c>
      <c r="DA55" s="4">
        <v>4</v>
      </c>
      <c r="DB55" s="4">
        <v>4</v>
      </c>
      <c r="DC55" s="4">
        <v>1</v>
      </c>
      <c r="DD55" s="5">
        <v>4</v>
      </c>
      <c r="DE55" s="5">
        <v>4</v>
      </c>
      <c r="DF55" s="5">
        <v>3</v>
      </c>
      <c r="DG55" s="5">
        <v>2</v>
      </c>
      <c r="DH55" s="5">
        <v>3</v>
      </c>
      <c r="DI55" s="5">
        <v>3</v>
      </c>
      <c r="DJ55" s="5">
        <v>3</v>
      </c>
      <c r="DK55" s="5">
        <v>4</v>
      </c>
      <c r="DL55" s="5">
        <v>4</v>
      </c>
      <c r="DM55" s="5">
        <f t="shared" si="21"/>
        <v>26</v>
      </c>
      <c r="DN55" s="5">
        <v>4</v>
      </c>
      <c r="DO55" s="5">
        <v>3</v>
      </c>
      <c r="DP55" s="5">
        <v>3</v>
      </c>
      <c r="DQ55" s="5">
        <v>3</v>
      </c>
      <c r="DR55" s="5">
        <v>4</v>
      </c>
      <c r="DS55" s="5">
        <v>5</v>
      </c>
      <c r="DT55" s="5">
        <v>3</v>
      </c>
      <c r="DU55" s="5">
        <v>2</v>
      </c>
      <c r="DV55" s="5">
        <v>4</v>
      </c>
      <c r="DW55" s="5">
        <v>3</v>
      </c>
      <c r="DX55" s="5">
        <v>4</v>
      </c>
      <c r="DY55" s="5">
        <f t="shared" si="22"/>
        <v>38</v>
      </c>
      <c r="DZ55" s="5">
        <v>4</v>
      </c>
      <c r="EA55" s="5">
        <v>3</v>
      </c>
      <c r="EB55" s="5">
        <v>3</v>
      </c>
      <c r="EC55" s="5">
        <v>2</v>
      </c>
      <c r="ED55" s="5">
        <v>3</v>
      </c>
      <c r="EE55" s="5">
        <v>3</v>
      </c>
      <c r="EF55" s="5">
        <f t="shared" si="23"/>
        <v>18</v>
      </c>
      <c r="EG55" s="5">
        <v>5</v>
      </c>
      <c r="EH55" s="5">
        <v>2</v>
      </c>
      <c r="EI55" s="5">
        <v>2</v>
      </c>
      <c r="EJ55" s="5">
        <v>3</v>
      </c>
      <c r="EK55" s="5">
        <v>3</v>
      </c>
      <c r="EL55" s="5">
        <v>1</v>
      </c>
      <c r="EM55" s="5">
        <f t="shared" si="24"/>
        <v>16</v>
      </c>
      <c r="EN55" s="5">
        <f t="shared" si="25"/>
        <v>56</v>
      </c>
      <c r="EO55" s="5">
        <f t="shared" si="26"/>
        <v>82</v>
      </c>
      <c r="EP55" s="5">
        <f t="shared" si="27"/>
        <v>98</v>
      </c>
      <c r="EQ55" s="6">
        <v>36100</v>
      </c>
      <c r="ER55" s="6">
        <v>43453</v>
      </c>
      <c r="ES55" s="3">
        <f t="shared" si="7"/>
        <v>20.131416837782339</v>
      </c>
      <c r="ET55" s="4">
        <v>4</v>
      </c>
      <c r="EU55" s="4">
        <v>4</v>
      </c>
      <c r="EV55" s="4">
        <v>1</v>
      </c>
      <c r="EW55" s="4">
        <v>1</v>
      </c>
      <c r="EX55" s="5">
        <v>1</v>
      </c>
      <c r="EY55" s="5">
        <v>0</v>
      </c>
      <c r="EZ55" s="5">
        <v>0</v>
      </c>
      <c r="FA55" s="5">
        <v>0</v>
      </c>
      <c r="FB55" s="5">
        <v>0</v>
      </c>
      <c r="FC55" s="5">
        <v>0</v>
      </c>
      <c r="FD55" s="5">
        <v>0</v>
      </c>
      <c r="FE55" s="5">
        <v>0</v>
      </c>
      <c r="FF55" s="4">
        <f t="shared" si="8"/>
        <v>3</v>
      </c>
      <c r="FG55" s="6">
        <v>36100</v>
      </c>
      <c r="FH55" s="6">
        <v>43453</v>
      </c>
      <c r="FI55" s="3">
        <f t="shared" si="9"/>
        <v>20.131416837782339</v>
      </c>
      <c r="FJ55" s="4">
        <v>4</v>
      </c>
      <c r="FK55" s="4">
        <v>4</v>
      </c>
      <c r="FL55" s="4">
        <v>1</v>
      </c>
      <c r="FM55" s="4">
        <v>0</v>
      </c>
      <c r="FN55" s="5">
        <v>1</v>
      </c>
      <c r="FO55" s="5">
        <v>0</v>
      </c>
      <c r="FP55" s="5">
        <v>1</v>
      </c>
      <c r="FQ55" s="5">
        <v>1</v>
      </c>
      <c r="FR55" s="5">
        <v>1</v>
      </c>
      <c r="FS55" s="5">
        <v>0</v>
      </c>
      <c r="FT55" s="5">
        <v>1</v>
      </c>
      <c r="FU55" s="5">
        <v>1</v>
      </c>
      <c r="FV55" s="5">
        <v>0</v>
      </c>
      <c r="FW55" s="5">
        <v>1</v>
      </c>
      <c r="FX55" s="5">
        <v>0</v>
      </c>
      <c r="FY55" s="5">
        <v>0</v>
      </c>
      <c r="FZ55" s="5">
        <v>1</v>
      </c>
      <c r="GA55" s="5">
        <v>0</v>
      </c>
      <c r="GB55" s="5">
        <v>0</v>
      </c>
      <c r="GC55" s="5">
        <v>0</v>
      </c>
      <c r="GD55" s="5">
        <v>1</v>
      </c>
      <c r="GE55" s="5">
        <v>1</v>
      </c>
      <c r="GF55" s="4">
        <f t="shared" si="10"/>
        <v>11</v>
      </c>
      <c r="GG55" s="6">
        <v>36100</v>
      </c>
      <c r="GH55" s="6">
        <v>43178</v>
      </c>
      <c r="GI55" s="3">
        <f t="shared" si="11"/>
        <v>19.378507871321013</v>
      </c>
      <c r="GJ55" s="4">
        <v>1</v>
      </c>
      <c r="GK55" s="4">
        <v>3</v>
      </c>
      <c r="GL55" s="4">
        <v>4736</v>
      </c>
      <c r="GM55" s="4">
        <v>7343</v>
      </c>
      <c r="GN55" s="5">
        <v>6040</v>
      </c>
      <c r="GO55" s="7">
        <v>2.8736984025802599</v>
      </c>
      <c r="GP55" s="7">
        <v>2.6549327958061402</v>
      </c>
      <c r="GQ55" s="7">
        <v>2.7643155991931998</v>
      </c>
      <c r="GR55" s="6">
        <v>36100</v>
      </c>
      <c r="GS55" s="6">
        <v>43453</v>
      </c>
      <c r="GT55" s="3">
        <f t="shared" si="12"/>
        <v>20.131416837782339</v>
      </c>
      <c r="GU55" s="4">
        <v>4</v>
      </c>
      <c r="GV55" s="4">
        <v>4</v>
      </c>
      <c r="GW55" s="5">
        <v>3734</v>
      </c>
      <c r="GX55" s="5">
        <v>4010</v>
      </c>
      <c r="GY55" s="5">
        <v>3872</v>
      </c>
      <c r="GZ55" s="7">
        <v>2.5129600229125302</v>
      </c>
      <c r="HA55" s="7">
        <v>2.5129600229125302</v>
      </c>
      <c r="HB55" s="7">
        <v>2.5129600229125302</v>
      </c>
      <c r="HC55" s="8">
        <f t="shared" si="13"/>
        <v>0.19310158998477575</v>
      </c>
      <c r="HD55" s="8">
        <f t="shared" si="14"/>
        <v>4.1402044774642204E-2</v>
      </c>
      <c r="HE55" s="8">
        <f t="shared" si="28"/>
        <v>1.5599173553719008</v>
      </c>
      <c r="HF55" s="8">
        <f t="shared" si="29"/>
        <v>1.1000237067000165</v>
      </c>
      <c r="HG55" s="5">
        <v>1</v>
      </c>
    </row>
    <row r="56" spans="1:215" x14ac:dyDescent="0.2">
      <c r="A56" s="1">
        <v>79</v>
      </c>
      <c r="B56" s="1">
        <v>1</v>
      </c>
      <c r="C56" s="2">
        <v>35846</v>
      </c>
      <c r="D56" s="2">
        <v>43178</v>
      </c>
      <c r="E56" s="3">
        <f t="shared" si="0"/>
        <v>20.073921971252567</v>
      </c>
      <c r="F56" s="4">
        <v>5</v>
      </c>
      <c r="G56" s="4">
        <v>5</v>
      </c>
      <c r="H56" s="5">
        <v>0</v>
      </c>
      <c r="I56" s="5">
        <v>0</v>
      </c>
      <c r="J56" s="5">
        <v>1</v>
      </c>
      <c r="K56" s="5">
        <v>0</v>
      </c>
      <c r="L56" s="5">
        <v>1</v>
      </c>
      <c r="M56" s="5">
        <v>0</v>
      </c>
      <c r="N56" s="5">
        <v>1</v>
      </c>
      <c r="O56" s="5">
        <v>1</v>
      </c>
      <c r="P56" s="5">
        <v>0</v>
      </c>
      <c r="Q56" s="5">
        <v>0</v>
      </c>
      <c r="R56" s="5">
        <v>1</v>
      </c>
      <c r="S56" s="5">
        <v>0</v>
      </c>
      <c r="T56" s="5">
        <v>1</v>
      </c>
      <c r="U56" s="5">
        <v>1</v>
      </c>
      <c r="V56" s="5">
        <v>1</v>
      </c>
      <c r="W56" s="5">
        <v>1</v>
      </c>
      <c r="X56" s="5">
        <v>0</v>
      </c>
      <c r="Y56" s="5">
        <v>1</v>
      </c>
      <c r="Z56" s="5">
        <v>2</v>
      </c>
      <c r="AA56" s="5">
        <v>1</v>
      </c>
      <c r="AB56" s="5">
        <v>2</v>
      </c>
      <c r="AC56" s="5">
        <f t="shared" si="1"/>
        <v>15</v>
      </c>
      <c r="AD56" s="2">
        <v>35846</v>
      </c>
      <c r="AE56" s="2">
        <v>43469</v>
      </c>
      <c r="AF56" s="3">
        <f t="shared" si="2"/>
        <v>20.870636550308006</v>
      </c>
      <c r="AG56" s="4">
        <v>5</v>
      </c>
      <c r="AH56" s="4">
        <v>6</v>
      </c>
      <c r="AI56" s="5">
        <v>0</v>
      </c>
      <c r="AJ56" s="5">
        <v>1</v>
      </c>
      <c r="AK56" s="5">
        <v>1</v>
      </c>
      <c r="AL56" s="5">
        <v>1</v>
      </c>
      <c r="AM56" s="5">
        <v>1</v>
      </c>
      <c r="AN56" s="5">
        <v>1</v>
      </c>
      <c r="AO56" s="5">
        <v>1</v>
      </c>
      <c r="AP56" s="5">
        <v>1</v>
      </c>
      <c r="AQ56" s="5">
        <v>0</v>
      </c>
      <c r="AR56" s="5">
        <v>0</v>
      </c>
      <c r="AS56" s="5">
        <v>2</v>
      </c>
      <c r="AT56" s="5">
        <v>1</v>
      </c>
      <c r="AU56" s="5">
        <v>1</v>
      </c>
      <c r="AV56" s="5">
        <v>1</v>
      </c>
      <c r="AW56" s="5">
        <v>2</v>
      </c>
      <c r="AX56" s="5">
        <v>2</v>
      </c>
      <c r="AY56" s="5">
        <v>1</v>
      </c>
      <c r="AZ56" s="5">
        <v>1</v>
      </c>
      <c r="BA56" s="5">
        <v>2</v>
      </c>
      <c r="BB56" s="5">
        <v>2</v>
      </c>
      <c r="BC56" s="5">
        <v>0</v>
      </c>
      <c r="BD56" s="5">
        <f t="shared" si="3"/>
        <v>22</v>
      </c>
      <c r="BE56" s="6">
        <v>35846</v>
      </c>
      <c r="BF56" s="6">
        <v>43178</v>
      </c>
      <c r="BG56" s="3">
        <f t="shared" si="4"/>
        <v>20.073921971252567</v>
      </c>
      <c r="BH56" s="4">
        <v>5</v>
      </c>
      <c r="BI56" s="4">
        <v>5</v>
      </c>
      <c r="BJ56" s="5">
        <v>1</v>
      </c>
      <c r="BK56" s="5">
        <v>4</v>
      </c>
      <c r="BL56" s="5">
        <v>3</v>
      </c>
      <c r="BM56" s="5">
        <v>3</v>
      </c>
      <c r="BN56" s="5">
        <v>2</v>
      </c>
      <c r="BO56" s="5">
        <v>1</v>
      </c>
      <c r="BP56" s="5">
        <v>2</v>
      </c>
      <c r="BQ56" s="5">
        <v>1</v>
      </c>
      <c r="BR56" s="5">
        <v>2</v>
      </c>
      <c r="BS56" s="5">
        <v>1</v>
      </c>
      <c r="BT56" s="5">
        <f t="shared" si="15"/>
        <v>15</v>
      </c>
      <c r="BU56" s="5">
        <v>3</v>
      </c>
      <c r="BV56" s="5">
        <v>3</v>
      </c>
      <c r="BW56" s="5">
        <v>3</v>
      </c>
      <c r="BX56" s="5">
        <v>3</v>
      </c>
      <c r="BY56" s="5">
        <v>2</v>
      </c>
      <c r="BZ56" s="5">
        <v>4</v>
      </c>
      <c r="CA56" s="5">
        <v>4</v>
      </c>
      <c r="CB56" s="5">
        <v>1</v>
      </c>
      <c r="CC56" s="5">
        <v>4</v>
      </c>
      <c r="CD56" s="5">
        <v>3</v>
      </c>
      <c r="CE56" s="5">
        <v>2</v>
      </c>
      <c r="CF56" s="5">
        <f t="shared" si="16"/>
        <v>32</v>
      </c>
      <c r="CG56" s="5">
        <v>2</v>
      </c>
      <c r="CH56" s="5">
        <v>2</v>
      </c>
      <c r="CI56" s="5">
        <v>1</v>
      </c>
      <c r="CJ56" s="5">
        <v>1</v>
      </c>
      <c r="CK56" s="5">
        <v>2</v>
      </c>
      <c r="CL56" s="5">
        <v>3</v>
      </c>
      <c r="CM56" s="5">
        <f t="shared" si="17"/>
        <v>11</v>
      </c>
      <c r="CN56" s="5">
        <v>5</v>
      </c>
      <c r="CO56" s="5">
        <v>3</v>
      </c>
      <c r="CP56" s="5">
        <v>2</v>
      </c>
      <c r="CQ56" s="5">
        <v>2</v>
      </c>
      <c r="CR56" s="5">
        <v>4</v>
      </c>
      <c r="CS56" s="5">
        <v>4</v>
      </c>
      <c r="CT56" s="5">
        <f t="shared" si="18"/>
        <v>20</v>
      </c>
      <c r="CU56" s="5">
        <f t="shared" si="31"/>
        <v>43</v>
      </c>
      <c r="CV56" s="5">
        <f t="shared" si="19"/>
        <v>58</v>
      </c>
      <c r="CW56" s="5">
        <f t="shared" si="20"/>
        <v>78</v>
      </c>
      <c r="CX56" s="6">
        <v>35846</v>
      </c>
      <c r="CY56" s="6">
        <v>43469</v>
      </c>
      <c r="CZ56" s="3">
        <f t="shared" si="6"/>
        <v>20.870636550308006</v>
      </c>
      <c r="DA56" s="4">
        <v>5</v>
      </c>
      <c r="DB56" s="4">
        <v>6</v>
      </c>
      <c r="DC56" s="4">
        <v>1</v>
      </c>
      <c r="DD56" s="5">
        <v>5</v>
      </c>
      <c r="DE56" s="5">
        <v>4</v>
      </c>
      <c r="DF56" s="5">
        <v>4</v>
      </c>
      <c r="DG56" s="5">
        <v>5</v>
      </c>
      <c r="DH56" s="5">
        <v>4</v>
      </c>
      <c r="DI56" s="5">
        <v>4</v>
      </c>
      <c r="DJ56" s="5">
        <v>3</v>
      </c>
      <c r="DK56" s="5">
        <v>5</v>
      </c>
      <c r="DL56" s="5">
        <v>3</v>
      </c>
      <c r="DM56" s="5">
        <f t="shared" si="21"/>
        <v>32</v>
      </c>
      <c r="DN56" s="5">
        <v>3</v>
      </c>
      <c r="DO56" s="5">
        <v>4</v>
      </c>
      <c r="DP56" s="5">
        <v>4</v>
      </c>
      <c r="DQ56" s="5">
        <v>4</v>
      </c>
      <c r="DR56" s="5">
        <v>1</v>
      </c>
      <c r="DS56" s="5">
        <v>4</v>
      </c>
      <c r="DT56" s="5">
        <v>4</v>
      </c>
      <c r="DU56" s="5">
        <v>2</v>
      </c>
      <c r="DV56" s="5">
        <v>4</v>
      </c>
      <c r="DW56" s="5">
        <v>4</v>
      </c>
      <c r="DX56" s="5">
        <v>3</v>
      </c>
      <c r="DY56" s="5">
        <f t="shared" si="22"/>
        <v>37</v>
      </c>
      <c r="DZ56" s="5">
        <v>3</v>
      </c>
      <c r="EA56" s="5">
        <v>3</v>
      </c>
      <c r="EB56" s="5">
        <v>2</v>
      </c>
      <c r="EC56" s="5">
        <v>2</v>
      </c>
      <c r="ED56" s="5">
        <v>3</v>
      </c>
      <c r="EE56" s="5">
        <v>4</v>
      </c>
      <c r="EF56" s="5">
        <f t="shared" si="23"/>
        <v>17</v>
      </c>
      <c r="EG56" s="5">
        <v>4</v>
      </c>
      <c r="EH56" s="5">
        <v>2</v>
      </c>
      <c r="EI56" s="5">
        <v>3</v>
      </c>
      <c r="EJ56" s="5">
        <v>3</v>
      </c>
      <c r="EK56" s="5">
        <v>4</v>
      </c>
      <c r="EL56" s="5">
        <v>3</v>
      </c>
      <c r="EM56" s="5">
        <f t="shared" si="24"/>
        <v>19</v>
      </c>
      <c r="EN56" s="5">
        <f t="shared" si="25"/>
        <v>54</v>
      </c>
      <c r="EO56" s="5">
        <f t="shared" si="26"/>
        <v>86</v>
      </c>
      <c r="EP56" s="5">
        <f t="shared" si="27"/>
        <v>105</v>
      </c>
      <c r="EQ56" s="6">
        <v>35846</v>
      </c>
      <c r="ER56" s="6">
        <v>43469</v>
      </c>
      <c r="ES56" s="3">
        <f t="shared" si="7"/>
        <v>20.870636550308006</v>
      </c>
      <c r="ET56" s="4">
        <v>5</v>
      </c>
      <c r="EU56" s="4">
        <v>6</v>
      </c>
      <c r="EV56" s="4">
        <v>1</v>
      </c>
      <c r="EW56" s="4">
        <v>0</v>
      </c>
      <c r="EX56" s="5">
        <v>0</v>
      </c>
      <c r="EY56" s="5">
        <v>0</v>
      </c>
      <c r="EZ56" s="5">
        <v>0</v>
      </c>
      <c r="FA56" s="5">
        <v>0</v>
      </c>
      <c r="FB56" s="5">
        <v>0</v>
      </c>
      <c r="FC56" s="5">
        <v>0</v>
      </c>
      <c r="FD56" s="5">
        <v>0</v>
      </c>
      <c r="FE56" s="5">
        <v>0</v>
      </c>
      <c r="FF56" s="4">
        <f t="shared" si="8"/>
        <v>1</v>
      </c>
      <c r="FG56" s="6">
        <v>35846</v>
      </c>
      <c r="FH56" s="6">
        <v>43469</v>
      </c>
      <c r="FI56" s="3">
        <f t="shared" si="9"/>
        <v>20.870636550308006</v>
      </c>
      <c r="FJ56" s="4">
        <v>5</v>
      </c>
      <c r="FK56" s="4">
        <v>6</v>
      </c>
      <c r="FL56" s="4">
        <v>1</v>
      </c>
      <c r="FM56" s="4">
        <v>1</v>
      </c>
      <c r="FN56" s="5">
        <v>1</v>
      </c>
      <c r="FO56" s="5">
        <v>0</v>
      </c>
      <c r="FP56" s="5">
        <v>0</v>
      </c>
      <c r="FQ56" s="5">
        <v>1</v>
      </c>
      <c r="FR56" s="5">
        <v>1</v>
      </c>
      <c r="FS56" s="5">
        <v>1</v>
      </c>
      <c r="FT56" s="5">
        <v>0</v>
      </c>
      <c r="FU56" s="5">
        <v>0</v>
      </c>
      <c r="FV56" s="5">
        <v>1</v>
      </c>
      <c r="FW56" s="5">
        <v>1</v>
      </c>
      <c r="FX56" s="5">
        <v>0</v>
      </c>
      <c r="FY56" s="5">
        <v>0</v>
      </c>
      <c r="FZ56" s="5">
        <v>1</v>
      </c>
      <c r="GA56" s="5">
        <v>1</v>
      </c>
      <c r="GB56" s="5">
        <v>0</v>
      </c>
      <c r="GC56" s="5">
        <v>1</v>
      </c>
      <c r="GD56" s="5">
        <v>1</v>
      </c>
      <c r="GE56" s="5">
        <v>1</v>
      </c>
      <c r="GF56" s="4">
        <f t="shared" si="10"/>
        <v>13</v>
      </c>
      <c r="GG56" s="6">
        <v>35846</v>
      </c>
      <c r="GH56" s="6">
        <v>43178</v>
      </c>
      <c r="GI56" s="3">
        <f t="shared" si="11"/>
        <v>20.073921971252567</v>
      </c>
      <c r="GJ56" s="4">
        <v>5</v>
      </c>
      <c r="GK56" s="4">
        <v>5</v>
      </c>
      <c r="GL56" s="4">
        <v>2086</v>
      </c>
      <c r="GM56" s="4">
        <v>5386</v>
      </c>
      <c r="GN56" s="5">
        <v>3736</v>
      </c>
      <c r="GO56" s="7">
        <v>6.0399337106768902</v>
      </c>
      <c r="GP56" s="7">
        <v>4.3582434334723796</v>
      </c>
      <c r="GQ56" s="7">
        <v>5.19908857207463</v>
      </c>
      <c r="GR56" s="6">
        <v>35846</v>
      </c>
      <c r="GS56" s="6">
        <v>43469</v>
      </c>
      <c r="GT56" s="3">
        <f t="shared" si="12"/>
        <v>20.870636550308006</v>
      </c>
      <c r="GU56" s="4">
        <v>5</v>
      </c>
      <c r="GV56" s="4">
        <v>6</v>
      </c>
      <c r="GW56" s="5">
        <v>3564</v>
      </c>
      <c r="GX56" s="5">
        <v>1666</v>
      </c>
      <c r="GY56" s="5">
        <v>2615</v>
      </c>
      <c r="GZ56" s="7">
        <v>3.2816357578841302</v>
      </c>
      <c r="HA56" s="7">
        <v>2.9546864288213501</v>
      </c>
      <c r="HB56" s="7">
        <v>3.1181610933527399</v>
      </c>
      <c r="HC56" s="8">
        <f t="shared" si="13"/>
        <v>0.15493517435476273</v>
      </c>
      <c r="HD56" s="8">
        <f t="shared" si="14"/>
        <v>0.22202866781110106</v>
      </c>
      <c r="HE56" s="8">
        <f t="shared" si="28"/>
        <v>1.4286806883365202</v>
      </c>
      <c r="HF56" s="8">
        <f t="shared" si="29"/>
        <v>1.6673572712962097</v>
      </c>
      <c r="HG56" s="5">
        <v>1</v>
      </c>
    </row>
    <row r="57" spans="1:215" x14ac:dyDescent="0.2">
      <c r="A57" s="1">
        <v>80</v>
      </c>
      <c r="B57" s="1">
        <v>0</v>
      </c>
      <c r="C57" s="2">
        <v>35332</v>
      </c>
      <c r="D57" s="2">
        <v>43178</v>
      </c>
      <c r="E57" s="3">
        <f t="shared" si="0"/>
        <v>21.481177275838466</v>
      </c>
      <c r="F57" s="4">
        <v>1</v>
      </c>
      <c r="G57" s="4">
        <v>3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</v>
      </c>
      <c r="S57" s="5">
        <v>1</v>
      </c>
      <c r="T57" s="5">
        <v>2</v>
      </c>
      <c r="U57" s="5">
        <v>0</v>
      </c>
      <c r="V57" s="5">
        <v>0</v>
      </c>
      <c r="W57" s="5">
        <v>1</v>
      </c>
      <c r="X57" s="5">
        <v>0</v>
      </c>
      <c r="Y57" s="5">
        <v>0</v>
      </c>
      <c r="Z57" s="5">
        <v>1</v>
      </c>
      <c r="AA57" s="5">
        <v>0</v>
      </c>
      <c r="AB57" s="5">
        <v>0</v>
      </c>
      <c r="AC57" s="5">
        <f t="shared" si="1"/>
        <v>7</v>
      </c>
      <c r="AD57" s="2">
        <v>35332</v>
      </c>
      <c r="AE57" s="2">
        <v>43475</v>
      </c>
      <c r="AF57" s="3">
        <f t="shared" si="2"/>
        <v>22.2943189596167</v>
      </c>
      <c r="AG57" s="4">
        <v>1</v>
      </c>
      <c r="AH57" s="4">
        <v>4</v>
      </c>
      <c r="AI57" s="5">
        <v>0</v>
      </c>
      <c r="AJ57" s="5">
        <v>0</v>
      </c>
      <c r="AK57" s="5">
        <v>0</v>
      </c>
      <c r="AL57" s="5">
        <v>1</v>
      </c>
      <c r="AM57" s="5">
        <v>1</v>
      </c>
      <c r="AN57" s="5">
        <v>0</v>
      </c>
      <c r="AO57" s="5">
        <v>0</v>
      </c>
      <c r="AP57" s="5">
        <v>1</v>
      </c>
      <c r="AQ57" s="5">
        <v>0</v>
      </c>
      <c r="AR57" s="5">
        <v>0</v>
      </c>
      <c r="AS57" s="5">
        <v>1</v>
      </c>
      <c r="AT57" s="5">
        <v>1</v>
      </c>
      <c r="AU57" s="5">
        <v>0</v>
      </c>
      <c r="AV57" s="5">
        <v>0</v>
      </c>
      <c r="AW57" s="5">
        <v>0</v>
      </c>
      <c r="AX57" s="5">
        <v>1</v>
      </c>
      <c r="AY57" s="5">
        <v>0</v>
      </c>
      <c r="AZ57" s="5">
        <v>2</v>
      </c>
      <c r="BA57" s="5">
        <v>0</v>
      </c>
      <c r="BB57" s="5">
        <v>0</v>
      </c>
      <c r="BC57" s="5">
        <v>0</v>
      </c>
      <c r="BD57" s="5">
        <f t="shared" si="3"/>
        <v>8</v>
      </c>
      <c r="BE57" s="6">
        <v>35332</v>
      </c>
      <c r="BF57" s="6">
        <v>43178</v>
      </c>
      <c r="BG57" s="3">
        <f t="shared" si="4"/>
        <v>21.481177275838466</v>
      </c>
      <c r="BH57" s="4">
        <v>1</v>
      </c>
      <c r="BI57" s="4">
        <v>3</v>
      </c>
      <c r="BJ57" s="5">
        <v>0</v>
      </c>
      <c r="BK57" s="14">
        <v>-9</v>
      </c>
      <c r="BL57" s="5">
        <v>1</v>
      </c>
      <c r="BM57" s="5">
        <v>1</v>
      </c>
      <c r="BN57" s="5">
        <v>1</v>
      </c>
      <c r="BO57" s="5">
        <v>1</v>
      </c>
      <c r="BP57" s="5">
        <v>1</v>
      </c>
      <c r="BQ57" s="5">
        <v>1</v>
      </c>
      <c r="BR57" s="5">
        <v>1</v>
      </c>
      <c r="BS57" s="5">
        <v>1</v>
      </c>
      <c r="BT57" s="5">
        <f t="shared" si="15"/>
        <v>8</v>
      </c>
      <c r="BU57" s="5">
        <v>3</v>
      </c>
      <c r="BV57" s="5">
        <v>2</v>
      </c>
      <c r="BW57" s="5">
        <v>2</v>
      </c>
      <c r="BX57" s="5">
        <v>1</v>
      </c>
      <c r="BY57" s="5">
        <v>2</v>
      </c>
      <c r="BZ57" s="5">
        <v>2</v>
      </c>
      <c r="CA57" s="5">
        <v>1</v>
      </c>
      <c r="CB57" s="5">
        <v>1</v>
      </c>
      <c r="CC57" s="5">
        <v>1</v>
      </c>
      <c r="CD57" s="5">
        <v>2</v>
      </c>
      <c r="CE57" s="5">
        <v>1</v>
      </c>
      <c r="CF57" s="5">
        <f t="shared" si="16"/>
        <v>18</v>
      </c>
      <c r="CG57" s="5">
        <v>1</v>
      </c>
      <c r="CH57" s="5">
        <v>1</v>
      </c>
      <c r="CI57" s="5">
        <v>1</v>
      </c>
      <c r="CJ57" s="5">
        <v>3</v>
      </c>
      <c r="CK57" s="5">
        <v>2</v>
      </c>
      <c r="CL57" s="5">
        <v>1</v>
      </c>
      <c r="CM57" s="5">
        <f t="shared" si="17"/>
        <v>9</v>
      </c>
      <c r="CN57" s="5">
        <v>1</v>
      </c>
      <c r="CO57" s="5">
        <v>1</v>
      </c>
      <c r="CP57" s="5">
        <v>1</v>
      </c>
      <c r="CQ57" s="5">
        <v>1</v>
      </c>
      <c r="CR57" s="5">
        <v>2</v>
      </c>
      <c r="CS57" s="5">
        <v>2</v>
      </c>
      <c r="CT57" s="5">
        <f t="shared" si="18"/>
        <v>8</v>
      </c>
      <c r="CU57" s="5">
        <f t="shared" si="31"/>
        <v>27</v>
      </c>
      <c r="CV57" s="5">
        <f t="shared" si="19"/>
        <v>35</v>
      </c>
      <c r="CW57" s="5">
        <f t="shared" si="20"/>
        <v>43</v>
      </c>
      <c r="CX57" s="6">
        <v>35332</v>
      </c>
      <c r="CY57" s="6">
        <v>43475</v>
      </c>
      <c r="CZ57" s="3">
        <f t="shared" si="6"/>
        <v>22.2943189596167</v>
      </c>
      <c r="DA57" s="4">
        <v>1</v>
      </c>
      <c r="DB57" s="4">
        <v>4</v>
      </c>
      <c r="DC57" s="4">
        <v>1</v>
      </c>
      <c r="DD57" s="5">
        <v>4</v>
      </c>
      <c r="DE57" s="5">
        <v>4</v>
      </c>
      <c r="DF57" s="5">
        <v>2</v>
      </c>
      <c r="DG57" s="5">
        <v>4</v>
      </c>
      <c r="DH57" s="5">
        <v>2</v>
      </c>
      <c r="DI57" s="5">
        <v>2</v>
      </c>
      <c r="DJ57" s="5">
        <v>1</v>
      </c>
      <c r="DK57" s="5">
        <v>2</v>
      </c>
      <c r="DL57" s="5">
        <v>1</v>
      </c>
      <c r="DM57" s="5">
        <f t="shared" si="21"/>
        <v>18</v>
      </c>
      <c r="DN57" s="5">
        <v>3</v>
      </c>
      <c r="DO57" s="5">
        <v>2</v>
      </c>
      <c r="DP57" s="5">
        <v>3</v>
      </c>
      <c r="DQ57" s="5">
        <v>1</v>
      </c>
      <c r="DR57" s="5">
        <v>2</v>
      </c>
      <c r="DS57" s="5">
        <v>3</v>
      </c>
      <c r="DT57" s="5">
        <v>1</v>
      </c>
      <c r="DU57" s="5">
        <v>1</v>
      </c>
      <c r="DV57" s="5">
        <v>3</v>
      </c>
      <c r="DW57" s="5">
        <v>2</v>
      </c>
      <c r="DX57" s="5">
        <v>2</v>
      </c>
      <c r="DY57" s="5">
        <f t="shared" si="22"/>
        <v>23</v>
      </c>
      <c r="DZ57" s="5">
        <v>3</v>
      </c>
      <c r="EA57" s="5">
        <v>1</v>
      </c>
      <c r="EB57" s="5">
        <v>2</v>
      </c>
      <c r="EC57" s="5">
        <v>3</v>
      </c>
      <c r="ED57" s="5">
        <v>2</v>
      </c>
      <c r="EE57" s="5">
        <v>3</v>
      </c>
      <c r="EF57" s="5">
        <f t="shared" si="23"/>
        <v>14</v>
      </c>
      <c r="EG57" s="5">
        <v>4</v>
      </c>
      <c r="EH57" s="5">
        <v>1</v>
      </c>
      <c r="EI57" s="5">
        <v>2</v>
      </c>
      <c r="EJ57" s="5">
        <v>2</v>
      </c>
      <c r="EK57" s="5">
        <v>3</v>
      </c>
      <c r="EL57" s="5">
        <v>4</v>
      </c>
      <c r="EM57" s="5">
        <f t="shared" si="24"/>
        <v>16</v>
      </c>
      <c r="EN57" s="5">
        <f t="shared" si="25"/>
        <v>37</v>
      </c>
      <c r="EO57" s="5">
        <f t="shared" si="26"/>
        <v>55</v>
      </c>
      <c r="EP57" s="5">
        <f t="shared" si="27"/>
        <v>71</v>
      </c>
      <c r="EQ57" s="6">
        <v>35332</v>
      </c>
      <c r="ER57" s="6">
        <v>43475</v>
      </c>
      <c r="ES57" s="3">
        <f t="shared" si="7"/>
        <v>22.2943189596167</v>
      </c>
      <c r="ET57" s="4">
        <v>1</v>
      </c>
      <c r="EU57" s="4">
        <v>4</v>
      </c>
      <c r="EV57" s="4">
        <v>3</v>
      </c>
      <c r="EW57" s="4">
        <v>0</v>
      </c>
      <c r="EX57" s="5">
        <v>1</v>
      </c>
      <c r="EY57" s="5">
        <v>0</v>
      </c>
      <c r="EZ57" s="5">
        <v>0</v>
      </c>
      <c r="FA57" s="5">
        <v>0</v>
      </c>
      <c r="FB57" s="5">
        <v>0</v>
      </c>
      <c r="FC57" s="5">
        <v>0</v>
      </c>
      <c r="FD57" s="5">
        <v>0</v>
      </c>
      <c r="FE57" s="5">
        <v>0</v>
      </c>
      <c r="FF57" s="4">
        <f t="shared" si="8"/>
        <v>4</v>
      </c>
      <c r="FG57" s="6">
        <v>35332</v>
      </c>
      <c r="FH57" s="6">
        <v>43475</v>
      </c>
      <c r="FI57" s="3">
        <f t="shared" si="9"/>
        <v>22.2943189596167</v>
      </c>
      <c r="FJ57" s="4">
        <v>1</v>
      </c>
      <c r="FK57" s="4">
        <v>4</v>
      </c>
      <c r="FL57" s="4">
        <v>1</v>
      </c>
      <c r="FM57" s="4">
        <v>0</v>
      </c>
      <c r="FN57" s="5">
        <v>0</v>
      </c>
      <c r="FO57" s="5">
        <v>0</v>
      </c>
      <c r="FP57" s="5">
        <v>0</v>
      </c>
      <c r="FQ57" s="5">
        <v>1</v>
      </c>
      <c r="FR57" s="5">
        <v>0</v>
      </c>
      <c r="FS57" s="5">
        <v>0</v>
      </c>
      <c r="FT57" s="5">
        <v>0</v>
      </c>
      <c r="FU57" s="5">
        <v>0</v>
      </c>
      <c r="FV57" s="5">
        <v>0</v>
      </c>
      <c r="FW57" s="5">
        <v>0</v>
      </c>
      <c r="FX57" s="5">
        <v>0</v>
      </c>
      <c r="FY57" s="5">
        <v>0</v>
      </c>
      <c r="FZ57" s="5">
        <v>0</v>
      </c>
      <c r="GA57" s="5">
        <v>0</v>
      </c>
      <c r="GB57" s="5">
        <v>0</v>
      </c>
      <c r="GC57" s="5">
        <v>0</v>
      </c>
      <c r="GD57" s="5">
        <v>0</v>
      </c>
      <c r="GE57" s="5">
        <v>0</v>
      </c>
      <c r="GF57" s="4">
        <f t="shared" si="10"/>
        <v>2</v>
      </c>
      <c r="GG57" s="6">
        <v>35332</v>
      </c>
      <c r="GH57" s="6">
        <v>43178</v>
      </c>
      <c r="GI57" s="3">
        <f t="shared" si="11"/>
        <v>21.481177275838466</v>
      </c>
      <c r="GJ57" s="4">
        <v>1</v>
      </c>
      <c r="GK57" s="4">
        <v>3</v>
      </c>
      <c r="GL57" s="4">
        <v>4431</v>
      </c>
      <c r="GM57" s="4">
        <v>1921</v>
      </c>
      <c r="GN57" s="5">
        <v>3176</v>
      </c>
      <c r="GO57" s="7">
        <v>2.49862352346454</v>
      </c>
      <c r="GP57" s="7">
        <v>2.6433658350878901</v>
      </c>
      <c r="GQ57" s="7">
        <v>2.5709946792762199</v>
      </c>
      <c r="GR57" s="6">
        <v>35332</v>
      </c>
      <c r="GS57" s="6">
        <v>43475</v>
      </c>
      <c r="GT57" s="3">
        <f t="shared" si="12"/>
        <v>22.2943189596167</v>
      </c>
      <c r="GU57" s="4">
        <v>1</v>
      </c>
      <c r="GV57" s="4">
        <v>4</v>
      </c>
      <c r="GW57" s="5">
        <v>712.1</v>
      </c>
      <c r="GX57" s="14">
        <v>-9</v>
      </c>
      <c r="GY57" s="5">
        <v>712.1</v>
      </c>
      <c r="GZ57" s="7">
        <v>12.8008682147576</v>
      </c>
      <c r="HA57" s="7">
        <v>12.5877215927427</v>
      </c>
      <c r="HB57" s="7">
        <v>12.6942949037501</v>
      </c>
      <c r="HC57" s="8">
        <f t="shared" si="13"/>
        <v>0.64933950798525986</v>
      </c>
      <c r="HD57" s="8">
        <f t="shared" si="14"/>
        <v>-0.69350740541581946</v>
      </c>
      <c r="HE57" s="8">
        <f t="shared" si="28"/>
        <v>4.4600477461030756</v>
      </c>
      <c r="HF57" s="8">
        <f t="shared" si="29"/>
        <v>0.20253150716679086</v>
      </c>
      <c r="HG57" s="5">
        <v>1</v>
      </c>
    </row>
    <row r="58" spans="1:215" x14ac:dyDescent="0.2">
      <c r="A58" s="1">
        <v>81</v>
      </c>
      <c r="B58" s="1">
        <v>0</v>
      </c>
      <c r="C58" s="2">
        <v>35962</v>
      </c>
      <c r="D58" s="2">
        <v>43178</v>
      </c>
      <c r="E58" s="3">
        <f t="shared" si="0"/>
        <v>19.756331279945243</v>
      </c>
      <c r="F58" s="4">
        <v>5</v>
      </c>
      <c r="G58" s="4">
        <v>5</v>
      </c>
      <c r="H58" s="5">
        <v>0</v>
      </c>
      <c r="I58" s="5">
        <v>1</v>
      </c>
      <c r="J58" s="5">
        <v>1</v>
      </c>
      <c r="K58" s="5">
        <v>1</v>
      </c>
      <c r="L58" s="5">
        <v>0</v>
      </c>
      <c r="M58" s="5">
        <v>0</v>
      </c>
      <c r="N58" s="5">
        <v>1</v>
      </c>
      <c r="O58" s="5">
        <v>1</v>
      </c>
      <c r="P58" s="5">
        <v>1</v>
      </c>
      <c r="Q58" s="5">
        <v>3</v>
      </c>
      <c r="R58" s="5">
        <v>1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1</v>
      </c>
      <c r="AA58" s="5">
        <v>0</v>
      </c>
      <c r="AB58" s="5">
        <v>0</v>
      </c>
      <c r="AC58" s="5">
        <f t="shared" si="1"/>
        <v>13</v>
      </c>
      <c r="AD58" s="2">
        <v>35962</v>
      </c>
      <c r="AE58" s="2">
        <v>43469</v>
      </c>
      <c r="AF58" s="3">
        <f t="shared" si="2"/>
        <v>20.553045859000683</v>
      </c>
      <c r="AG58" s="4">
        <v>5</v>
      </c>
      <c r="AH58" s="4">
        <v>6</v>
      </c>
      <c r="AI58" s="5">
        <v>0</v>
      </c>
      <c r="AJ58" s="5">
        <v>1</v>
      </c>
      <c r="AK58" s="5">
        <v>0</v>
      </c>
      <c r="AL58" s="5">
        <v>1</v>
      </c>
      <c r="AM58" s="5">
        <v>1</v>
      </c>
      <c r="AN58" s="5">
        <v>0</v>
      </c>
      <c r="AO58" s="5">
        <v>0</v>
      </c>
      <c r="AP58" s="5">
        <v>1</v>
      </c>
      <c r="AQ58" s="5">
        <v>0</v>
      </c>
      <c r="AR58" s="5">
        <v>0</v>
      </c>
      <c r="AS58" s="5">
        <v>1</v>
      </c>
      <c r="AT58" s="5">
        <v>1</v>
      </c>
      <c r="AU58" s="5">
        <v>0</v>
      </c>
      <c r="AV58" s="5">
        <v>0</v>
      </c>
      <c r="AW58" s="5">
        <v>1</v>
      </c>
      <c r="AX58" s="5">
        <v>1</v>
      </c>
      <c r="AY58" s="5">
        <v>0</v>
      </c>
      <c r="AZ58" s="5">
        <v>0</v>
      </c>
      <c r="BA58" s="5">
        <v>1</v>
      </c>
      <c r="BB58" s="5">
        <v>1</v>
      </c>
      <c r="BC58" s="5">
        <v>0</v>
      </c>
      <c r="BD58" s="5">
        <f t="shared" si="3"/>
        <v>10</v>
      </c>
      <c r="BE58" s="6">
        <v>35597</v>
      </c>
      <c r="BF58" s="6">
        <v>43178</v>
      </c>
      <c r="BG58" s="3">
        <f t="shared" si="4"/>
        <v>20.755646817248461</v>
      </c>
      <c r="BH58" s="4">
        <v>5</v>
      </c>
      <c r="BI58" s="4">
        <v>5</v>
      </c>
      <c r="BJ58" s="5">
        <v>1</v>
      </c>
      <c r="BK58" s="5">
        <v>2</v>
      </c>
      <c r="BL58" s="5">
        <v>1</v>
      </c>
      <c r="BM58" s="5">
        <v>2</v>
      </c>
      <c r="BN58" s="5">
        <v>1</v>
      </c>
      <c r="BO58" s="5">
        <v>1</v>
      </c>
      <c r="BP58" s="5">
        <v>3</v>
      </c>
      <c r="BQ58" s="5">
        <v>2</v>
      </c>
      <c r="BR58" s="5">
        <v>1</v>
      </c>
      <c r="BS58" s="5">
        <v>1</v>
      </c>
      <c r="BT58" s="5">
        <f t="shared" si="15"/>
        <v>12</v>
      </c>
      <c r="BU58" s="5">
        <v>2</v>
      </c>
      <c r="BV58" s="5">
        <v>1</v>
      </c>
      <c r="BW58" s="5">
        <v>2</v>
      </c>
      <c r="BX58" s="5">
        <v>3</v>
      </c>
      <c r="BY58" s="5">
        <v>2</v>
      </c>
      <c r="BZ58" s="5">
        <v>3</v>
      </c>
      <c r="CA58" s="5">
        <v>1</v>
      </c>
      <c r="CB58" s="5">
        <v>1</v>
      </c>
      <c r="CC58" s="5">
        <v>2</v>
      </c>
      <c r="CD58" s="5">
        <v>1</v>
      </c>
      <c r="CE58" s="5">
        <v>2</v>
      </c>
      <c r="CF58" s="5">
        <f t="shared" si="16"/>
        <v>20</v>
      </c>
      <c r="CG58" s="5">
        <v>2</v>
      </c>
      <c r="CH58" s="5">
        <v>1</v>
      </c>
      <c r="CI58" s="5">
        <v>1</v>
      </c>
      <c r="CJ58" s="5">
        <v>1</v>
      </c>
      <c r="CK58" s="5">
        <v>1</v>
      </c>
      <c r="CL58" s="5">
        <v>2</v>
      </c>
      <c r="CM58" s="5">
        <f t="shared" si="17"/>
        <v>8</v>
      </c>
      <c r="CN58" s="5">
        <v>2</v>
      </c>
      <c r="CO58" s="5">
        <v>3</v>
      </c>
      <c r="CP58" s="5">
        <v>3</v>
      </c>
      <c r="CQ58" s="5">
        <v>2</v>
      </c>
      <c r="CR58" s="5">
        <v>3</v>
      </c>
      <c r="CS58" s="5">
        <v>1</v>
      </c>
      <c r="CT58" s="5">
        <f t="shared" si="18"/>
        <v>14</v>
      </c>
      <c r="CU58" s="5">
        <f t="shared" si="31"/>
        <v>28</v>
      </c>
      <c r="CV58" s="5">
        <f t="shared" si="19"/>
        <v>40</v>
      </c>
      <c r="CW58" s="5">
        <f t="shared" si="20"/>
        <v>54</v>
      </c>
      <c r="CX58" s="6">
        <v>35597</v>
      </c>
      <c r="CY58" s="6">
        <v>43469</v>
      </c>
      <c r="CZ58" s="3">
        <f t="shared" si="6"/>
        <v>21.552361396303901</v>
      </c>
      <c r="DA58" s="4">
        <v>5</v>
      </c>
      <c r="DB58" s="4">
        <v>6</v>
      </c>
      <c r="DC58" s="4">
        <v>1</v>
      </c>
      <c r="DD58" s="5">
        <v>4</v>
      </c>
      <c r="DE58" s="5">
        <v>4</v>
      </c>
      <c r="DF58" s="5">
        <v>3</v>
      </c>
      <c r="DG58" s="5">
        <v>3</v>
      </c>
      <c r="DH58" s="5">
        <v>3</v>
      </c>
      <c r="DI58" s="5">
        <v>3</v>
      </c>
      <c r="DJ58" s="5">
        <v>2</v>
      </c>
      <c r="DK58" s="5">
        <v>3</v>
      </c>
      <c r="DL58" s="5">
        <v>2</v>
      </c>
      <c r="DM58" s="5">
        <f t="shared" si="21"/>
        <v>23</v>
      </c>
      <c r="DN58" s="5">
        <v>3</v>
      </c>
      <c r="DO58" s="5">
        <v>3</v>
      </c>
      <c r="DP58" s="5">
        <v>2</v>
      </c>
      <c r="DQ58" s="5">
        <v>2</v>
      </c>
      <c r="DR58" s="5">
        <v>2</v>
      </c>
      <c r="DS58" s="5">
        <v>3</v>
      </c>
      <c r="DT58" s="5">
        <v>2</v>
      </c>
      <c r="DU58" s="5">
        <v>1</v>
      </c>
      <c r="DV58" s="5">
        <v>3</v>
      </c>
      <c r="DW58" s="5">
        <v>2</v>
      </c>
      <c r="DX58" s="5">
        <v>1</v>
      </c>
      <c r="DY58" s="5">
        <f t="shared" si="22"/>
        <v>24</v>
      </c>
      <c r="DZ58" s="5">
        <v>2</v>
      </c>
      <c r="EA58" s="5">
        <v>2</v>
      </c>
      <c r="EB58" s="5">
        <v>3</v>
      </c>
      <c r="EC58" s="5">
        <v>1</v>
      </c>
      <c r="ED58" s="5">
        <v>2</v>
      </c>
      <c r="EE58" s="5">
        <v>3</v>
      </c>
      <c r="EF58" s="5">
        <f t="shared" si="23"/>
        <v>13</v>
      </c>
      <c r="EG58" s="5">
        <v>4</v>
      </c>
      <c r="EH58" s="5">
        <v>3</v>
      </c>
      <c r="EI58" s="5">
        <v>2</v>
      </c>
      <c r="EJ58" s="5">
        <v>4</v>
      </c>
      <c r="EK58" s="5">
        <v>5</v>
      </c>
      <c r="EL58" s="5">
        <v>3</v>
      </c>
      <c r="EM58" s="5">
        <f t="shared" si="24"/>
        <v>21</v>
      </c>
      <c r="EN58" s="5">
        <f t="shared" si="25"/>
        <v>37</v>
      </c>
      <c r="EO58" s="5">
        <f t="shared" si="26"/>
        <v>60</v>
      </c>
      <c r="EP58" s="5">
        <f t="shared" si="27"/>
        <v>81</v>
      </c>
      <c r="EQ58" s="6">
        <v>35597</v>
      </c>
      <c r="ER58" s="6">
        <v>43469</v>
      </c>
      <c r="ES58" s="3">
        <f t="shared" si="7"/>
        <v>21.552361396303901</v>
      </c>
      <c r="ET58" s="4">
        <v>5</v>
      </c>
      <c r="EU58" s="4">
        <v>6</v>
      </c>
      <c r="EV58" s="4">
        <v>2</v>
      </c>
      <c r="EW58" s="4">
        <v>0</v>
      </c>
      <c r="EX58" s="5">
        <v>1</v>
      </c>
      <c r="EY58" s="5">
        <v>0</v>
      </c>
      <c r="EZ58" s="5">
        <v>0</v>
      </c>
      <c r="FA58" s="5">
        <v>0</v>
      </c>
      <c r="FB58" s="5">
        <v>0</v>
      </c>
      <c r="FC58" s="5">
        <v>0</v>
      </c>
      <c r="FD58" s="5">
        <v>0</v>
      </c>
      <c r="FE58" s="5">
        <v>0</v>
      </c>
      <c r="FF58" s="4">
        <f t="shared" si="8"/>
        <v>3</v>
      </c>
      <c r="FG58" s="6">
        <v>35597</v>
      </c>
      <c r="FH58" s="6">
        <v>43469</v>
      </c>
      <c r="FI58" s="3">
        <f t="shared" si="9"/>
        <v>21.552361396303901</v>
      </c>
      <c r="FJ58" s="4">
        <v>5</v>
      </c>
      <c r="FK58" s="4">
        <v>6</v>
      </c>
      <c r="FL58" s="4">
        <v>0</v>
      </c>
      <c r="FM58" s="4">
        <v>0</v>
      </c>
      <c r="FN58" s="5">
        <v>1</v>
      </c>
      <c r="FO58" s="5">
        <v>0</v>
      </c>
      <c r="FP58" s="5">
        <v>0</v>
      </c>
      <c r="FQ58" s="5">
        <v>1</v>
      </c>
      <c r="FR58" s="5">
        <v>0</v>
      </c>
      <c r="FS58" s="5">
        <v>1</v>
      </c>
      <c r="FT58" s="5">
        <v>0</v>
      </c>
      <c r="FU58" s="5">
        <v>0</v>
      </c>
      <c r="FV58" s="5">
        <v>0</v>
      </c>
      <c r="FW58" s="5">
        <v>0</v>
      </c>
      <c r="FX58" s="5">
        <v>0</v>
      </c>
      <c r="FY58" s="5">
        <v>0</v>
      </c>
      <c r="FZ58" s="5">
        <v>0</v>
      </c>
      <c r="GA58" s="5">
        <v>0</v>
      </c>
      <c r="GB58" s="5">
        <v>0</v>
      </c>
      <c r="GC58" s="5">
        <v>1</v>
      </c>
      <c r="GD58" s="5">
        <v>0</v>
      </c>
      <c r="GE58" s="5">
        <v>1</v>
      </c>
      <c r="GF58" s="4">
        <f t="shared" si="10"/>
        <v>5</v>
      </c>
      <c r="GG58" s="6">
        <v>35597</v>
      </c>
      <c r="GH58" s="6">
        <v>43178</v>
      </c>
      <c r="GI58" s="3">
        <f t="shared" si="11"/>
        <v>20.755646817248461</v>
      </c>
      <c r="GJ58" s="4">
        <v>5</v>
      </c>
      <c r="GK58" s="4">
        <v>5</v>
      </c>
      <c r="GL58" s="4">
        <v>4579</v>
      </c>
      <c r="GM58" s="4">
        <v>3950</v>
      </c>
      <c r="GN58" s="5">
        <v>4265</v>
      </c>
      <c r="GO58" s="7">
        <v>0.97765978324216096</v>
      </c>
      <c r="GP58" s="7">
        <v>0.58929672354898199</v>
      </c>
      <c r="GQ58" s="7">
        <v>0.78347825339557198</v>
      </c>
      <c r="GR58" s="6">
        <v>35597</v>
      </c>
      <c r="GS58" s="6">
        <v>43469</v>
      </c>
      <c r="GT58" s="3">
        <f t="shared" si="12"/>
        <v>21.552361396303901</v>
      </c>
      <c r="GU58" s="4">
        <v>5</v>
      </c>
      <c r="GV58" s="4">
        <v>6</v>
      </c>
      <c r="GW58" s="5">
        <v>620</v>
      </c>
      <c r="GX58" s="14">
        <v>-9</v>
      </c>
      <c r="GY58" s="5">
        <v>620</v>
      </c>
      <c r="GZ58" s="7">
        <v>2.00863614272262</v>
      </c>
      <c r="HA58" s="7">
        <v>1.9262719091085101</v>
      </c>
      <c r="HB58" s="7">
        <v>1.9674540259155699</v>
      </c>
      <c r="HC58" s="8">
        <f t="shared" si="13"/>
        <v>0.837527346005288</v>
      </c>
      <c r="HD58" s="8">
        <f t="shared" si="14"/>
        <v>-0.39987764637861417</v>
      </c>
      <c r="HE58" s="8">
        <f t="shared" si="28"/>
        <v>6.879032258064516</v>
      </c>
      <c r="HF58" s="8">
        <f t="shared" si="29"/>
        <v>0.39821934493792011</v>
      </c>
      <c r="HG58" s="5">
        <v>1</v>
      </c>
    </row>
    <row r="59" spans="1:215" x14ac:dyDescent="0.2">
      <c r="A59" s="1">
        <v>82</v>
      </c>
      <c r="B59" s="1">
        <v>0</v>
      </c>
      <c r="C59" s="2">
        <v>36203</v>
      </c>
      <c r="D59" s="2">
        <v>43178</v>
      </c>
      <c r="E59" s="3">
        <f t="shared" si="0"/>
        <v>19.096509240246405</v>
      </c>
      <c r="F59" s="4">
        <v>1</v>
      </c>
      <c r="G59" s="4">
        <v>3</v>
      </c>
      <c r="H59" s="5">
        <v>0</v>
      </c>
      <c r="I59" s="5">
        <v>2</v>
      </c>
      <c r="J59" s="5">
        <v>0</v>
      </c>
      <c r="K59" s="5">
        <v>1</v>
      </c>
      <c r="L59" s="5">
        <v>1</v>
      </c>
      <c r="M59" s="5">
        <v>0</v>
      </c>
      <c r="N59" s="5">
        <v>1</v>
      </c>
      <c r="O59" s="5">
        <v>1</v>
      </c>
      <c r="P59" s="5">
        <v>0</v>
      </c>
      <c r="Q59" s="5">
        <v>0</v>
      </c>
      <c r="R59" s="5">
        <v>0</v>
      </c>
      <c r="S59" s="5">
        <v>1</v>
      </c>
      <c r="T59" s="5">
        <v>3</v>
      </c>
      <c r="U59" s="5">
        <v>0</v>
      </c>
      <c r="V59" s="5">
        <v>1</v>
      </c>
      <c r="W59" s="5">
        <v>1</v>
      </c>
      <c r="X59" s="5">
        <v>0</v>
      </c>
      <c r="Y59" s="5">
        <v>1</v>
      </c>
      <c r="Z59" s="5">
        <v>1</v>
      </c>
      <c r="AA59" s="5">
        <v>1</v>
      </c>
      <c r="AB59" s="5">
        <v>0</v>
      </c>
      <c r="AC59" s="5">
        <f t="shared" si="1"/>
        <v>15</v>
      </c>
      <c r="AD59" s="2">
        <v>36203</v>
      </c>
      <c r="AE59" s="2">
        <v>43469</v>
      </c>
      <c r="AF59" s="3">
        <f t="shared" si="2"/>
        <v>19.893223819301848</v>
      </c>
      <c r="AG59" s="4">
        <v>1</v>
      </c>
      <c r="AH59" s="4">
        <v>4</v>
      </c>
      <c r="AI59" s="5">
        <v>0</v>
      </c>
      <c r="AJ59" s="5">
        <v>1</v>
      </c>
      <c r="AK59" s="5">
        <v>0</v>
      </c>
      <c r="AL59" s="5">
        <v>0</v>
      </c>
      <c r="AM59" s="5">
        <v>1</v>
      </c>
      <c r="AN59" s="5">
        <v>0</v>
      </c>
      <c r="AO59" s="5">
        <v>1</v>
      </c>
      <c r="AP59" s="5">
        <v>2</v>
      </c>
      <c r="AQ59" s="5">
        <v>0</v>
      </c>
      <c r="AR59" s="5">
        <v>1</v>
      </c>
      <c r="AS59" s="5">
        <v>1</v>
      </c>
      <c r="AT59" s="5">
        <v>3</v>
      </c>
      <c r="AU59" s="5">
        <v>3</v>
      </c>
      <c r="AV59" s="5">
        <v>2</v>
      </c>
      <c r="AW59" s="5">
        <v>2</v>
      </c>
      <c r="AX59" s="5">
        <v>3</v>
      </c>
      <c r="AY59" s="5">
        <v>1</v>
      </c>
      <c r="AZ59" s="5">
        <v>3</v>
      </c>
      <c r="BA59" s="5">
        <v>2</v>
      </c>
      <c r="BB59" s="5">
        <v>1</v>
      </c>
      <c r="BC59" s="5">
        <v>0</v>
      </c>
      <c r="BD59" s="5">
        <f t="shared" si="3"/>
        <v>27</v>
      </c>
      <c r="BE59" s="6">
        <v>36203</v>
      </c>
      <c r="BF59" s="6">
        <v>43178</v>
      </c>
      <c r="BG59" s="3">
        <f t="shared" si="4"/>
        <v>19.096509240246405</v>
      </c>
      <c r="BH59" s="4">
        <v>1</v>
      </c>
      <c r="BI59" s="4">
        <v>3</v>
      </c>
      <c r="BJ59" s="5">
        <v>0</v>
      </c>
      <c r="BK59" s="14">
        <v>-9</v>
      </c>
      <c r="BL59" s="5">
        <v>3</v>
      </c>
      <c r="BM59" s="5">
        <v>1</v>
      </c>
      <c r="BN59" s="5">
        <v>1</v>
      </c>
      <c r="BO59" s="5">
        <v>2</v>
      </c>
      <c r="BP59" s="5">
        <v>3</v>
      </c>
      <c r="BQ59" s="5">
        <v>3</v>
      </c>
      <c r="BR59" s="5">
        <v>3</v>
      </c>
      <c r="BS59" s="5">
        <v>1</v>
      </c>
      <c r="BT59" s="5">
        <f t="shared" si="15"/>
        <v>17</v>
      </c>
      <c r="BU59" s="5">
        <v>2</v>
      </c>
      <c r="BV59" s="5">
        <v>4</v>
      </c>
      <c r="BW59" s="5">
        <v>2</v>
      </c>
      <c r="BX59" s="5">
        <v>1</v>
      </c>
      <c r="BY59" s="5">
        <v>1</v>
      </c>
      <c r="BZ59" s="5">
        <v>4</v>
      </c>
      <c r="CA59" s="5">
        <v>2</v>
      </c>
      <c r="CB59" s="5">
        <v>1</v>
      </c>
      <c r="CC59" s="5">
        <v>2</v>
      </c>
      <c r="CD59" s="5">
        <v>2</v>
      </c>
      <c r="CE59" s="5">
        <v>1</v>
      </c>
      <c r="CF59" s="5">
        <f t="shared" si="16"/>
        <v>22</v>
      </c>
      <c r="CG59" s="5">
        <v>2</v>
      </c>
      <c r="CH59" s="5">
        <v>3</v>
      </c>
      <c r="CI59" s="5">
        <v>2</v>
      </c>
      <c r="CJ59" s="5">
        <v>1</v>
      </c>
      <c r="CK59" s="5">
        <v>1</v>
      </c>
      <c r="CL59" s="5">
        <v>2</v>
      </c>
      <c r="CM59" s="5">
        <f t="shared" si="17"/>
        <v>11</v>
      </c>
      <c r="CN59" s="5">
        <v>3</v>
      </c>
      <c r="CO59" s="5">
        <v>2</v>
      </c>
      <c r="CP59" s="5">
        <v>3</v>
      </c>
      <c r="CQ59" s="5">
        <v>2</v>
      </c>
      <c r="CR59" s="5">
        <v>5</v>
      </c>
      <c r="CS59" s="5">
        <v>3</v>
      </c>
      <c r="CT59" s="5">
        <f t="shared" si="18"/>
        <v>18</v>
      </c>
      <c r="CU59" s="5">
        <f t="shared" si="31"/>
        <v>33</v>
      </c>
      <c r="CV59" s="5">
        <f t="shared" si="19"/>
        <v>50</v>
      </c>
      <c r="CW59" s="5">
        <f t="shared" si="20"/>
        <v>68</v>
      </c>
      <c r="CX59" s="6">
        <v>36203</v>
      </c>
      <c r="CY59" s="6">
        <v>43469</v>
      </c>
      <c r="CZ59" s="3">
        <f t="shared" si="6"/>
        <v>19.893223819301848</v>
      </c>
      <c r="DA59" s="4">
        <v>1</v>
      </c>
      <c r="DB59" s="4">
        <v>4</v>
      </c>
      <c r="DC59" s="4">
        <v>1</v>
      </c>
      <c r="DD59" s="5">
        <v>4</v>
      </c>
      <c r="DE59" s="5">
        <v>5</v>
      </c>
      <c r="DF59" s="5">
        <v>2</v>
      </c>
      <c r="DG59" s="5">
        <v>4</v>
      </c>
      <c r="DH59" s="5">
        <v>4</v>
      </c>
      <c r="DI59" s="5">
        <v>5</v>
      </c>
      <c r="DJ59" s="5">
        <v>4</v>
      </c>
      <c r="DK59" s="5">
        <v>4</v>
      </c>
      <c r="DL59" s="5">
        <v>3</v>
      </c>
      <c r="DM59" s="5">
        <f t="shared" si="21"/>
        <v>31</v>
      </c>
      <c r="DN59" s="5">
        <v>3</v>
      </c>
      <c r="DO59" s="5">
        <v>4</v>
      </c>
      <c r="DP59" s="5">
        <v>4</v>
      </c>
      <c r="DQ59" s="5">
        <v>3</v>
      </c>
      <c r="DR59" s="5">
        <v>5</v>
      </c>
      <c r="DS59" s="5">
        <v>5</v>
      </c>
      <c r="DT59" s="5">
        <v>3</v>
      </c>
      <c r="DU59" s="5">
        <v>2</v>
      </c>
      <c r="DV59" s="5">
        <v>4</v>
      </c>
      <c r="DW59" s="5">
        <v>4</v>
      </c>
      <c r="DX59" s="5">
        <v>4</v>
      </c>
      <c r="DY59" s="5">
        <f t="shared" si="22"/>
        <v>41</v>
      </c>
      <c r="DZ59" s="5">
        <v>4</v>
      </c>
      <c r="EA59" s="5">
        <v>4</v>
      </c>
      <c r="EB59" s="5">
        <v>4</v>
      </c>
      <c r="EC59" s="5">
        <v>2</v>
      </c>
      <c r="ED59" s="5">
        <v>3</v>
      </c>
      <c r="EE59" s="5">
        <v>3</v>
      </c>
      <c r="EF59" s="5">
        <f t="shared" si="23"/>
        <v>20</v>
      </c>
      <c r="EG59" s="5">
        <v>3</v>
      </c>
      <c r="EH59" s="5">
        <v>3</v>
      </c>
      <c r="EI59" s="5">
        <v>4</v>
      </c>
      <c r="EJ59" s="5">
        <v>3</v>
      </c>
      <c r="EK59" s="5">
        <v>3</v>
      </c>
      <c r="EL59" s="5">
        <v>4</v>
      </c>
      <c r="EM59" s="5">
        <f t="shared" si="24"/>
        <v>20</v>
      </c>
      <c r="EN59" s="5">
        <f t="shared" si="25"/>
        <v>61</v>
      </c>
      <c r="EO59" s="5">
        <f t="shared" si="26"/>
        <v>92</v>
      </c>
      <c r="EP59" s="5">
        <f t="shared" si="27"/>
        <v>112</v>
      </c>
      <c r="EQ59" s="6">
        <v>36203</v>
      </c>
      <c r="ER59" s="6">
        <v>43469</v>
      </c>
      <c r="ES59" s="3">
        <f t="shared" si="7"/>
        <v>19.893223819301848</v>
      </c>
      <c r="ET59" s="4">
        <v>1</v>
      </c>
      <c r="EU59" s="4">
        <v>4</v>
      </c>
      <c r="EV59" s="4">
        <v>1</v>
      </c>
      <c r="EW59" s="4">
        <v>0</v>
      </c>
      <c r="EX59" s="5">
        <v>0</v>
      </c>
      <c r="EY59" s="5">
        <v>0</v>
      </c>
      <c r="EZ59" s="5">
        <v>0</v>
      </c>
      <c r="FA59" s="5">
        <v>0</v>
      </c>
      <c r="FB59" s="5">
        <v>0</v>
      </c>
      <c r="FC59" s="5">
        <v>0</v>
      </c>
      <c r="FD59" s="5">
        <v>0</v>
      </c>
      <c r="FE59" s="5">
        <v>0</v>
      </c>
      <c r="FF59" s="4">
        <f t="shared" si="8"/>
        <v>1</v>
      </c>
      <c r="FG59" s="6">
        <v>36203</v>
      </c>
      <c r="FH59" s="6">
        <v>43469</v>
      </c>
      <c r="FI59" s="3">
        <f t="shared" si="9"/>
        <v>19.893223819301848</v>
      </c>
      <c r="FJ59" s="4">
        <v>1</v>
      </c>
      <c r="FK59" s="4">
        <v>4</v>
      </c>
      <c r="FL59" s="4">
        <v>1</v>
      </c>
      <c r="FM59" s="4">
        <v>0</v>
      </c>
      <c r="FN59" s="5">
        <v>0</v>
      </c>
      <c r="FO59" s="5">
        <v>1</v>
      </c>
      <c r="FP59" s="5">
        <v>1</v>
      </c>
      <c r="FQ59" s="5">
        <v>1</v>
      </c>
      <c r="FR59" s="5">
        <v>1</v>
      </c>
      <c r="FS59" s="5">
        <v>1</v>
      </c>
      <c r="FT59" s="5">
        <v>1</v>
      </c>
      <c r="FU59" s="5">
        <v>1</v>
      </c>
      <c r="FV59" s="5">
        <v>0</v>
      </c>
      <c r="FW59" s="5">
        <v>1</v>
      </c>
      <c r="FX59" s="5">
        <v>1</v>
      </c>
      <c r="FY59" s="5">
        <v>0</v>
      </c>
      <c r="FZ59" s="5">
        <v>0</v>
      </c>
      <c r="GA59" s="5">
        <v>0</v>
      </c>
      <c r="GB59" s="5">
        <v>0</v>
      </c>
      <c r="GC59" s="5">
        <v>1</v>
      </c>
      <c r="GD59" s="5">
        <v>1</v>
      </c>
      <c r="GE59" s="5">
        <v>1</v>
      </c>
      <c r="GF59" s="4">
        <f t="shared" si="10"/>
        <v>13</v>
      </c>
      <c r="GG59" s="6">
        <v>36203</v>
      </c>
      <c r="GH59" s="6">
        <v>43178</v>
      </c>
      <c r="GI59" s="3">
        <f t="shared" si="11"/>
        <v>19.096509240246405</v>
      </c>
      <c r="GJ59" s="4">
        <v>1</v>
      </c>
      <c r="GK59" s="4">
        <v>3</v>
      </c>
      <c r="GL59" s="4">
        <v>1085</v>
      </c>
      <c r="GM59" s="4">
        <v>482.6</v>
      </c>
      <c r="GN59" s="5">
        <v>783.7</v>
      </c>
      <c r="GO59" s="7">
        <v>1.6330928145263199</v>
      </c>
      <c r="GP59" s="7">
        <v>2.1727036216061801</v>
      </c>
      <c r="GQ59" s="7">
        <v>1.9028982180662499</v>
      </c>
      <c r="GR59" s="6">
        <v>36203</v>
      </c>
      <c r="GS59" s="6">
        <v>43469</v>
      </c>
      <c r="GT59" s="3">
        <f t="shared" si="12"/>
        <v>19.893223819301848</v>
      </c>
      <c r="GU59" s="4">
        <v>1</v>
      </c>
      <c r="GV59" s="4">
        <v>4</v>
      </c>
      <c r="GW59" s="5">
        <v>629.9</v>
      </c>
      <c r="GX59" s="14">
        <v>-9</v>
      </c>
      <c r="GY59" s="5">
        <v>629.9</v>
      </c>
      <c r="GZ59" s="7">
        <v>6.0973431767718003</v>
      </c>
      <c r="HA59" s="7">
        <v>6.0488326658395097</v>
      </c>
      <c r="HB59" s="7">
        <v>6.0730879213056603</v>
      </c>
      <c r="HC59" s="8">
        <f t="shared" si="13"/>
        <v>9.4878238418049488E-2</v>
      </c>
      <c r="HD59" s="8">
        <f t="shared" si="14"/>
        <v>-0.50399400910564696</v>
      </c>
      <c r="HE59" s="8">
        <f t="shared" si="28"/>
        <v>1.2441657405937452</v>
      </c>
      <c r="HF59" s="8">
        <f t="shared" si="29"/>
        <v>0.31333289468615888</v>
      </c>
      <c r="HG59" s="5">
        <v>1</v>
      </c>
    </row>
    <row r="60" spans="1:215" x14ac:dyDescent="0.2">
      <c r="A60" s="1">
        <v>83</v>
      </c>
      <c r="B60" s="1">
        <v>0</v>
      </c>
      <c r="C60" s="2">
        <v>36025</v>
      </c>
      <c r="D60" s="2">
        <v>43178</v>
      </c>
      <c r="E60" s="3">
        <f t="shared" si="0"/>
        <v>19.583846680355922</v>
      </c>
      <c r="F60" s="4">
        <v>1</v>
      </c>
      <c r="G60" s="4">
        <v>3</v>
      </c>
      <c r="H60" s="5">
        <v>1</v>
      </c>
      <c r="I60" s="5">
        <v>2</v>
      </c>
      <c r="J60" s="5">
        <v>0</v>
      </c>
      <c r="K60" s="5">
        <v>2</v>
      </c>
      <c r="L60" s="5">
        <v>1</v>
      </c>
      <c r="M60" s="5">
        <v>1</v>
      </c>
      <c r="N60" s="5">
        <v>3</v>
      </c>
      <c r="O60" s="5">
        <v>2</v>
      </c>
      <c r="P60" s="5">
        <v>0</v>
      </c>
      <c r="Q60" s="5">
        <v>2</v>
      </c>
      <c r="R60" s="5">
        <v>3</v>
      </c>
      <c r="S60" s="5">
        <v>1</v>
      </c>
      <c r="T60" s="5">
        <v>1</v>
      </c>
      <c r="U60" s="5">
        <v>2</v>
      </c>
      <c r="V60" s="5">
        <v>2</v>
      </c>
      <c r="W60" s="5">
        <v>2</v>
      </c>
      <c r="X60" s="5">
        <v>0</v>
      </c>
      <c r="Y60" s="5">
        <v>0</v>
      </c>
      <c r="Z60" s="5">
        <v>2</v>
      </c>
      <c r="AA60" s="5">
        <v>0</v>
      </c>
      <c r="AB60" s="5">
        <v>0</v>
      </c>
      <c r="AC60" s="5">
        <f t="shared" si="1"/>
        <v>27</v>
      </c>
      <c r="AD60" s="2">
        <v>36025</v>
      </c>
      <c r="AE60" s="2">
        <v>43718</v>
      </c>
      <c r="AF60" s="3">
        <f t="shared" si="2"/>
        <v>21.062286105407257</v>
      </c>
      <c r="AG60" s="4">
        <v>1</v>
      </c>
      <c r="AH60" s="4">
        <v>4</v>
      </c>
      <c r="AI60" s="5">
        <v>2</v>
      </c>
      <c r="AJ60" s="5">
        <v>2</v>
      </c>
      <c r="AK60" s="5">
        <v>3</v>
      </c>
      <c r="AL60" s="5">
        <v>2</v>
      </c>
      <c r="AM60" s="5">
        <v>2</v>
      </c>
      <c r="AN60" s="5">
        <v>3</v>
      </c>
      <c r="AO60" s="5">
        <v>3</v>
      </c>
      <c r="AP60" s="5">
        <v>3</v>
      </c>
      <c r="AQ60" s="5">
        <v>1</v>
      </c>
      <c r="AR60" s="5">
        <v>3</v>
      </c>
      <c r="AS60" s="5">
        <v>2</v>
      </c>
      <c r="AT60" s="5">
        <v>3</v>
      </c>
      <c r="AU60" s="5">
        <v>3</v>
      </c>
      <c r="AV60" s="5">
        <v>3</v>
      </c>
      <c r="AW60" s="5">
        <v>2</v>
      </c>
      <c r="AX60" s="5">
        <v>3</v>
      </c>
      <c r="AY60" s="5">
        <v>2</v>
      </c>
      <c r="AZ60" s="5">
        <v>1</v>
      </c>
      <c r="BA60" s="5">
        <v>3</v>
      </c>
      <c r="BB60" s="5">
        <v>2</v>
      </c>
      <c r="BC60" s="5">
        <v>2</v>
      </c>
      <c r="BD60" s="5">
        <f t="shared" si="3"/>
        <v>50</v>
      </c>
      <c r="BE60" s="6">
        <v>36025</v>
      </c>
      <c r="BF60" s="6">
        <v>43178</v>
      </c>
      <c r="BG60" s="3">
        <f t="shared" si="4"/>
        <v>19.583846680355922</v>
      </c>
      <c r="BH60" s="4">
        <v>1</v>
      </c>
      <c r="BI60" s="4">
        <v>3</v>
      </c>
      <c r="BJ60" s="5">
        <v>0</v>
      </c>
      <c r="BK60" s="5">
        <v>1</v>
      </c>
      <c r="BL60" s="5">
        <v>1</v>
      </c>
      <c r="BM60" s="5">
        <v>2</v>
      </c>
      <c r="BN60" s="5">
        <v>2</v>
      </c>
      <c r="BO60" s="5">
        <v>1</v>
      </c>
      <c r="BP60" s="5">
        <v>2</v>
      </c>
      <c r="BQ60" s="5">
        <v>3</v>
      </c>
      <c r="BR60" s="5">
        <v>1</v>
      </c>
      <c r="BS60" s="5">
        <v>1</v>
      </c>
      <c r="BT60" s="5">
        <f t="shared" si="15"/>
        <v>13</v>
      </c>
      <c r="BU60" s="5">
        <v>3</v>
      </c>
      <c r="BV60" s="5">
        <v>3</v>
      </c>
      <c r="BW60" s="5">
        <v>3</v>
      </c>
      <c r="BX60" s="5">
        <v>1</v>
      </c>
      <c r="BY60" s="5">
        <v>4</v>
      </c>
      <c r="BZ60" s="5">
        <v>3</v>
      </c>
      <c r="CA60" s="5">
        <v>4</v>
      </c>
      <c r="CB60" s="5">
        <v>2</v>
      </c>
      <c r="CC60" s="5">
        <v>4</v>
      </c>
      <c r="CD60" s="5">
        <v>3</v>
      </c>
      <c r="CE60" s="5">
        <v>3</v>
      </c>
      <c r="CF60" s="5">
        <f t="shared" si="16"/>
        <v>33</v>
      </c>
      <c r="CG60" s="5">
        <v>3</v>
      </c>
      <c r="CH60" s="5">
        <v>2</v>
      </c>
      <c r="CI60" s="5">
        <v>2</v>
      </c>
      <c r="CJ60" s="5">
        <v>3</v>
      </c>
      <c r="CK60" s="5">
        <v>2</v>
      </c>
      <c r="CL60" s="5">
        <v>2</v>
      </c>
      <c r="CM60" s="5">
        <f t="shared" si="17"/>
        <v>14</v>
      </c>
      <c r="CN60" s="5">
        <v>4</v>
      </c>
      <c r="CO60" s="5">
        <v>2</v>
      </c>
      <c r="CP60" s="5">
        <v>4</v>
      </c>
      <c r="CQ60" s="5">
        <v>5</v>
      </c>
      <c r="CR60" s="5">
        <v>4</v>
      </c>
      <c r="CS60" s="5">
        <v>2</v>
      </c>
      <c r="CT60" s="5">
        <f t="shared" si="18"/>
        <v>21</v>
      </c>
      <c r="CU60" s="5">
        <f t="shared" si="31"/>
        <v>47</v>
      </c>
      <c r="CV60" s="5">
        <f t="shared" si="19"/>
        <v>60</v>
      </c>
      <c r="CW60" s="5">
        <f t="shared" si="20"/>
        <v>81</v>
      </c>
      <c r="CX60" s="6">
        <v>36025</v>
      </c>
      <c r="CY60" s="6">
        <v>43475</v>
      </c>
      <c r="CZ60" s="3">
        <f t="shared" si="6"/>
        <v>20.396988364134156</v>
      </c>
      <c r="DA60" s="4">
        <v>1</v>
      </c>
      <c r="DB60" s="4">
        <v>4</v>
      </c>
      <c r="DC60" s="4">
        <v>1</v>
      </c>
      <c r="DD60" s="5">
        <v>5</v>
      </c>
      <c r="DE60" s="5">
        <v>5</v>
      </c>
      <c r="DF60" s="5">
        <v>4</v>
      </c>
      <c r="DG60" s="5">
        <v>5</v>
      </c>
      <c r="DH60" s="5">
        <v>3</v>
      </c>
      <c r="DI60" s="5">
        <v>4</v>
      </c>
      <c r="DJ60" s="5">
        <v>4</v>
      </c>
      <c r="DK60" s="5">
        <v>4</v>
      </c>
      <c r="DL60" s="5">
        <v>3</v>
      </c>
      <c r="DM60" s="5">
        <f t="shared" si="21"/>
        <v>32</v>
      </c>
      <c r="DN60" s="5">
        <v>5</v>
      </c>
      <c r="DO60" s="5">
        <v>4</v>
      </c>
      <c r="DP60" s="5">
        <v>3</v>
      </c>
      <c r="DQ60" s="5">
        <v>2</v>
      </c>
      <c r="DR60" s="5">
        <v>5</v>
      </c>
      <c r="DS60" s="5">
        <v>4</v>
      </c>
      <c r="DT60" s="5">
        <v>4</v>
      </c>
      <c r="DU60" s="5">
        <v>2</v>
      </c>
      <c r="DV60" s="5">
        <v>4</v>
      </c>
      <c r="DW60" s="5">
        <v>4</v>
      </c>
      <c r="DX60" s="5">
        <v>2</v>
      </c>
      <c r="DY60" s="5">
        <f t="shared" si="22"/>
        <v>39</v>
      </c>
      <c r="DZ60" s="5">
        <v>5</v>
      </c>
      <c r="EA60" s="5">
        <v>4</v>
      </c>
      <c r="EB60" s="5">
        <v>4</v>
      </c>
      <c r="EC60" s="5">
        <v>4</v>
      </c>
      <c r="ED60" s="5">
        <v>4</v>
      </c>
      <c r="EE60" s="5">
        <v>4</v>
      </c>
      <c r="EF60" s="5">
        <f t="shared" si="23"/>
        <v>25</v>
      </c>
      <c r="EG60" s="5">
        <v>3</v>
      </c>
      <c r="EH60" s="5">
        <v>2</v>
      </c>
      <c r="EI60" s="5">
        <v>3</v>
      </c>
      <c r="EJ60" s="5">
        <v>2</v>
      </c>
      <c r="EK60" s="5">
        <v>4</v>
      </c>
      <c r="EL60" s="5">
        <v>1</v>
      </c>
      <c r="EM60" s="5">
        <f t="shared" si="24"/>
        <v>15</v>
      </c>
      <c r="EN60" s="5">
        <f t="shared" si="25"/>
        <v>64</v>
      </c>
      <c r="EO60" s="5">
        <f t="shared" si="26"/>
        <v>96</v>
      </c>
      <c r="EP60" s="5">
        <f t="shared" si="27"/>
        <v>111</v>
      </c>
      <c r="EQ60" s="6">
        <v>36025</v>
      </c>
      <c r="ER60" s="6">
        <v>43475</v>
      </c>
      <c r="ES60" s="3">
        <f t="shared" si="7"/>
        <v>20.396988364134156</v>
      </c>
      <c r="ET60" s="4">
        <v>1</v>
      </c>
      <c r="EU60" s="4">
        <v>4</v>
      </c>
      <c r="EV60" s="4">
        <v>2</v>
      </c>
      <c r="EW60" s="4">
        <v>2</v>
      </c>
      <c r="EX60" s="5">
        <v>2</v>
      </c>
      <c r="EY60" s="5">
        <v>1</v>
      </c>
      <c r="EZ60" s="5">
        <v>0</v>
      </c>
      <c r="FA60" s="5">
        <v>0</v>
      </c>
      <c r="FB60" s="5">
        <v>0</v>
      </c>
      <c r="FC60" s="5">
        <v>0</v>
      </c>
      <c r="FD60" s="5">
        <v>0</v>
      </c>
      <c r="FE60" s="5">
        <v>0</v>
      </c>
      <c r="FF60" s="4">
        <f t="shared" si="8"/>
        <v>7</v>
      </c>
      <c r="FG60" s="6">
        <v>36025</v>
      </c>
      <c r="FH60" s="6">
        <v>43475</v>
      </c>
      <c r="FI60" s="3">
        <f t="shared" si="9"/>
        <v>20.396988364134156</v>
      </c>
      <c r="FJ60" s="4">
        <v>1</v>
      </c>
      <c r="FK60" s="4">
        <v>4</v>
      </c>
      <c r="FL60" s="4">
        <v>1</v>
      </c>
      <c r="FM60" s="4">
        <v>0</v>
      </c>
      <c r="FN60" s="5">
        <v>1</v>
      </c>
      <c r="FO60" s="5">
        <v>1</v>
      </c>
      <c r="FP60" s="5">
        <v>0</v>
      </c>
      <c r="FQ60" s="5">
        <v>1</v>
      </c>
      <c r="FR60" s="5">
        <v>0</v>
      </c>
      <c r="FS60" s="5">
        <v>1</v>
      </c>
      <c r="FT60" s="5">
        <v>1</v>
      </c>
      <c r="FU60" s="5">
        <v>1</v>
      </c>
      <c r="FV60" s="5">
        <v>1</v>
      </c>
      <c r="FW60" s="5">
        <v>1</v>
      </c>
      <c r="FX60" s="5">
        <v>1</v>
      </c>
      <c r="FY60" s="5">
        <v>1</v>
      </c>
      <c r="FZ60" s="5">
        <v>1</v>
      </c>
      <c r="GA60" s="5">
        <v>1</v>
      </c>
      <c r="GB60" s="5">
        <v>1</v>
      </c>
      <c r="GC60" s="5">
        <v>1</v>
      </c>
      <c r="GD60" s="5">
        <v>0</v>
      </c>
      <c r="GE60" s="5">
        <v>1</v>
      </c>
      <c r="GF60" s="4">
        <f t="shared" si="10"/>
        <v>16</v>
      </c>
      <c r="GG60" s="6">
        <v>36025</v>
      </c>
      <c r="GH60" s="6">
        <v>43178</v>
      </c>
      <c r="GI60" s="3">
        <f t="shared" si="11"/>
        <v>19.583846680355922</v>
      </c>
      <c r="GJ60" s="4">
        <v>1</v>
      </c>
      <c r="GK60" s="4">
        <v>3</v>
      </c>
      <c r="GL60" s="4">
        <v>1435</v>
      </c>
      <c r="GM60" s="4">
        <v>1752</v>
      </c>
      <c r="GN60" s="5">
        <v>1593</v>
      </c>
      <c r="GO60" s="7">
        <v>3.1422761586038499</v>
      </c>
      <c r="GP60" s="7">
        <v>2.9590238905572699</v>
      </c>
      <c r="GQ60" s="7">
        <v>3.0506500245805599</v>
      </c>
      <c r="GR60" s="6">
        <v>36025</v>
      </c>
      <c r="GS60" s="6">
        <v>43475</v>
      </c>
      <c r="GT60" s="3">
        <f t="shared" si="12"/>
        <v>20.396988364134156</v>
      </c>
      <c r="GU60" s="4">
        <v>1</v>
      </c>
      <c r="GV60" s="4">
        <v>4</v>
      </c>
      <c r="GW60" s="5">
        <v>3000</v>
      </c>
      <c r="GX60" s="14">
        <v>-9</v>
      </c>
      <c r="GY60" s="5">
        <v>3000</v>
      </c>
      <c r="GZ60" s="7">
        <v>1.97722629964787</v>
      </c>
      <c r="HA60" s="7">
        <v>1.9630819095756999</v>
      </c>
      <c r="HB60" s="7">
        <v>1.9701541046117801</v>
      </c>
      <c r="HC60" s="8">
        <f t="shared" si="13"/>
        <v>-0.2749054789185309</v>
      </c>
      <c r="HD60" s="8">
        <f t="shared" si="14"/>
        <v>0.18989218972791402</v>
      </c>
      <c r="HE60" s="8">
        <f t="shared" si="28"/>
        <v>0.53100000000000003</v>
      </c>
      <c r="HF60" s="8">
        <f t="shared" si="29"/>
        <v>1.5484321847918046</v>
      </c>
      <c r="HG60" s="5">
        <v>1</v>
      </c>
    </row>
    <row r="61" spans="1:215" x14ac:dyDescent="0.2">
      <c r="A61" s="1">
        <v>84</v>
      </c>
      <c r="B61" s="1">
        <v>1</v>
      </c>
      <c r="C61" s="2">
        <v>33155</v>
      </c>
      <c r="D61" s="2">
        <v>43178</v>
      </c>
      <c r="E61" s="3">
        <f t="shared" si="0"/>
        <v>27.441478439425051</v>
      </c>
      <c r="F61" s="4">
        <v>1</v>
      </c>
      <c r="G61" s="4">
        <v>3</v>
      </c>
      <c r="H61" s="5">
        <v>1</v>
      </c>
      <c r="I61" s="5">
        <v>0</v>
      </c>
      <c r="J61" s="5">
        <v>0</v>
      </c>
      <c r="K61" s="5">
        <v>2</v>
      </c>
      <c r="L61" s="5">
        <v>1</v>
      </c>
      <c r="M61" s="5">
        <v>0</v>
      </c>
      <c r="N61" s="5">
        <v>1</v>
      </c>
      <c r="O61" s="5">
        <v>2</v>
      </c>
      <c r="P61" s="5">
        <v>1</v>
      </c>
      <c r="Q61" s="5">
        <v>0</v>
      </c>
      <c r="R61" s="5">
        <v>1</v>
      </c>
      <c r="S61" s="5">
        <v>1</v>
      </c>
      <c r="T61" s="5">
        <v>0</v>
      </c>
      <c r="U61" s="5">
        <v>0</v>
      </c>
      <c r="V61" s="5">
        <v>1</v>
      </c>
      <c r="W61" s="5">
        <v>2</v>
      </c>
      <c r="X61" s="5">
        <v>1</v>
      </c>
      <c r="Y61" s="5">
        <v>2</v>
      </c>
      <c r="Z61" s="5">
        <v>2</v>
      </c>
      <c r="AA61" s="5">
        <v>1</v>
      </c>
      <c r="AB61" s="5">
        <v>0</v>
      </c>
      <c r="AC61" s="5">
        <f t="shared" si="1"/>
        <v>19</v>
      </c>
      <c r="AD61" s="2">
        <v>33155</v>
      </c>
      <c r="AE61" s="2">
        <v>43475</v>
      </c>
      <c r="AF61" s="3">
        <f t="shared" si="2"/>
        <v>28.254620123203285</v>
      </c>
      <c r="AG61" s="4">
        <v>1</v>
      </c>
      <c r="AH61" s="4">
        <v>4</v>
      </c>
      <c r="AI61" s="5">
        <v>1</v>
      </c>
      <c r="AJ61" s="5">
        <v>1</v>
      </c>
      <c r="AK61" s="5">
        <v>1</v>
      </c>
      <c r="AL61" s="5">
        <v>2</v>
      </c>
      <c r="AM61" s="5">
        <v>0</v>
      </c>
      <c r="AN61" s="5">
        <v>0</v>
      </c>
      <c r="AO61" s="5">
        <v>1</v>
      </c>
      <c r="AP61" s="5">
        <v>1</v>
      </c>
      <c r="AQ61" s="5">
        <v>0</v>
      </c>
      <c r="AR61" s="5">
        <v>1</v>
      </c>
      <c r="AS61" s="5">
        <v>2</v>
      </c>
      <c r="AT61" s="5">
        <v>1</v>
      </c>
      <c r="AU61" s="5">
        <v>1</v>
      </c>
      <c r="AV61" s="5">
        <v>0</v>
      </c>
      <c r="AW61" s="5">
        <v>2</v>
      </c>
      <c r="AX61" s="5">
        <v>1</v>
      </c>
      <c r="AY61" s="5">
        <v>2</v>
      </c>
      <c r="AZ61" s="5">
        <v>1</v>
      </c>
      <c r="BA61" s="5">
        <v>2</v>
      </c>
      <c r="BB61" s="5">
        <v>2</v>
      </c>
      <c r="BC61" s="5">
        <v>1</v>
      </c>
      <c r="BD61" s="5">
        <f t="shared" si="3"/>
        <v>23</v>
      </c>
      <c r="BE61" s="6">
        <v>33155</v>
      </c>
      <c r="BF61" s="6">
        <v>43178</v>
      </c>
      <c r="BG61" s="3">
        <f t="shared" si="4"/>
        <v>27.441478439425051</v>
      </c>
      <c r="BH61" s="4">
        <v>1</v>
      </c>
      <c r="BI61" s="4">
        <v>3</v>
      </c>
      <c r="BJ61" s="5">
        <v>0</v>
      </c>
      <c r="BK61" s="5">
        <v>2</v>
      </c>
      <c r="BL61" s="5">
        <v>2</v>
      </c>
      <c r="BM61" s="5">
        <v>2</v>
      </c>
      <c r="BN61" s="5">
        <v>2</v>
      </c>
      <c r="BO61" s="5">
        <v>2</v>
      </c>
      <c r="BP61" s="5">
        <v>3</v>
      </c>
      <c r="BQ61" s="5">
        <v>1</v>
      </c>
      <c r="BR61" s="5">
        <v>1</v>
      </c>
      <c r="BS61" s="5">
        <v>3</v>
      </c>
      <c r="BT61" s="5">
        <f t="shared" si="15"/>
        <v>16</v>
      </c>
      <c r="BU61" s="5">
        <v>3</v>
      </c>
      <c r="BV61" s="5">
        <v>2</v>
      </c>
      <c r="BW61" s="5">
        <v>3</v>
      </c>
      <c r="BX61" s="5">
        <v>3</v>
      </c>
      <c r="BY61" s="5">
        <v>4</v>
      </c>
      <c r="BZ61" s="5">
        <v>3</v>
      </c>
      <c r="CA61" s="5">
        <v>2</v>
      </c>
      <c r="CB61" s="5">
        <v>1</v>
      </c>
      <c r="CC61" s="5">
        <v>2</v>
      </c>
      <c r="CD61" s="5">
        <v>4</v>
      </c>
      <c r="CE61" s="5">
        <v>3</v>
      </c>
      <c r="CF61" s="5">
        <f t="shared" si="16"/>
        <v>30</v>
      </c>
      <c r="CG61" s="5">
        <v>3</v>
      </c>
      <c r="CH61" s="5">
        <v>3</v>
      </c>
      <c r="CI61" s="5">
        <v>1</v>
      </c>
      <c r="CJ61" s="5">
        <v>1</v>
      </c>
      <c r="CK61" s="5">
        <v>5</v>
      </c>
      <c r="CL61" s="5">
        <v>2</v>
      </c>
      <c r="CM61" s="5">
        <f t="shared" si="17"/>
        <v>15</v>
      </c>
      <c r="CN61" s="5">
        <v>3</v>
      </c>
      <c r="CO61" s="5">
        <v>2</v>
      </c>
      <c r="CP61" s="5">
        <v>2</v>
      </c>
      <c r="CQ61" s="5">
        <v>2</v>
      </c>
      <c r="CR61" s="5">
        <v>4</v>
      </c>
      <c r="CS61" s="5">
        <v>2</v>
      </c>
      <c r="CT61" s="5">
        <f t="shared" si="18"/>
        <v>15</v>
      </c>
      <c r="CU61" s="5">
        <f t="shared" si="31"/>
        <v>45</v>
      </c>
      <c r="CV61" s="5">
        <f t="shared" si="19"/>
        <v>61</v>
      </c>
      <c r="CW61" s="5">
        <f t="shared" si="20"/>
        <v>76</v>
      </c>
      <c r="CX61" s="6">
        <v>33155</v>
      </c>
      <c r="CY61" s="6">
        <v>43475</v>
      </c>
      <c r="CZ61" s="3">
        <f t="shared" si="6"/>
        <v>28.254620123203285</v>
      </c>
      <c r="DA61" s="4">
        <v>1</v>
      </c>
      <c r="DB61" s="4">
        <v>4</v>
      </c>
      <c r="DC61" s="4">
        <v>1</v>
      </c>
      <c r="DD61" s="5">
        <v>5</v>
      </c>
      <c r="DE61" s="5">
        <v>4</v>
      </c>
      <c r="DF61" s="5">
        <v>4</v>
      </c>
      <c r="DG61" s="5">
        <v>4</v>
      </c>
      <c r="DH61" s="5">
        <v>4</v>
      </c>
      <c r="DI61" s="5">
        <v>5</v>
      </c>
      <c r="DJ61" s="5">
        <v>4</v>
      </c>
      <c r="DK61" s="5">
        <v>4</v>
      </c>
      <c r="DL61" s="5">
        <v>4</v>
      </c>
      <c r="DM61" s="5">
        <f t="shared" si="21"/>
        <v>33</v>
      </c>
      <c r="DN61" s="5">
        <v>4</v>
      </c>
      <c r="DO61" s="5">
        <v>3</v>
      </c>
      <c r="DP61" s="5">
        <v>3</v>
      </c>
      <c r="DQ61" s="5">
        <v>3</v>
      </c>
      <c r="DR61" s="5">
        <v>5</v>
      </c>
      <c r="DS61" s="5">
        <v>4</v>
      </c>
      <c r="DT61" s="5">
        <v>4</v>
      </c>
      <c r="DU61" s="5">
        <v>2</v>
      </c>
      <c r="DV61" s="5">
        <v>3</v>
      </c>
      <c r="DW61" s="5">
        <v>4</v>
      </c>
      <c r="DX61" s="5">
        <v>5</v>
      </c>
      <c r="DY61" s="5">
        <f t="shared" si="22"/>
        <v>40</v>
      </c>
      <c r="DZ61" s="5">
        <v>3</v>
      </c>
      <c r="EA61" s="5">
        <v>2</v>
      </c>
      <c r="EB61" s="5">
        <v>3</v>
      </c>
      <c r="EC61" s="5">
        <v>2</v>
      </c>
      <c r="ED61" s="5">
        <v>4</v>
      </c>
      <c r="EE61" s="5">
        <v>3</v>
      </c>
      <c r="EF61" s="5">
        <f t="shared" si="23"/>
        <v>17</v>
      </c>
      <c r="EG61" s="5">
        <v>4</v>
      </c>
      <c r="EH61" s="5">
        <v>3</v>
      </c>
      <c r="EI61" s="5">
        <v>2</v>
      </c>
      <c r="EJ61" s="5">
        <v>2</v>
      </c>
      <c r="EK61" s="5">
        <v>5</v>
      </c>
      <c r="EL61" s="5">
        <v>4</v>
      </c>
      <c r="EM61" s="5">
        <f t="shared" si="24"/>
        <v>20</v>
      </c>
      <c r="EN61" s="5">
        <f t="shared" si="25"/>
        <v>57</v>
      </c>
      <c r="EO61" s="5">
        <f t="shared" si="26"/>
        <v>90</v>
      </c>
      <c r="EP61" s="5">
        <f t="shared" si="27"/>
        <v>110</v>
      </c>
      <c r="EQ61" s="6">
        <v>33155</v>
      </c>
      <c r="ER61" s="6">
        <v>43475</v>
      </c>
      <c r="ES61" s="3">
        <f t="shared" si="7"/>
        <v>28.254620123203285</v>
      </c>
      <c r="ET61" s="4">
        <v>1</v>
      </c>
      <c r="EU61" s="4">
        <v>4</v>
      </c>
      <c r="EV61" s="4">
        <v>1</v>
      </c>
      <c r="EW61" s="4">
        <v>0</v>
      </c>
      <c r="EX61" s="5">
        <v>0</v>
      </c>
      <c r="EY61" s="5">
        <v>0</v>
      </c>
      <c r="EZ61" s="5">
        <v>0</v>
      </c>
      <c r="FA61" s="5">
        <v>0</v>
      </c>
      <c r="FB61" s="5">
        <v>0</v>
      </c>
      <c r="FC61" s="5">
        <v>0</v>
      </c>
      <c r="FD61" s="5">
        <v>0</v>
      </c>
      <c r="FE61" s="5">
        <v>0</v>
      </c>
      <c r="FF61" s="4">
        <f t="shared" si="8"/>
        <v>1</v>
      </c>
      <c r="FG61" s="6">
        <v>33155</v>
      </c>
      <c r="FH61" s="6">
        <v>43475</v>
      </c>
      <c r="FI61" s="3">
        <f t="shared" si="9"/>
        <v>28.254620123203285</v>
      </c>
      <c r="FJ61" s="4">
        <v>1</v>
      </c>
      <c r="FK61" s="4">
        <v>4</v>
      </c>
      <c r="FL61" s="4">
        <v>1</v>
      </c>
      <c r="FM61" s="4">
        <v>1</v>
      </c>
      <c r="FN61" s="5">
        <v>1</v>
      </c>
      <c r="FO61" s="5">
        <v>1</v>
      </c>
      <c r="FP61" s="5">
        <v>1</v>
      </c>
      <c r="FQ61" s="5">
        <v>1</v>
      </c>
      <c r="FR61" s="5">
        <v>0</v>
      </c>
      <c r="FS61" s="5">
        <v>1</v>
      </c>
      <c r="FT61" s="5">
        <v>0</v>
      </c>
      <c r="FU61" s="5">
        <v>0</v>
      </c>
      <c r="FV61" s="5">
        <v>1</v>
      </c>
      <c r="FW61" s="5">
        <v>1</v>
      </c>
      <c r="FX61" s="5">
        <v>0</v>
      </c>
      <c r="FY61" s="5">
        <v>0</v>
      </c>
      <c r="FZ61" s="5">
        <v>1</v>
      </c>
      <c r="GA61" s="5">
        <v>0</v>
      </c>
      <c r="GB61" s="5">
        <v>0</v>
      </c>
      <c r="GC61" s="5">
        <v>1</v>
      </c>
      <c r="GD61" s="5">
        <v>1</v>
      </c>
      <c r="GE61" s="5">
        <v>1</v>
      </c>
      <c r="GF61" s="4">
        <f t="shared" si="10"/>
        <v>13</v>
      </c>
      <c r="GG61" s="6">
        <v>33155</v>
      </c>
      <c r="GH61" s="6">
        <v>43178</v>
      </c>
      <c r="GI61" s="3">
        <f t="shared" si="11"/>
        <v>27.441478439425051</v>
      </c>
      <c r="GJ61" s="4">
        <v>1</v>
      </c>
      <c r="GK61" s="4">
        <v>3</v>
      </c>
      <c r="GL61" s="4">
        <v>6840</v>
      </c>
      <c r="GM61" s="4">
        <v>6840</v>
      </c>
      <c r="GN61" s="5">
        <v>6840</v>
      </c>
      <c r="GO61" s="7">
        <v>2.9539107908186901</v>
      </c>
      <c r="GP61" s="7">
        <v>2.8150447187452299</v>
      </c>
      <c r="GQ61" s="7">
        <v>2.88447775478196</v>
      </c>
      <c r="GR61" s="6">
        <v>33155</v>
      </c>
      <c r="GS61" s="6">
        <v>43475</v>
      </c>
      <c r="GT61" s="3">
        <f t="shared" si="12"/>
        <v>28.254620123203285</v>
      </c>
      <c r="GU61" s="4">
        <v>1</v>
      </c>
      <c r="GV61" s="4">
        <v>4</v>
      </c>
      <c r="GW61" s="5">
        <v>4576</v>
      </c>
      <c r="GX61" s="14">
        <v>-9</v>
      </c>
      <c r="GY61" s="5">
        <v>4576</v>
      </c>
      <c r="GZ61" s="7">
        <v>5.1603084723251298</v>
      </c>
      <c r="HA61" s="7">
        <v>5.1641569033177204</v>
      </c>
      <c r="HB61" s="7">
        <v>5.1622326878214304</v>
      </c>
      <c r="HC61" s="8">
        <f t="shared" si="13"/>
        <v>0.17457008593514844</v>
      </c>
      <c r="HD61" s="8">
        <f t="shared" si="14"/>
        <v>-0.25277038247910222</v>
      </c>
      <c r="HE61" s="8">
        <f t="shared" si="28"/>
        <v>1.4947552447552448</v>
      </c>
      <c r="HF61" s="8">
        <f t="shared" si="29"/>
        <v>0.55876554375143239</v>
      </c>
      <c r="HG61" s="5">
        <v>1</v>
      </c>
    </row>
    <row r="62" spans="1:215" x14ac:dyDescent="0.2">
      <c r="A62" s="1">
        <v>86</v>
      </c>
      <c r="B62" s="1">
        <v>1</v>
      </c>
      <c r="C62" s="2">
        <v>35887</v>
      </c>
      <c r="D62" s="2">
        <v>43178</v>
      </c>
      <c r="E62" s="3">
        <f t="shared" si="0"/>
        <v>19.961670088980149</v>
      </c>
      <c r="F62" s="4">
        <v>1</v>
      </c>
      <c r="G62" s="4">
        <v>3</v>
      </c>
      <c r="H62" s="5">
        <v>0</v>
      </c>
      <c r="I62" s="5">
        <v>0</v>
      </c>
      <c r="J62" s="5">
        <v>1</v>
      </c>
      <c r="K62" s="5">
        <v>0</v>
      </c>
      <c r="L62" s="5">
        <v>1</v>
      </c>
      <c r="M62" s="5">
        <v>1</v>
      </c>
      <c r="N62" s="5">
        <v>0</v>
      </c>
      <c r="O62" s="5">
        <v>1</v>
      </c>
      <c r="P62" s="5">
        <v>0</v>
      </c>
      <c r="Q62" s="5">
        <v>0</v>
      </c>
      <c r="R62" s="5">
        <v>1</v>
      </c>
      <c r="S62" s="5">
        <v>1</v>
      </c>
      <c r="T62" s="5">
        <v>2</v>
      </c>
      <c r="U62" s="5">
        <v>1</v>
      </c>
      <c r="V62" s="5">
        <v>2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0</v>
      </c>
      <c r="AC62" s="5">
        <f t="shared" si="1"/>
        <v>16</v>
      </c>
      <c r="AD62" s="2">
        <v>35887</v>
      </c>
      <c r="AE62" s="2">
        <v>43469</v>
      </c>
      <c r="AF62" s="3">
        <f t="shared" si="2"/>
        <v>20.758384668035593</v>
      </c>
      <c r="AG62" s="4">
        <v>3</v>
      </c>
      <c r="AH62" s="4">
        <v>4</v>
      </c>
      <c r="AI62" s="5">
        <v>0</v>
      </c>
      <c r="AJ62" s="5">
        <v>1</v>
      </c>
      <c r="AK62" s="5">
        <v>0</v>
      </c>
      <c r="AL62" s="5">
        <v>2</v>
      </c>
      <c r="AM62" s="5">
        <v>1</v>
      </c>
      <c r="AN62" s="5">
        <v>0</v>
      </c>
      <c r="AO62" s="5">
        <v>1</v>
      </c>
      <c r="AP62" s="5">
        <v>1</v>
      </c>
      <c r="AQ62" s="5">
        <v>1</v>
      </c>
      <c r="AR62" s="5">
        <v>0</v>
      </c>
      <c r="AS62" s="5">
        <v>1</v>
      </c>
      <c r="AT62" s="5">
        <v>1</v>
      </c>
      <c r="AU62" s="5">
        <v>1</v>
      </c>
      <c r="AV62" s="5">
        <v>0</v>
      </c>
      <c r="AW62" s="5">
        <v>1</v>
      </c>
      <c r="AX62" s="5">
        <v>2</v>
      </c>
      <c r="AY62" s="5">
        <v>1</v>
      </c>
      <c r="AZ62" s="5">
        <v>1</v>
      </c>
      <c r="BA62" s="5">
        <v>1</v>
      </c>
      <c r="BB62" s="5">
        <v>2</v>
      </c>
      <c r="BC62" s="5">
        <v>0</v>
      </c>
      <c r="BD62" s="5">
        <f t="shared" si="3"/>
        <v>18</v>
      </c>
      <c r="BE62" s="6">
        <v>35887</v>
      </c>
      <c r="BF62" s="6">
        <v>43178</v>
      </c>
      <c r="BG62" s="3">
        <f t="shared" si="4"/>
        <v>19.961670088980149</v>
      </c>
      <c r="BH62" s="4">
        <v>1</v>
      </c>
      <c r="BI62" s="4">
        <v>3</v>
      </c>
      <c r="BJ62" s="5">
        <v>1</v>
      </c>
      <c r="BK62" s="5">
        <v>1</v>
      </c>
      <c r="BL62" s="5">
        <v>4</v>
      </c>
      <c r="BM62" s="5">
        <v>3</v>
      </c>
      <c r="BN62" s="5">
        <v>3</v>
      </c>
      <c r="BO62" s="5">
        <v>4</v>
      </c>
      <c r="BP62" s="5">
        <v>3</v>
      </c>
      <c r="BQ62" s="5">
        <v>5</v>
      </c>
      <c r="BR62" s="5">
        <v>3</v>
      </c>
      <c r="BS62" s="5">
        <v>4</v>
      </c>
      <c r="BT62" s="5">
        <f t="shared" si="15"/>
        <v>29</v>
      </c>
      <c r="BU62" s="5">
        <v>2</v>
      </c>
      <c r="BV62" s="5">
        <v>1</v>
      </c>
      <c r="BW62" s="5">
        <v>3</v>
      </c>
      <c r="BX62" s="5">
        <v>2</v>
      </c>
      <c r="BY62" s="5">
        <v>3</v>
      </c>
      <c r="BZ62" s="5">
        <v>3</v>
      </c>
      <c r="CA62" s="5">
        <v>2</v>
      </c>
      <c r="CB62" s="5">
        <v>1</v>
      </c>
      <c r="CC62" s="5">
        <v>3</v>
      </c>
      <c r="CD62" s="5">
        <v>2</v>
      </c>
      <c r="CE62" s="5">
        <v>2</v>
      </c>
      <c r="CF62" s="5">
        <f t="shared" si="16"/>
        <v>24</v>
      </c>
      <c r="CG62" s="5">
        <v>3</v>
      </c>
      <c r="CH62" s="5">
        <v>3</v>
      </c>
      <c r="CI62" s="5">
        <v>3</v>
      </c>
      <c r="CJ62" s="5">
        <v>3</v>
      </c>
      <c r="CK62" s="5">
        <v>2</v>
      </c>
      <c r="CL62" s="5">
        <v>3</v>
      </c>
      <c r="CM62" s="5">
        <f t="shared" si="17"/>
        <v>17</v>
      </c>
      <c r="CN62" s="5">
        <v>2</v>
      </c>
      <c r="CO62" s="5">
        <v>2</v>
      </c>
      <c r="CP62" s="5">
        <v>1</v>
      </c>
      <c r="CQ62" s="5">
        <v>2</v>
      </c>
      <c r="CR62" s="5">
        <v>3</v>
      </c>
      <c r="CS62" s="5">
        <v>2</v>
      </c>
      <c r="CT62" s="5">
        <f t="shared" si="18"/>
        <v>12</v>
      </c>
      <c r="CU62" s="5">
        <f t="shared" si="31"/>
        <v>41</v>
      </c>
      <c r="CV62" s="5">
        <f t="shared" si="19"/>
        <v>70</v>
      </c>
      <c r="CW62" s="5">
        <f t="shared" si="20"/>
        <v>82</v>
      </c>
      <c r="CX62" s="6">
        <v>35887</v>
      </c>
      <c r="CY62" s="6">
        <v>43469</v>
      </c>
      <c r="CZ62" s="3">
        <f t="shared" si="6"/>
        <v>20.758384668035593</v>
      </c>
      <c r="DA62" s="4">
        <v>3</v>
      </c>
      <c r="DB62" s="4">
        <v>4</v>
      </c>
      <c r="DC62" s="4">
        <v>1</v>
      </c>
      <c r="DD62" s="5">
        <v>5</v>
      </c>
      <c r="DE62" s="5">
        <v>4</v>
      </c>
      <c r="DF62" s="5">
        <v>2</v>
      </c>
      <c r="DG62" s="5">
        <v>3</v>
      </c>
      <c r="DH62" s="5">
        <v>3</v>
      </c>
      <c r="DI62" s="5">
        <v>3</v>
      </c>
      <c r="DJ62" s="5">
        <v>2</v>
      </c>
      <c r="DK62" s="5">
        <v>4</v>
      </c>
      <c r="DL62" s="5">
        <v>2</v>
      </c>
      <c r="DM62" s="5">
        <f t="shared" si="21"/>
        <v>23</v>
      </c>
      <c r="DN62" s="5">
        <v>2</v>
      </c>
      <c r="DO62" s="5">
        <v>3</v>
      </c>
      <c r="DP62" s="5">
        <v>1</v>
      </c>
      <c r="DQ62" s="5">
        <v>1</v>
      </c>
      <c r="DR62" s="5">
        <v>1</v>
      </c>
      <c r="DS62" s="5">
        <v>2</v>
      </c>
      <c r="DT62" s="5">
        <v>2</v>
      </c>
      <c r="DU62" s="5">
        <v>1</v>
      </c>
      <c r="DV62" s="5">
        <v>2</v>
      </c>
      <c r="DW62" s="5">
        <v>2</v>
      </c>
      <c r="DX62" s="5">
        <v>1</v>
      </c>
      <c r="DY62" s="5">
        <f t="shared" si="22"/>
        <v>18</v>
      </c>
      <c r="DZ62" s="5">
        <v>3</v>
      </c>
      <c r="EA62" s="5">
        <v>3</v>
      </c>
      <c r="EB62" s="5">
        <v>3</v>
      </c>
      <c r="EC62" s="5">
        <v>2</v>
      </c>
      <c r="ED62" s="5">
        <v>3</v>
      </c>
      <c r="EE62" s="5">
        <v>4</v>
      </c>
      <c r="EF62" s="5">
        <f t="shared" si="23"/>
        <v>18</v>
      </c>
      <c r="EG62" s="5">
        <v>1</v>
      </c>
      <c r="EH62" s="5">
        <v>2</v>
      </c>
      <c r="EI62" s="5">
        <v>2</v>
      </c>
      <c r="EJ62" s="5">
        <v>2</v>
      </c>
      <c r="EK62" s="5">
        <v>2</v>
      </c>
      <c r="EL62" s="5">
        <v>2</v>
      </c>
      <c r="EM62" s="5">
        <f t="shared" si="24"/>
        <v>11</v>
      </c>
      <c r="EN62" s="5">
        <f t="shared" si="25"/>
        <v>36</v>
      </c>
      <c r="EO62" s="5">
        <f t="shared" si="26"/>
        <v>59</v>
      </c>
      <c r="EP62" s="5">
        <f t="shared" si="27"/>
        <v>70</v>
      </c>
      <c r="EQ62" s="6">
        <v>35887</v>
      </c>
      <c r="ER62" s="6">
        <v>43469</v>
      </c>
      <c r="ES62" s="3">
        <f t="shared" si="7"/>
        <v>20.758384668035593</v>
      </c>
      <c r="ET62" s="4">
        <v>3</v>
      </c>
      <c r="EU62" s="4">
        <v>4</v>
      </c>
      <c r="EV62" s="4">
        <v>2</v>
      </c>
      <c r="EW62" s="4">
        <v>3</v>
      </c>
      <c r="EX62" s="5">
        <v>3</v>
      </c>
      <c r="EY62" s="5">
        <v>0</v>
      </c>
      <c r="EZ62" s="5">
        <v>1</v>
      </c>
      <c r="FA62" s="5">
        <v>0</v>
      </c>
      <c r="FB62" s="5">
        <v>1</v>
      </c>
      <c r="FC62" s="5">
        <v>2</v>
      </c>
      <c r="FD62" s="5">
        <v>2</v>
      </c>
      <c r="FE62" s="5">
        <v>1</v>
      </c>
      <c r="FF62" s="4">
        <f t="shared" si="8"/>
        <v>15</v>
      </c>
      <c r="FG62" s="6">
        <v>35887</v>
      </c>
      <c r="FH62" s="6">
        <v>43469</v>
      </c>
      <c r="FI62" s="3">
        <f t="shared" si="9"/>
        <v>20.758384668035593</v>
      </c>
      <c r="FJ62" s="4">
        <v>3</v>
      </c>
      <c r="FK62" s="4">
        <v>4</v>
      </c>
      <c r="FL62" s="4">
        <v>0</v>
      </c>
      <c r="FM62" s="4">
        <v>1</v>
      </c>
      <c r="FN62" s="5">
        <v>0</v>
      </c>
      <c r="FO62" s="5">
        <v>0</v>
      </c>
      <c r="FP62" s="5">
        <v>0</v>
      </c>
      <c r="FQ62" s="5">
        <v>1</v>
      </c>
      <c r="FR62" s="5">
        <v>0</v>
      </c>
      <c r="FS62" s="5">
        <v>1</v>
      </c>
      <c r="FT62" s="5">
        <v>1</v>
      </c>
      <c r="FU62" s="5">
        <v>0</v>
      </c>
      <c r="FV62" s="5">
        <v>1</v>
      </c>
      <c r="FW62" s="5">
        <v>1</v>
      </c>
      <c r="FX62" s="5">
        <v>0</v>
      </c>
      <c r="FY62" s="5">
        <v>0</v>
      </c>
      <c r="FZ62" s="5">
        <v>1</v>
      </c>
      <c r="GA62" s="5">
        <v>0</v>
      </c>
      <c r="GB62" s="5">
        <v>1</v>
      </c>
      <c r="GC62" s="5">
        <v>0</v>
      </c>
      <c r="GD62" s="5">
        <v>0</v>
      </c>
      <c r="GE62" s="5">
        <v>1</v>
      </c>
      <c r="GF62" s="4">
        <f t="shared" si="10"/>
        <v>9</v>
      </c>
      <c r="GG62" s="6">
        <v>35887</v>
      </c>
      <c r="GH62" s="6">
        <v>43178</v>
      </c>
      <c r="GI62" s="3">
        <f t="shared" si="11"/>
        <v>19.961670088980149</v>
      </c>
      <c r="GJ62" s="4">
        <v>1</v>
      </c>
      <c r="GK62" s="4">
        <v>3</v>
      </c>
      <c r="GL62" s="4">
        <v>1946</v>
      </c>
      <c r="GM62" s="4">
        <v>2296</v>
      </c>
      <c r="GN62" s="5">
        <v>2121</v>
      </c>
      <c r="GO62" s="7">
        <v>1.82325491808743</v>
      </c>
      <c r="GP62" s="7">
        <v>2.13189288402695</v>
      </c>
      <c r="GQ62" s="7">
        <v>1.97757390105719</v>
      </c>
      <c r="GR62" s="6">
        <v>35887</v>
      </c>
      <c r="GS62" s="6">
        <v>43469</v>
      </c>
      <c r="GT62" s="3">
        <f t="shared" si="12"/>
        <v>20.758384668035593</v>
      </c>
      <c r="GU62" s="4">
        <v>3</v>
      </c>
      <c r="GV62" s="4">
        <v>4</v>
      </c>
      <c r="GW62" s="5">
        <v>278.60000000000002</v>
      </c>
      <c r="GX62" s="14">
        <v>-9</v>
      </c>
      <c r="GY62" s="5">
        <v>278.60000000000002</v>
      </c>
      <c r="GZ62" s="7">
        <v>3.8889968158703199</v>
      </c>
      <c r="HA62" s="7">
        <v>3.8889968158703199</v>
      </c>
      <c r="HB62" s="7">
        <v>3.8889968158703199</v>
      </c>
      <c r="HC62" s="8">
        <f t="shared" si="13"/>
        <v>0.88155955642861716</v>
      </c>
      <c r="HD62" s="8">
        <f t="shared" si="14"/>
        <v>-0.29370486570287863</v>
      </c>
      <c r="HE62" s="8">
        <f t="shared" si="28"/>
        <v>7.6130653266331656</v>
      </c>
      <c r="HF62" s="8">
        <f t="shared" si="29"/>
        <v>0.50850489076953076</v>
      </c>
      <c r="HG62" s="5">
        <v>1</v>
      </c>
    </row>
    <row r="63" spans="1:215" x14ac:dyDescent="0.2">
      <c r="A63" s="1">
        <v>87</v>
      </c>
      <c r="B63" s="1">
        <v>0</v>
      </c>
      <c r="C63" s="2">
        <v>36073</v>
      </c>
      <c r="D63" s="2">
        <v>43178</v>
      </c>
      <c r="E63" s="3">
        <f t="shared" si="0"/>
        <v>19.452429842573579</v>
      </c>
      <c r="F63" s="4">
        <v>1</v>
      </c>
      <c r="G63" s="4">
        <v>3</v>
      </c>
      <c r="H63" s="5">
        <v>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1</v>
      </c>
      <c r="R63" s="5">
        <v>0</v>
      </c>
      <c r="S63" s="5">
        <v>1</v>
      </c>
      <c r="T63" s="5">
        <v>1</v>
      </c>
      <c r="U63" s="5">
        <v>0</v>
      </c>
      <c r="V63" s="5">
        <v>0</v>
      </c>
      <c r="W63" s="5">
        <v>1</v>
      </c>
      <c r="X63" s="5">
        <v>1</v>
      </c>
      <c r="Y63" s="5">
        <v>1</v>
      </c>
      <c r="Z63" s="5">
        <v>1</v>
      </c>
      <c r="AA63" s="5">
        <v>0</v>
      </c>
      <c r="AB63" s="5">
        <v>0</v>
      </c>
      <c r="AC63" s="5">
        <f t="shared" si="1"/>
        <v>8</v>
      </c>
      <c r="AD63" s="2">
        <v>36073</v>
      </c>
      <c r="AE63" s="2">
        <v>43453</v>
      </c>
      <c r="AF63" s="3">
        <f t="shared" si="2"/>
        <v>20.205338809034906</v>
      </c>
      <c r="AG63" s="4">
        <v>1</v>
      </c>
      <c r="AH63" s="4">
        <v>4</v>
      </c>
      <c r="AI63" s="5">
        <v>1</v>
      </c>
      <c r="AJ63" s="5">
        <v>1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1</v>
      </c>
      <c r="AS63" s="5">
        <v>1</v>
      </c>
      <c r="AT63" s="5">
        <v>1</v>
      </c>
      <c r="AU63" s="5">
        <v>1</v>
      </c>
      <c r="AV63" s="5">
        <v>0</v>
      </c>
      <c r="AW63" s="5">
        <v>1</v>
      </c>
      <c r="AX63" s="5">
        <v>1</v>
      </c>
      <c r="AY63" s="5">
        <v>1</v>
      </c>
      <c r="AZ63" s="5">
        <v>1</v>
      </c>
      <c r="BA63" s="5">
        <v>2</v>
      </c>
      <c r="BB63" s="5">
        <v>1</v>
      </c>
      <c r="BC63" s="5">
        <v>0</v>
      </c>
      <c r="BD63" s="5">
        <f t="shared" si="3"/>
        <v>13</v>
      </c>
      <c r="BE63" s="6">
        <v>36073</v>
      </c>
      <c r="BF63" s="6">
        <v>43178</v>
      </c>
      <c r="BG63" s="3">
        <f t="shared" si="4"/>
        <v>19.452429842573579</v>
      </c>
      <c r="BH63" s="4">
        <v>1</v>
      </c>
      <c r="BI63" s="4">
        <v>3</v>
      </c>
      <c r="BJ63" s="5">
        <v>0</v>
      </c>
      <c r="BK63" s="5">
        <v>1</v>
      </c>
      <c r="BL63" s="5">
        <v>1</v>
      </c>
      <c r="BM63" s="5">
        <v>1</v>
      </c>
      <c r="BN63" s="5">
        <v>1</v>
      </c>
      <c r="BO63" s="5">
        <v>1</v>
      </c>
      <c r="BP63" s="5">
        <v>1</v>
      </c>
      <c r="BQ63" s="5">
        <v>1</v>
      </c>
      <c r="BR63" s="5">
        <v>2</v>
      </c>
      <c r="BS63" s="14">
        <v>0</v>
      </c>
      <c r="BT63" s="5">
        <f t="shared" si="15"/>
        <v>8</v>
      </c>
      <c r="BU63" s="5">
        <v>2</v>
      </c>
      <c r="BV63" s="5">
        <v>2</v>
      </c>
      <c r="BW63" s="5">
        <v>2</v>
      </c>
      <c r="BX63" s="5">
        <v>2</v>
      </c>
      <c r="BY63" s="5">
        <v>2</v>
      </c>
      <c r="BZ63" s="5">
        <v>3</v>
      </c>
      <c r="CA63" s="5">
        <v>1</v>
      </c>
      <c r="CB63" s="5">
        <v>1</v>
      </c>
      <c r="CC63" s="5">
        <v>1</v>
      </c>
      <c r="CD63" s="5">
        <v>3</v>
      </c>
      <c r="CE63" s="5">
        <v>2</v>
      </c>
      <c r="CF63" s="5">
        <f t="shared" si="16"/>
        <v>21</v>
      </c>
      <c r="CG63" s="5">
        <v>3</v>
      </c>
      <c r="CH63" s="5">
        <v>2</v>
      </c>
      <c r="CI63" s="5">
        <v>1</v>
      </c>
      <c r="CJ63" s="5">
        <v>2</v>
      </c>
      <c r="CK63" s="5">
        <v>2</v>
      </c>
      <c r="CL63" s="5">
        <v>1</v>
      </c>
      <c r="CM63" s="5">
        <f t="shared" si="17"/>
        <v>11</v>
      </c>
      <c r="CN63" s="5">
        <v>1</v>
      </c>
      <c r="CO63" s="5">
        <v>3</v>
      </c>
      <c r="CP63" s="5">
        <v>4</v>
      </c>
      <c r="CQ63" s="5">
        <v>1</v>
      </c>
      <c r="CR63" s="5">
        <v>2</v>
      </c>
      <c r="CS63" s="5">
        <v>4</v>
      </c>
      <c r="CT63" s="5">
        <f t="shared" si="18"/>
        <v>15</v>
      </c>
      <c r="CU63" s="5">
        <f t="shared" si="31"/>
        <v>32</v>
      </c>
      <c r="CV63" s="5">
        <f t="shared" si="19"/>
        <v>40</v>
      </c>
      <c r="CW63" s="5">
        <f t="shared" si="20"/>
        <v>55</v>
      </c>
      <c r="CX63" s="6">
        <v>36073</v>
      </c>
      <c r="CY63" s="6">
        <v>43453</v>
      </c>
      <c r="CZ63" s="3">
        <f t="shared" si="6"/>
        <v>20.205338809034906</v>
      </c>
      <c r="DA63" s="4">
        <v>1</v>
      </c>
      <c r="DB63" s="4">
        <v>4</v>
      </c>
      <c r="DC63" s="4">
        <v>1</v>
      </c>
      <c r="DD63" s="5">
        <v>4</v>
      </c>
      <c r="DE63" s="5">
        <v>5</v>
      </c>
      <c r="DF63" s="5">
        <v>3</v>
      </c>
      <c r="DG63" s="5">
        <v>5</v>
      </c>
      <c r="DH63" s="5">
        <v>3</v>
      </c>
      <c r="DI63" s="5">
        <v>3</v>
      </c>
      <c r="DJ63" s="5">
        <v>2</v>
      </c>
      <c r="DK63" s="5">
        <v>4</v>
      </c>
      <c r="DL63" s="5">
        <v>5</v>
      </c>
      <c r="DM63" s="5">
        <f t="shared" si="21"/>
        <v>30</v>
      </c>
      <c r="DN63" s="5">
        <v>3</v>
      </c>
      <c r="DO63" s="5">
        <v>3</v>
      </c>
      <c r="DP63" s="5">
        <v>2</v>
      </c>
      <c r="DQ63" s="5">
        <v>4</v>
      </c>
      <c r="DR63" s="5">
        <v>4</v>
      </c>
      <c r="DS63" s="5">
        <v>5</v>
      </c>
      <c r="DT63" s="5">
        <v>3</v>
      </c>
      <c r="DU63" s="5">
        <v>1</v>
      </c>
      <c r="DV63" s="5">
        <v>2</v>
      </c>
      <c r="DW63" s="5">
        <v>4</v>
      </c>
      <c r="DX63" s="5">
        <v>3</v>
      </c>
      <c r="DY63" s="5">
        <f t="shared" si="22"/>
        <v>34</v>
      </c>
      <c r="DZ63" s="5">
        <v>3</v>
      </c>
      <c r="EA63" s="5">
        <v>3</v>
      </c>
      <c r="EB63" s="5">
        <v>3</v>
      </c>
      <c r="EC63" s="5">
        <v>3</v>
      </c>
      <c r="ED63" s="5">
        <v>2</v>
      </c>
      <c r="EE63" s="5">
        <v>4</v>
      </c>
      <c r="EF63" s="5">
        <f t="shared" si="23"/>
        <v>18</v>
      </c>
      <c r="EG63" s="5">
        <v>1</v>
      </c>
      <c r="EH63" s="5">
        <v>3</v>
      </c>
      <c r="EI63" s="5">
        <v>4</v>
      </c>
      <c r="EJ63" s="5">
        <v>2</v>
      </c>
      <c r="EK63" s="5">
        <v>3</v>
      </c>
      <c r="EL63" s="5">
        <v>4</v>
      </c>
      <c r="EM63" s="5">
        <f t="shared" si="24"/>
        <v>17</v>
      </c>
      <c r="EN63" s="5">
        <f t="shared" si="25"/>
        <v>52</v>
      </c>
      <c r="EO63" s="5">
        <f t="shared" si="26"/>
        <v>82</v>
      </c>
      <c r="EP63" s="5">
        <f t="shared" si="27"/>
        <v>99</v>
      </c>
      <c r="EQ63" s="6">
        <v>36073</v>
      </c>
      <c r="ER63" s="6">
        <v>43453</v>
      </c>
      <c r="ES63" s="3">
        <f t="shared" si="7"/>
        <v>20.205338809034906</v>
      </c>
      <c r="ET63" s="4">
        <v>2</v>
      </c>
      <c r="EU63" s="4">
        <v>4</v>
      </c>
      <c r="EV63" s="4">
        <v>2</v>
      </c>
      <c r="EW63" s="4">
        <v>0</v>
      </c>
      <c r="EX63" s="5">
        <v>0</v>
      </c>
      <c r="EY63" s="5">
        <v>0</v>
      </c>
      <c r="EZ63" s="5">
        <v>0</v>
      </c>
      <c r="FA63" s="5">
        <v>0</v>
      </c>
      <c r="FB63" s="5">
        <v>0</v>
      </c>
      <c r="FC63" s="5">
        <v>0</v>
      </c>
      <c r="FD63" s="5">
        <v>0</v>
      </c>
      <c r="FE63" s="5">
        <v>0</v>
      </c>
      <c r="FF63" s="4">
        <f t="shared" si="8"/>
        <v>2</v>
      </c>
      <c r="FG63" s="6">
        <v>36073</v>
      </c>
      <c r="FH63" s="6">
        <v>43453</v>
      </c>
      <c r="FI63" s="3">
        <f t="shared" si="9"/>
        <v>20.205338809034906</v>
      </c>
      <c r="FJ63" s="4">
        <v>2</v>
      </c>
      <c r="FK63" s="4">
        <v>4</v>
      </c>
      <c r="FL63" s="4">
        <v>0</v>
      </c>
      <c r="FM63" s="4">
        <v>1</v>
      </c>
      <c r="FN63" s="5">
        <v>1</v>
      </c>
      <c r="FO63" s="5">
        <v>1</v>
      </c>
      <c r="FP63" s="5">
        <v>0</v>
      </c>
      <c r="FQ63" s="5">
        <v>1</v>
      </c>
      <c r="FR63" s="5">
        <v>1</v>
      </c>
      <c r="FS63" s="5">
        <v>1</v>
      </c>
      <c r="FT63" s="5">
        <v>0</v>
      </c>
      <c r="FU63" s="5">
        <v>1</v>
      </c>
      <c r="FV63" s="5">
        <v>0</v>
      </c>
      <c r="FW63" s="5">
        <v>0</v>
      </c>
      <c r="FX63" s="5">
        <v>0</v>
      </c>
      <c r="FY63" s="5">
        <v>0</v>
      </c>
      <c r="FZ63" s="5">
        <v>0</v>
      </c>
      <c r="GA63" s="5">
        <v>0</v>
      </c>
      <c r="GB63" s="5">
        <v>0</v>
      </c>
      <c r="GC63" s="5">
        <v>1</v>
      </c>
      <c r="GD63" s="5">
        <v>1</v>
      </c>
      <c r="GE63" s="5">
        <v>1</v>
      </c>
      <c r="GF63" s="4">
        <f t="shared" si="10"/>
        <v>10</v>
      </c>
      <c r="GG63" s="6">
        <v>36073</v>
      </c>
      <c r="GH63" s="6">
        <v>43178</v>
      </c>
      <c r="GI63" s="3">
        <f t="shared" si="11"/>
        <v>19.452429842573579</v>
      </c>
      <c r="GJ63" s="4">
        <v>1</v>
      </c>
      <c r="GK63" s="4">
        <v>3</v>
      </c>
      <c r="GL63" s="4">
        <v>1320</v>
      </c>
      <c r="GM63" s="4">
        <v>640.79999999999995</v>
      </c>
      <c r="GN63" s="5">
        <v>980.3</v>
      </c>
      <c r="GO63" s="7">
        <v>1.25855333191279</v>
      </c>
      <c r="GP63" s="7">
        <v>1.76452073217956</v>
      </c>
      <c r="GQ63" s="7">
        <v>1.5115370320461801</v>
      </c>
      <c r="GR63" s="6">
        <v>36073</v>
      </c>
      <c r="GS63" s="6">
        <v>43453</v>
      </c>
      <c r="GT63" s="3">
        <f t="shared" si="12"/>
        <v>20.205338809034906</v>
      </c>
      <c r="GU63" s="4">
        <v>1</v>
      </c>
      <c r="GV63" s="4">
        <v>4</v>
      </c>
      <c r="GW63" s="5">
        <v>564.70000000000005</v>
      </c>
      <c r="GX63" s="14">
        <v>-9</v>
      </c>
      <c r="GY63" s="5">
        <v>564.70000000000005</v>
      </c>
      <c r="GZ63" s="7">
        <v>5.9699856705491596</v>
      </c>
      <c r="HA63" s="7">
        <v>6.1818394775390599</v>
      </c>
      <c r="HB63" s="7">
        <v>6.0759125740441098</v>
      </c>
      <c r="HC63" s="8">
        <f t="shared" si="13"/>
        <v>0.23954121490107103</v>
      </c>
      <c r="HD63" s="8">
        <f t="shared" si="14"/>
        <v>-0.6041927245140335</v>
      </c>
      <c r="HE63" s="8">
        <f t="shared" si="28"/>
        <v>1.7359659996458294</v>
      </c>
      <c r="HF63" s="8">
        <f t="shared" si="29"/>
        <v>0.24877530965527131</v>
      </c>
      <c r="HG63" s="5">
        <v>1</v>
      </c>
    </row>
    <row r="64" spans="1:215" x14ac:dyDescent="0.2">
      <c r="A64" s="1">
        <v>88</v>
      </c>
      <c r="B64" s="1">
        <v>0</v>
      </c>
      <c r="C64" s="2">
        <v>35794</v>
      </c>
      <c r="D64" s="2">
        <v>43178</v>
      </c>
      <c r="E64" s="3">
        <f t="shared" si="0"/>
        <v>20.216290212183434</v>
      </c>
      <c r="F64" s="4">
        <v>1</v>
      </c>
      <c r="G64" s="4">
        <v>3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5">
        <v>1</v>
      </c>
      <c r="P64" s="5">
        <v>0</v>
      </c>
      <c r="Q64" s="5">
        <v>0</v>
      </c>
      <c r="R64" s="5">
        <v>1</v>
      </c>
      <c r="S64" s="5">
        <v>0</v>
      </c>
      <c r="T64" s="5">
        <v>1</v>
      </c>
      <c r="U64" s="5">
        <v>0</v>
      </c>
      <c r="V64" s="5">
        <v>0</v>
      </c>
      <c r="W64" s="5">
        <v>1</v>
      </c>
      <c r="X64" s="5">
        <v>0</v>
      </c>
      <c r="Y64" s="5">
        <v>1</v>
      </c>
      <c r="Z64" s="5">
        <v>0</v>
      </c>
      <c r="AA64" s="5">
        <v>1</v>
      </c>
      <c r="AB64" s="5">
        <v>2</v>
      </c>
      <c r="AC64" s="5">
        <f t="shared" si="1"/>
        <v>9</v>
      </c>
      <c r="AD64" s="2">
        <v>35794</v>
      </c>
      <c r="AE64" s="2">
        <v>43451</v>
      </c>
      <c r="AF64" s="3">
        <f t="shared" si="2"/>
        <v>20.963723477070499</v>
      </c>
      <c r="AG64" s="4">
        <v>5</v>
      </c>
      <c r="AH64" s="4">
        <v>4</v>
      </c>
      <c r="AI64" s="5">
        <v>0</v>
      </c>
      <c r="AJ64" s="5">
        <v>1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1</v>
      </c>
      <c r="AQ64" s="5">
        <v>0</v>
      </c>
      <c r="AR64" s="5">
        <v>0</v>
      </c>
      <c r="AS64" s="5">
        <v>1</v>
      </c>
      <c r="AT64" s="5">
        <v>1</v>
      </c>
      <c r="AU64" s="5">
        <v>0</v>
      </c>
      <c r="AV64" s="5">
        <v>0</v>
      </c>
      <c r="AW64" s="5">
        <v>1</v>
      </c>
      <c r="AX64" s="5">
        <v>3</v>
      </c>
      <c r="AY64" s="5">
        <v>0</v>
      </c>
      <c r="AZ64" s="5">
        <v>1</v>
      </c>
      <c r="BA64" s="5">
        <v>2</v>
      </c>
      <c r="BB64" s="5">
        <v>1</v>
      </c>
      <c r="BC64" s="5">
        <v>1</v>
      </c>
      <c r="BD64" s="5">
        <f t="shared" si="3"/>
        <v>14</v>
      </c>
      <c r="BE64" s="6">
        <v>35794</v>
      </c>
      <c r="BF64" s="6">
        <v>43178</v>
      </c>
      <c r="BG64" s="3">
        <f t="shared" si="4"/>
        <v>20.216290212183434</v>
      </c>
      <c r="BH64" s="4">
        <v>1</v>
      </c>
      <c r="BI64" s="4">
        <v>3</v>
      </c>
      <c r="BJ64" s="5">
        <v>0</v>
      </c>
      <c r="BK64" s="5">
        <v>3</v>
      </c>
      <c r="BL64" s="5">
        <v>1</v>
      </c>
      <c r="BM64" s="5">
        <v>2</v>
      </c>
      <c r="BN64" s="5">
        <v>1</v>
      </c>
      <c r="BO64" s="5">
        <v>1</v>
      </c>
      <c r="BP64" s="5">
        <v>2</v>
      </c>
      <c r="BQ64" s="5">
        <v>1</v>
      </c>
      <c r="BR64" s="5">
        <v>1</v>
      </c>
      <c r="BS64" s="5">
        <v>1</v>
      </c>
      <c r="BT64" s="5">
        <f t="shared" si="15"/>
        <v>10</v>
      </c>
      <c r="BU64" s="5">
        <v>3</v>
      </c>
      <c r="BV64" s="5">
        <v>4</v>
      </c>
      <c r="BW64" s="5">
        <v>3</v>
      </c>
      <c r="BX64" s="5">
        <v>2</v>
      </c>
      <c r="BY64" s="5">
        <v>2</v>
      </c>
      <c r="BZ64" s="5">
        <v>3</v>
      </c>
      <c r="CA64" s="5">
        <v>3</v>
      </c>
      <c r="CB64" s="5">
        <v>1</v>
      </c>
      <c r="CC64" s="5">
        <v>1</v>
      </c>
      <c r="CD64" s="5">
        <v>2</v>
      </c>
      <c r="CE64" s="5">
        <v>1</v>
      </c>
      <c r="CF64" s="5">
        <f t="shared" si="16"/>
        <v>25</v>
      </c>
      <c r="CG64" s="5">
        <v>2</v>
      </c>
      <c r="CH64" s="5">
        <v>3</v>
      </c>
      <c r="CI64" s="5">
        <v>2</v>
      </c>
      <c r="CJ64" s="5">
        <v>1</v>
      </c>
      <c r="CK64" s="5">
        <v>2</v>
      </c>
      <c r="CL64" s="5">
        <v>1</v>
      </c>
      <c r="CM64" s="5">
        <f t="shared" si="17"/>
        <v>11</v>
      </c>
      <c r="CN64" s="5">
        <v>5</v>
      </c>
      <c r="CO64" s="5">
        <v>3</v>
      </c>
      <c r="CP64" s="5">
        <v>3</v>
      </c>
      <c r="CQ64" s="5">
        <v>4</v>
      </c>
      <c r="CR64" s="5">
        <v>4</v>
      </c>
      <c r="CS64" s="5">
        <v>3</v>
      </c>
      <c r="CT64" s="5">
        <f t="shared" si="18"/>
        <v>22</v>
      </c>
      <c r="CU64" s="5">
        <f t="shared" si="31"/>
        <v>36</v>
      </c>
      <c r="CV64" s="5">
        <f t="shared" si="19"/>
        <v>46</v>
      </c>
      <c r="CW64" s="5">
        <f t="shared" si="20"/>
        <v>68</v>
      </c>
      <c r="CX64" s="6">
        <v>35794</v>
      </c>
      <c r="CY64" s="6">
        <v>43451</v>
      </c>
      <c r="CZ64" s="3">
        <f t="shared" si="6"/>
        <v>20.963723477070499</v>
      </c>
      <c r="DA64" s="4">
        <v>5</v>
      </c>
      <c r="DB64" s="4">
        <v>4</v>
      </c>
      <c r="DC64" s="4">
        <v>1</v>
      </c>
      <c r="DD64" s="5">
        <v>4</v>
      </c>
      <c r="DE64" s="5">
        <v>4</v>
      </c>
      <c r="DF64" s="5">
        <v>3</v>
      </c>
      <c r="DG64" s="5">
        <v>4</v>
      </c>
      <c r="DH64" s="5">
        <v>3</v>
      </c>
      <c r="DI64" s="5">
        <v>3</v>
      </c>
      <c r="DJ64" s="5">
        <v>3</v>
      </c>
      <c r="DK64" s="5">
        <v>2</v>
      </c>
      <c r="DL64" s="5">
        <v>2</v>
      </c>
      <c r="DM64" s="5">
        <f t="shared" si="21"/>
        <v>24</v>
      </c>
      <c r="DN64" s="5">
        <v>2</v>
      </c>
      <c r="DO64" s="5">
        <v>4</v>
      </c>
      <c r="DP64" s="5">
        <v>2</v>
      </c>
      <c r="DQ64" s="5">
        <v>4</v>
      </c>
      <c r="DR64" s="5">
        <v>5</v>
      </c>
      <c r="DS64" s="5">
        <v>4</v>
      </c>
      <c r="DT64" s="5">
        <v>3</v>
      </c>
      <c r="DU64" s="5">
        <v>1</v>
      </c>
      <c r="DV64" s="5">
        <v>4</v>
      </c>
      <c r="DW64" s="5">
        <v>4</v>
      </c>
      <c r="DX64" s="5">
        <v>3</v>
      </c>
      <c r="DY64" s="5">
        <f t="shared" si="22"/>
        <v>36</v>
      </c>
      <c r="DZ64" s="5">
        <v>2</v>
      </c>
      <c r="EA64" s="5">
        <v>3</v>
      </c>
      <c r="EB64" s="5">
        <v>2</v>
      </c>
      <c r="EC64" s="5">
        <v>2</v>
      </c>
      <c r="ED64" s="5">
        <v>3</v>
      </c>
      <c r="EE64" s="5">
        <v>3</v>
      </c>
      <c r="EF64" s="5">
        <f t="shared" si="23"/>
        <v>15</v>
      </c>
      <c r="EG64" s="5">
        <v>5</v>
      </c>
      <c r="EH64" s="5">
        <v>3</v>
      </c>
      <c r="EI64" s="5">
        <v>3</v>
      </c>
      <c r="EJ64" s="5">
        <v>4</v>
      </c>
      <c r="EK64" s="5">
        <v>4</v>
      </c>
      <c r="EL64" s="5">
        <v>4</v>
      </c>
      <c r="EM64" s="5">
        <f t="shared" si="24"/>
        <v>23</v>
      </c>
      <c r="EN64" s="5">
        <f t="shared" si="25"/>
        <v>51</v>
      </c>
      <c r="EO64" s="5">
        <f t="shared" si="26"/>
        <v>75</v>
      </c>
      <c r="EP64" s="5">
        <f t="shared" si="27"/>
        <v>98</v>
      </c>
      <c r="EQ64" s="6">
        <v>35794</v>
      </c>
      <c r="ER64" s="6">
        <v>43451</v>
      </c>
      <c r="ES64" s="3">
        <f t="shared" si="7"/>
        <v>20.963723477070499</v>
      </c>
      <c r="ET64" s="4">
        <v>5</v>
      </c>
      <c r="EU64" s="4">
        <v>4</v>
      </c>
      <c r="EV64" s="4">
        <v>1</v>
      </c>
      <c r="EW64" s="4">
        <v>0</v>
      </c>
      <c r="EX64" s="5">
        <v>0</v>
      </c>
      <c r="EY64" s="5">
        <v>0</v>
      </c>
      <c r="EZ64" s="5">
        <v>1</v>
      </c>
      <c r="FA64" s="5">
        <v>0</v>
      </c>
      <c r="FB64" s="5">
        <v>0</v>
      </c>
      <c r="FC64" s="5">
        <v>0</v>
      </c>
      <c r="FD64" s="5">
        <v>0</v>
      </c>
      <c r="FE64" s="5">
        <v>0</v>
      </c>
      <c r="FF64" s="4">
        <f t="shared" si="8"/>
        <v>2</v>
      </c>
      <c r="FG64" s="6">
        <v>35794</v>
      </c>
      <c r="FH64" s="6">
        <v>43451</v>
      </c>
      <c r="FI64" s="3">
        <f t="shared" si="9"/>
        <v>20.963723477070499</v>
      </c>
      <c r="FJ64" s="4">
        <v>5</v>
      </c>
      <c r="FK64" s="4">
        <v>4</v>
      </c>
      <c r="FL64" s="4">
        <v>0</v>
      </c>
      <c r="FM64" s="4">
        <v>0</v>
      </c>
      <c r="FN64" s="5">
        <v>1</v>
      </c>
      <c r="FO64" s="5">
        <v>1</v>
      </c>
      <c r="FP64" s="5">
        <v>0</v>
      </c>
      <c r="FQ64" s="5">
        <v>0</v>
      </c>
      <c r="FR64" s="5">
        <v>1</v>
      </c>
      <c r="FS64" s="5">
        <v>0</v>
      </c>
      <c r="FT64" s="5">
        <v>0</v>
      </c>
      <c r="FU64" s="5">
        <v>0</v>
      </c>
      <c r="FV64" s="5">
        <v>1</v>
      </c>
      <c r="FW64" s="5">
        <v>0</v>
      </c>
      <c r="FX64" s="5">
        <v>0</v>
      </c>
      <c r="FY64" s="5">
        <v>0</v>
      </c>
      <c r="FZ64" s="5">
        <v>1</v>
      </c>
      <c r="GA64" s="5">
        <v>0</v>
      </c>
      <c r="GB64" s="5">
        <v>0</v>
      </c>
      <c r="GC64" s="5">
        <v>1</v>
      </c>
      <c r="GD64" s="5">
        <v>1</v>
      </c>
      <c r="GE64" s="5">
        <v>1</v>
      </c>
      <c r="GF64" s="4">
        <f t="shared" si="10"/>
        <v>8</v>
      </c>
      <c r="GG64" s="6">
        <v>35794</v>
      </c>
      <c r="GH64" s="6">
        <v>43178</v>
      </c>
      <c r="GI64" s="3">
        <f t="shared" si="11"/>
        <v>20.216290212183434</v>
      </c>
      <c r="GJ64" s="4">
        <v>1</v>
      </c>
      <c r="GK64" s="4">
        <v>3</v>
      </c>
      <c r="GL64" s="4">
        <v>5922</v>
      </c>
      <c r="GM64" s="4">
        <v>3514</v>
      </c>
      <c r="GN64" s="5">
        <v>4718</v>
      </c>
      <c r="GO64" s="7">
        <v>0.727473803276387</v>
      </c>
      <c r="GP64" s="7">
        <v>1.0382076494268599</v>
      </c>
      <c r="GQ64" s="7">
        <v>0.88284072635162303</v>
      </c>
      <c r="GR64" s="6">
        <v>35794</v>
      </c>
      <c r="GS64" s="6">
        <v>43451</v>
      </c>
      <c r="GT64" s="3">
        <f t="shared" si="12"/>
        <v>20.963723477070499</v>
      </c>
      <c r="GU64" s="4">
        <v>5</v>
      </c>
      <c r="GV64" s="4">
        <v>4</v>
      </c>
      <c r="GW64" s="5">
        <v>3199</v>
      </c>
      <c r="GX64" s="14">
        <v>-9</v>
      </c>
      <c r="GY64" s="5">
        <v>3199</v>
      </c>
      <c r="GZ64" s="7">
        <v>3.7633172789734299</v>
      </c>
      <c r="HA64" s="7">
        <v>3.7633172789734299</v>
      </c>
      <c r="HB64" s="7">
        <v>3.7633172789734299</v>
      </c>
      <c r="HC64" s="8">
        <f t="shared" si="13"/>
        <v>0.16874369646546958</v>
      </c>
      <c r="HD64" s="8">
        <f t="shared" si="14"/>
        <v>-0.62968847510010439</v>
      </c>
      <c r="HE64" s="8">
        <f t="shared" si="28"/>
        <v>1.4748358862144419</v>
      </c>
      <c r="HF64" s="8">
        <f t="shared" si="29"/>
        <v>0.23459109634052625</v>
      </c>
      <c r="HG64" s="5">
        <v>1</v>
      </c>
    </row>
    <row r="65" spans="1:215" x14ac:dyDescent="0.2">
      <c r="A65" s="1">
        <v>89</v>
      </c>
      <c r="B65" s="1">
        <v>1</v>
      </c>
      <c r="C65" s="2">
        <v>36295</v>
      </c>
      <c r="D65" s="2">
        <v>43178</v>
      </c>
      <c r="E65" s="3">
        <f t="shared" si="0"/>
        <v>18.844626967830255</v>
      </c>
      <c r="F65" s="4">
        <v>1</v>
      </c>
      <c r="G65" s="4">
        <v>3</v>
      </c>
      <c r="H65" s="5">
        <v>1</v>
      </c>
      <c r="I65" s="5">
        <v>1</v>
      </c>
      <c r="J65" s="5">
        <v>0</v>
      </c>
      <c r="K65" s="5">
        <v>1</v>
      </c>
      <c r="L65" s="5">
        <v>2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2</v>
      </c>
      <c r="S65" s="5">
        <v>0</v>
      </c>
      <c r="T65" s="5">
        <v>0</v>
      </c>
      <c r="U65" s="5">
        <v>0</v>
      </c>
      <c r="V65" s="5">
        <v>0</v>
      </c>
      <c r="W65" s="5">
        <v>2</v>
      </c>
      <c r="X65" s="5">
        <v>0</v>
      </c>
      <c r="Y65" s="5">
        <v>1</v>
      </c>
      <c r="Z65" s="5">
        <v>0</v>
      </c>
      <c r="AA65" s="5">
        <v>0</v>
      </c>
      <c r="AB65" s="5">
        <v>0</v>
      </c>
      <c r="AC65" s="5">
        <f t="shared" si="1"/>
        <v>10</v>
      </c>
      <c r="AD65" s="2">
        <v>36295</v>
      </c>
      <c r="AE65" s="2">
        <v>43475</v>
      </c>
      <c r="AF65" s="3">
        <f t="shared" si="2"/>
        <v>19.657768651608489</v>
      </c>
      <c r="AG65" s="4">
        <v>1</v>
      </c>
      <c r="AH65" s="4">
        <v>4</v>
      </c>
      <c r="AI65" s="5">
        <v>2</v>
      </c>
      <c r="AJ65" s="5">
        <v>1</v>
      </c>
      <c r="AK65" s="5">
        <v>1</v>
      </c>
      <c r="AL65" s="5">
        <v>1</v>
      </c>
      <c r="AM65" s="5">
        <v>1</v>
      </c>
      <c r="AN65" s="5">
        <v>2</v>
      </c>
      <c r="AO65" s="5">
        <v>3</v>
      </c>
      <c r="AP65" s="5">
        <v>1</v>
      </c>
      <c r="AQ65" s="5">
        <v>1</v>
      </c>
      <c r="AR65" s="5">
        <v>0</v>
      </c>
      <c r="AS65" s="5">
        <v>2</v>
      </c>
      <c r="AT65" s="5">
        <v>1</v>
      </c>
      <c r="AU65" s="5">
        <v>2</v>
      </c>
      <c r="AV65" s="5">
        <v>2</v>
      </c>
      <c r="AW65" s="5">
        <v>1</v>
      </c>
      <c r="AX65" s="5">
        <v>1</v>
      </c>
      <c r="AY65" s="5">
        <v>2</v>
      </c>
      <c r="AZ65" s="5">
        <v>0</v>
      </c>
      <c r="BA65" s="5">
        <v>2</v>
      </c>
      <c r="BB65" s="5">
        <v>1</v>
      </c>
      <c r="BC65" s="5">
        <v>0</v>
      </c>
      <c r="BD65" s="5">
        <f t="shared" si="3"/>
        <v>27</v>
      </c>
      <c r="BE65" s="6">
        <v>36295</v>
      </c>
      <c r="BF65" s="6">
        <v>43178</v>
      </c>
      <c r="BG65" s="3">
        <f t="shared" si="4"/>
        <v>18.844626967830255</v>
      </c>
      <c r="BH65" s="4">
        <v>1</v>
      </c>
      <c r="BI65" s="4">
        <v>3</v>
      </c>
      <c r="BJ65" s="5">
        <v>1</v>
      </c>
      <c r="BK65" s="5">
        <v>3</v>
      </c>
      <c r="BL65" s="5">
        <v>2</v>
      </c>
      <c r="BM65" s="5">
        <v>3</v>
      </c>
      <c r="BN65" s="5">
        <v>3</v>
      </c>
      <c r="BO65" s="5">
        <v>1</v>
      </c>
      <c r="BP65" s="5">
        <v>3</v>
      </c>
      <c r="BQ65" s="5">
        <v>1</v>
      </c>
      <c r="BR65" s="5">
        <v>1</v>
      </c>
      <c r="BS65" s="5">
        <v>2</v>
      </c>
      <c r="BT65" s="5">
        <f t="shared" si="15"/>
        <v>16</v>
      </c>
      <c r="BU65" s="5">
        <v>1</v>
      </c>
      <c r="BV65" s="5">
        <v>2</v>
      </c>
      <c r="BW65" s="5">
        <v>1</v>
      </c>
      <c r="BX65" s="5">
        <v>2</v>
      </c>
      <c r="BY65" s="5">
        <v>1</v>
      </c>
      <c r="BZ65" s="5">
        <v>4</v>
      </c>
      <c r="CA65" s="5">
        <v>1</v>
      </c>
      <c r="CB65" s="5">
        <v>1</v>
      </c>
      <c r="CC65" s="5">
        <v>3</v>
      </c>
      <c r="CD65" s="5">
        <v>2</v>
      </c>
      <c r="CE65" s="5">
        <v>3</v>
      </c>
      <c r="CF65" s="5">
        <f t="shared" si="16"/>
        <v>21</v>
      </c>
      <c r="CG65" s="5">
        <v>3</v>
      </c>
      <c r="CH65" s="5">
        <v>4</v>
      </c>
      <c r="CI65" s="5">
        <v>1</v>
      </c>
      <c r="CJ65" s="5">
        <v>2</v>
      </c>
      <c r="CK65" s="5">
        <v>2</v>
      </c>
      <c r="CL65" s="5">
        <v>4</v>
      </c>
      <c r="CM65" s="5">
        <f t="shared" si="17"/>
        <v>16</v>
      </c>
      <c r="CN65" s="5">
        <v>2</v>
      </c>
      <c r="CO65" s="5"/>
      <c r="CP65" s="5">
        <v>3</v>
      </c>
      <c r="CQ65" s="5">
        <v>1</v>
      </c>
      <c r="CR65" s="5">
        <v>4</v>
      </c>
      <c r="CS65" s="5">
        <v>3</v>
      </c>
      <c r="CT65" s="5">
        <f t="shared" si="18"/>
        <v>13</v>
      </c>
      <c r="CU65" s="5">
        <f t="shared" si="31"/>
        <v>37</v>
      </c>
      <c r="CV65" s="5">
        <f t="shared" si="19"/>
        <v>53</v>
      </c>
      <c r="CW65" s="5">
        <f t="shared" si="20"/>
        <v>66</v>
      </c>
      <c r="CX65" s="6">
        <v>36295</v>
      </c>
      <c r="CY65" s="6">
        <v>43475</v>
      </c>
      <c r="CZ65" s="3">
        <f t="shared" si="6"/>
        <v>19.657768651608489</v>
      </c>
      <c r="DA65" s="4">
        <v>1</v>
      </c>
      <c r="DB65" s="4">
        <v>4</v>
      </c>
      <c r="DC65" s="4">
        <v>1</v>
      </c>
      <c r="DD65" s="5">
        <v>5</v>
      </c>
      <c r="DE65" s="5">
        <v>5</v>
      </c>
      <c r="DF65" s="5">
        <v>3</v>
      </c>
      <c r="DG65" s="5">
        <v>5</v>
      </c>
      <c r="DH65" s="5">
        <v>4</v>
      </c>
      <c r="DI65" s="5">
        <v>5</v>
      </c>
      <c r="DJ65" s="5">
        <v>3</v>
      </c>
      <c r="DK65" s="5">
        <v>4</v>
      </c>
      <c r="DL65" s="5">
        <v>4</v>
      </c>
      <c r="DM65" s="5">
        <f t="shared" si="21"/>
        <v>33</v>
      </c>
      <c r="DN65" s="5">
        <v>1</v>
      </c>
      <c r="DO65" s="5">
        <v>4</v>
      </c>
      <c r="DP65" s="5">
        <v>2</v>
      </c>
      <c r="DQ65" s="5">
        <v>3</v>
      </c>
      <c r="DR65" s="5">
        <v>5</v>
      </c>
      <c r="DS65" s="5">
        <v>3</v>
      </c>
      <c r="DT65" s="5">
        <v>1</v>
      </c>
      <c r="DU65" s="5">
        <v>1</v>
      </c>
      <c r="DV65" s="5">
        <v>5</v>
      </c>
      <c r="DW65" s="5">
        <v>4</v>
      </c>
      <c r="DX65" s="5">
        <v>5</v>
      </c>
      <c r="DY65" s="5">
        <f t="shared" si="22"/>
        <v>34</v>
      </c>
      <c r="DZ65" s="5">
        <v>4</v>
      </c>
      <c r="EA65" s="5">
        <v>5</v>
      </c>
      <c r="EB65" s="5">
        <v>4</v>
      </c>
      <c r="EC65" s="5">
        <v>2</v>
      </c>
      <c r="ED65" s="5">
        <v>2</v>
      </c>
      <c r="EE65" s="5">
        <v>3</v>
      </c>
      <c r="EF65" s="5">
        <f t="shared" si="23"/>
        <v>20</v>
      </c>
      <c r="EG65" s="5">
        <v>2</v>
      </c>
      <c r="EH65" s="5">
        <v>3</v>
      </c>
      <c r="EI65" s="5">
        <v>4</v>
      </c>
      <c r="EJ65" s="5">
        <v>1</v>
      </c>
      <c r="EK65" s="5">
        <v>5</v>
      </c>
      <c r="EL65" s="5">
        <v>3</v>
      </c>
      <c r="EM65" s="5">
        <f t="shared" si="24"/>
        <v>18</v>
      </c>
      <c r="EN65" s="5">
        <f t="shared" si="25"/>
        <v>54</v>
      </c>
      <c r="EO65" s="5">
        <f t="shared" si="26"/>
        <v>87</v>
      </c>
      <c r="EP65" s="5">
        <f t="shared" si="27"/>
        <v>105</v>
      </c>
      <c r="EQ65" s="6">
        <v>36295</v>
      </c>
      <c r="ER65" s="6">
        <v>43475</v>
      </c>
      <c r="ES65" s="3">
        <f t="shared" si="7"/>
        <v>19.657768651608489</v>
      </c>
      <c r="ET65" s="4">
        <v>1</v>
      </c>
      <c r="EU65" s="4">
        <v>4</v>
      </c>
      <c r="EV65" s="4">
        <v>0</v>
      </c>
      <c r="EW65" s="4">
        <v>0</v>
      </c>
      <c r="EX65" s="5">
        <v>0</v>
      </c>
      <c r="EY65" s="5">
        <v>0</v>
      </c>
      <c r="EZ65" s="5">
        <v>0</v>
      </c>
      <c r="FA65" s="5">
        <v>0</v>
      </c>
      <c r="FB65" s="5">
        <v>0</v>
      </c>
      <c r="FC65" s="5">
        <v>0</v>
      </c>
      <c r="FD65" s="5">
        <v>0</v>
      </c>
      <c r="FE65" s="5">
        <v>0</v>
      </c>
      <c r="FF65" s="4">
        <f t="shared" si="8"/>
        <v>0</v>
      </c>
      <c r="FG65" s="6">
        <v>36295</v>
      </c>
      <c r="FH65" s="6">
        <v>43475</v>
      </c>
      <c r="FI65" s="3">
        <f t="shared" si="9"/>
        <v>19.657768651608489</v>
      </c>
      <c r="FJ65" s="4">
        <v>1</v>
      </c>
      <c r="FK65" s="4">
        <v>4</v>
      </c>
      <c r="FL65" s="4">
        <v>0</v>
      </c>
      <c r="FM65" s="4">
        <v>0</v>
      </c>
      <c r="FN65" s="5">
        <v>0</v>
      </c>
      <c r="FO65" s="5">
        <v>0</v>
      </c>
      <c r="FP65" s="5">
        <v>0</v>
      </c>
      <c r="FQ65" s="5">
        <v>1</v>
      </c>
      <c r="FR65" s="5">
        <v>1</v>
      </c>
      <c r="FS65" s="5">
        <v>1</v>
      </c>
      <c r="FT65" s="5">
        <v>1</v>
      </c>
      <c r="FU65" s="5">
        <v>0</v>
      </c>
      <c r="FV65" s="5">
        <v>1</v>
      </c>
      <c r="FW65" s="5">
        <v>1</v>
      </c>
      <c r="FX65" s="5">
        <v>1</v>
      </c>
      <c r="FY65" s="5">
        <v>0</v>
      </c>
      <c r="FZ65" s="5">
        <v>0</v>
      </c>
      <c r="GA65" s="5">
        <v>1</v>
      </c>
      <c r="GB65" s="5">
        <v>1</v>
      </c>
      <c r="GC65" s="5">
        <v>0</v>
      </c>
      <c r="GD65" s="5">
        <v>0</v>
      </c>
      <c r="GE65" s="5">
        <v>1</v>
      </c>
      <c r="GF65" s="4">
        <f t="shared" si="10"/>
        <v>10</v>
      </c>
      <c r="GG65" s="6">
        <v>36295</v>
      </c>
      <c r="GH65" s="6">
        <v>43178</v>
      </c>
      <c r="GI65" s="3">
        <f t="shared" si="11"/>
        <v>18.844626967830255</v>
      </c>
      <c r="GJ65" s="4">
        <v>1</v>
      </c>
      <c r="GK65" s="4">
        <v>3</v>
      </c>
      <c r="GL65" s="4">
        <v>5715</v>
      </c>
      <c r="GM65" s="4">
        <v>4786</v>
      </c>
      <c r="GN65" s="5">
        <v>5251</v>
      </c>
      <c r="GO65" s="7">
        <v>1.56396761176007</v>
      </c>
      <c r="GP65" s="7">
        <v>1.89516961910694</v>
      </c>
      <c r="GQ65" s="7">
        <v>1.7295686154335099</v>
      </c>
      <c r="GR65" s="6">
        <v>36295</v>
      </c>
      <c r="GS65" s="6">
        <v>43475</v>
      </c>
      <c r="GT65" s="3">
        <f t="shared" si="12"/>
        <v>19.657768651608489</v>
      </c>
      <c r="GU65" s="4">
        <v>1</v>
      </c>
      <c r="GV65" s="4">
        <v>4</v>
      </c>
      <c r="GW65" s="5">
        <v>1905</v>
      </c>
      <c r="GX65" s="5">
        <v>1510</v>
      </c>
      <c r="GY65" s="5">
        <v>1707</v>
      </c>
      <c r="GZ65" s="7">
        <v>2.6909194446579301</v>
      </c>
      <c r="HA65" s="7">
        <v>2.6909194446579301</v>
      </c>
      <c r="HB65" s="7">
        <v>2.6909194446579301</v>
      </c>
      <c r="HC65" s="8">
        <f t="shared" si="13"/>
        <v>0.48800849717232336</v>
      </c>
      <c r="HD65" s="8">
        <f t="shared" si="14"/>
        <v>-0.19196290090268717</v>
      </c>
      <c r="HE65" s="8">
        <f t="shared" si="28"/>
        <v>3.0761570005858232</v>
      </c>
      <c r="HF65" s="8">
        <f t="shared" si="29"/>
        <v>0.64274262050730868</v>
      </c>
      <c r="HG65" s="5">
        <v>1</v>
      </c>
    </row>
    <row r="66" spans="1:215" x14ac:dyDescent="0.2">
      <c r="A66" s="1">
        <v>91</v>
      </c>
      <c r="B66" s="1">
        <v>0</v>
      </c>
      <c r="C66" s="2">
        <v>34897</v>
      </c>
      <c r="D66" s="2">
        <v>43178</v>
      </c>
      <c r="E66" s="3">
        <f t="shared" ref="E66" si="32">(D66-C66)/365.25</f>
        <v>22.67214236824093</v>
      </c>
      <c r="F66" s="4">
        <v>1</v>
      </c>
      <c r="G66" s="4">
        <v>3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0</v>
      </c>
      <c r="U66" s="5">
        <v>0</v>
      </c>
      <c r="V66" s="5">
        <v>0</v>
      </c>
      <c r="W66" s="5">
        <v>1</v>
      </c>
      <c r="X66" s="5">
        <v>0</v>
      </c>
      <c r="Y66" s="5">
        <v>1</v>
      </c>
      <c r="Z66" s="5">
        <v>0</v>
      </c>
      <c r="AA66" s="5">
        <v>0</v>
      </c>
      <c r="AB66" s="5">
        <v>0</v>
      </c>
      <c r="AC66" s="5">
        <f t="shared" ref="AC66" si="33">SUM(H66:AB66)</f>
        <v>4</v>
      </c>
      <c r="AD66" s="2">
        <v>34897</v>
      </c>
      <c r="AE66" s="2">
        <v>43469</v>
      </c>
      <c r="AF66" s="3">
        <f t="shared" ref="AF66" si="34">(AE66-AD66)/365.25</f>
        <v>23.468856947296374</v>
      </c>
      <c r="AG66" s="4">
        <v>1</v>
      </c>
      <c r="AH66" s="4">
        <v>4</v>
      </c>
      <c r="AI66" s="5">
        <v>0</v>
      </c>
      <c r="AJ66" s="5">
        <v>0</v>
      </c>
      <c r="AK66" s="5">
        <v>1</v>
      </c>
      <c r="AL66" s="5">
        <v>1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1</v>
      </c>
      <c r="AT66" s="5">
        <v>0</v>
      </c>
      <c r="AU66" s="5">
        <v>1</v>
      </c>
      <c r="AV66" s="5">
        <v>0</v>
      </c>
      <c r="AW66" s="5">
        <v>0</v>
      </c>
      <c r="AX66" s="5">
        <v>1</v>
      </c>
      <c r="AY66" s="5">
        <v>0</v>
      </c>
      <c r="AZ66" s="5">
        <v>1</v>
      </c>
      <c r="BA66" s="5">
        <v>0</v>
      </c>
      <c r="BB66" s="5">
        <v>1</v>
      </c>
      <c r="BC66" s="5">
        <v>0</v>
      </c>
      <c r="BD66" s="5">
        <f t="shared" ref="BD66" si="35">SUM(AI66:BC66)</f>
        <v>7</v>
      </c>
      <c r="BE66" s="6">
        <v>34897</v>
      </c>
      <c r="BF66" s="6">
        <v>43178</v>
      </c>
      <c r="BG66" s="3">
        <f t="shared" ref="BG66" si="36">(BF66-BE66)/365.25</f>
        <v>22.67214236824093</v>
      </c>
      <c r="BH66" s="4">
        <v>1</v>
      </c>
      <c r="BI66" s="4">
        <v>3</v>
      </c>
      <c r="BJ66" s="5">
        <v>1</v>
      </c>
      <c r="BK66" s="5">
        <v>3</v>
      </c>
      <c r="BL66" s="5">
        <v>2</v>
      </c>
      <c r="BM66" s="5">
        <v>3</v>
      </c>
      <c r="BN66" s="5">
        <v>3</v>
      </c>
      <c r="BO66" s="5">
        <v>2</v>
      </c>
      <c r="BP66" s="5">
        <v>3</v>
      </c>
      <c r="BQ66" s="5">
        <v>2</v>
      </c>
      <c r="BR66" s="5">
        <v>2</v>
      </c>
      <c r="BS66" s="5">
        <v>2</v>
      </c>
      <c r="BT66" s="5">
        <f t="shared" si="15"/>
        <v>19</v>
      </c>
      <c r="BU66" s="5">
        <v>2</v>
      </c>
      <c r="BV66" s="5">
        <v>3</v>
      </c>
      <c r="BW66" s="5">
        <v>4</v>
      </c>
      <c r="BX66" s="5">
        <v>4</v>
      </c>
      <c r="BY66" s="5">
        <v>1</v>
      </c>
      <c r="BZ66" s="5">
        <v>3</v>
      </c>
      <c r="CA66" s="5">
        <v>1</v>
      </c>
      <c r="CB66" s="5">
        <v>2</v>
      </c>
      <c r="CC66" s="5">
        <v>3</v>
      </c>
      <c r="CD66" s="5">
        <v>1</v>
      </c>
      <c r="CE66" s="5">
        <v>3</v>
      </c>
      <c r="CF66" s="5">
        <f t="shared" si="16"/>
        <v>27</v>
      </c>
      <c r="CG66" s="5">
        <v>2</v>
      </c>
      <c r="CH66" s="5">
        <v>1</v>
      </c>
      <c r="CI66" s="5">
        <v>1</v>
      </c>
      <c r="CJ66" s="5">
        <v>1</v>
      </c>
      <c r="CK66" s="5">
        <v>2</v>
      </c>
      <c r="CL66" s="5">
        <v>2</v>
      </c>
      <c r="CM66" s="5">
        <f t="shared" si="17"/>
        <v>9</v>
      </c>
      <c r="CN66" s="5">
        <v>4</v>
      </c>
      <c r="CO66" s="5">
        <v>3</v>
      </c>
      <c r="CP66" s="5">
        <v>2</v>
      </c>
      <c r="CQ66" s="5">
        <v>2</v>
      </c>
      <c r="CR66" s="5">
        <v>3</v>
      </c>
      <c r="CS66" s="5">
        <v>4</v>
      </c>
      <c r="CT66" s="5">
        <f t="shared" si="18"/>
        <v>18</v>
      </c>
      <c r="CU66" s="5">
        <f t="shared" si="31"/>
        <v>36</v>
      </c>
      <c r="CV66" s="5">
        <f t="shared" si="19"/>
        <v>55</v>
      </c>
      <c r="CW66" s="5">
        <f t="shared" si="20"/>
        <v>73</v>
      </c>
      <c r="CX66" s="6">
        <v>34897</v>
      </c>
      <c r="CY66" s="6">
        <v>43469</v>
      </c>
      <c r="CZ66" s="3">
        <f t="shared" ref="CZ66" si="37">(CY66-CX66)/365.25</f>
        <v>23.468856947296374</v>
      </c>
      <c r="DA66" s="4">
        <v>1</v>
      </c>
      <c r="DB66" s="4">
        <v>4</v>
      </c>
      <c r="DC66" s="4">
        <v>1</v>
      </c>
      <c r="DD66" s="5">
        <v>4</v>
      </c>
      <c r="DE66" s="5">
        <v>4</v>
      </c>
      <c r="DF66" s="5">
        <v>4</v>
      </c>
      <c r="DG66" s="5">
        <v>3</v>
      </c>
      <c r="DH66" s="5">
        <v>2</v>
      </c>
      <c r="DI66" s="5">
        <v>3</v>
      </c>
      <c r="DJ66" s="5">
        <v>2</v>
      </c>
      <c r="DK66" s="5">
        <v>5</v>
      </c>
      <c r="DL66" s="5">
        <v>2</v>
      </c>
      <c r="DM66" s="5">
        <f t="shared" si="21"/>
        <v>25</v>
      </c>
      <c r="DN66" s="5">
        <v>2</v>
      </c>
      <c r="DO66" s="5">
        <v>4</v>
      </c>
      <c r="DP66" s="5">
        <v>4</v>
      </c>
      <c r="DQ66" s="5">
        <v>4</v>
      </c>
      <c r="DR66" s="5">
        <v>1</v>
      </c>
      <c r="DS66" s="5">
        <v>5</v>
      </c>
      <c r="DT66" s="5">
        <v>2</v>
      </c>
      <c r="DU66" s="5">
        <v>3</v>
      </c>
      <c r="DV66" s="5">
        <v>3</v>
      </c>
      <c r="DW66" s="5">
        <v>3</v>
      </c>
      <c r="DX66" s="5">
        <v>4</v>
      </c>
      <c r="DY66" s="5">
        <f t="shared" si="22"/>
        <v>35</v>
      </c>
      <c r="DZ66" s="5">
        <v>3</v>
      </c>
      <c r="EA66" s="5">
        <v>2</v>
      </c>
      <c r="EB66" s="5">
        <v>2</v>
      </c>
      <c r="EC66" s="5">
        <v>1</v>
      </c>
      <c r="ED66" s="5">
        <v>2</v>
      </c>
      <c r="EE66" s="5">
        <v>3</v>
      </c>
      <c r="EF66" s="5">
        <f t="shared" si="23"/>
        <v>13</v>
      </c>
      <c r="EG66" s="5">
        <v>4</v>
      </c>
      <c r="EH66" s="5">
        <v>2</v>
      </c>
      <c r="EI66" s="5">
        <v>5</v>
      </c>
      <c r="EJ66" s="5">
        <v>3</v>
      </c>
      <c r="EK66" s="5">
        <v>4</v>
      </c>
      <c r="EL66" s="5">
        <v>5</v>
      </c>
      <c r="EM66" s="5">
        <f t="shared" si="24"/>
        <v>23</v>
      </c>
      <c r="EN66" s="5">
        <f t="shared" si="25"/>
        <v>48</v>
      </c>
      <c r="EO66" s="5">
        <f t="shared" si="26"/>
        <v>73</v>
      </c>
      <c r="EP66" s="5">
        <f t="shared" si="27"/>
        <v>96</v>
      </c>
      <c r="EQ66" s="6">
        <v>34897</v>
      </c>
      <c r="ER66" s="6">
        <v>43469</v>
      </c>
      <c r="ES66" s="3">
        <f t="shared" ref="ES66" si="38">(ER66-EQ66)/365.25</f>
        <v>23.468856947296374</v>
      </c>
      <c r="ET66" s="4">
        <v>1</v>
      </c>
      <c r="EU66" s="4">
        <v>4</v>
      </c>
      <c r="EV66" s="4">
        <v>0</v>
      </c>
      <c r="EW66" s="4">
        <v>0</v>
      </c>
      <c r="EX66" s="5">
        <v>0</v>
      </c>
      <c r="EY66" s="5">
        <v>0</v>
      </c>
      <c r="EZ66" s="5">
        <v>0</v>
      </c>
      <c r="FA66" s="5">
        <v>0</v>
      </c>
      <c r="FB66" s="5">
        <v>0</v>
      </c>
      <c r="FC66" s="5">
        <v>0</v>
      </c>
      <c r="FD66" s="5">
        <v>0</v>
      </c>
      <c r="FE66" s="5">
        <v>0</v>
      </c>
      <c r="FF66" s="4">
        <f t="shared" ref="FF66" si="39">SUM(EV66:FE66)</f>
        <v>0</v>
      </c>
      <c r="FG66" s="6">
        <v>34897</v>
      </c>
      <c r="FH66" s="6">
        <v>43469</v>
      </c>
      <c r="FI66" s="3">
        <f t="shared" ref="FI66" si="40">(FH66-FG66)/365.25</f>
        <v>23.468856947296374</v>
      </c>
      <c r="FJ66" s="4">
        <v>1</v>
      </c>
      <c r="FK66" s="4">
        <v>4</v>
      </c>
      <c r="FL66" s="4">
        <v>1</v>
      </c>
      <c r="FM66" s="4">
        <v>0</v>
      </c>
      <c r="FN66" s="5">
        <v>1</v>
      </c>
      <c r="FO66" s="5">
        <v>0</v>
      </c>
      <c r="FP66" s="5">
        <v>0</v>
      </c>
      <c r="FQ66" s="5">
        <v>1</v>
      </c>
      <c r="FR66" s="5">
        <v>1</v>
      </c>
      <c r="FS66" s="5">
        <v>1</v>
      </c>
      <c r="FT66" s="5">
        <v>0</v>
      </c>
      <c r="FU66" s="5">
        <v>0</v>
      </c>
      <c r="FV66" s="5">
        <v>0</v>
      </c>
      <c r="FW66" s="5">
        <v>1</v>
      </c>
      <c r="FX66" s="5">
        <v>0</v>
      </c>
      <c r="FY66" s="5">
        <v>0</v>
      </c>
      <c r="FZ66" s="5">
        <v>0</v>
      </c>
      <c r="GA66" s="5">
        <v>0</v>
      </c>
      <c r="GB66" s="5">
        <v>0</v>
      </c>
      <c r="GC66" s="5">
        <v>1</v>
      </c>
      <c r="GD66" s="5">
        <v>1</v>
      </c>
      <c r="GE66" s="5">
        <v>1</v>
      </c>
      <c r="GF66" s="4">
        <f t="shared" ref="GF66" si="41">SUM(FL66:GE66)</f>
        <v>9</v>
      </c>
      <c r="GG66" s="6">
        <v>34897</v>
      </c>
      <c r="GH66" s="6">
        <v>43178</v>
      </c>
      <c r="GI66" s="3">
        <f t="shared" ref="GI66" si="42">(GH66-GG66)/365.25</f>
        <v>22.67214236824093</v>
      </c>
      <c r="GJ66" s="4">
        <v>1</v>
      </c>
      <c r="GK66" s="4">
        <v>3</v>
      </c>
      <c r="GL66" s="4">
        <v>519</v>
      </c>
      <c r="GM66" s="4">
        <v>465.5</v>
      </c>
      <c r="GN66" s="5">
        <v>492.2</v>
      </c>
      <c r="GO66" s="7">
        <v>2.5312439722189</v>
      </c>
      <c r="GP66" s="7">
        <v>2.8009599023118601</v>
      </c>
      <c r="GQ66" s="7">
        <v>2.6661019372653798</v>
      </c>
      <c r="GR66" s="6">
        <v>34897</v>
      </c>
      <c r="GS66" s="6">
        <v>43469</v>
      </c>
      <c r="GT66" s="3">
        <f t="shared" ref="GT66" si="43">(GS66-GR66)/365.25</f>
        <v>23.468856947296374</v>
      </c>
      <c r="GU66" s="4">
        <v>1</v>
      </c>
      <c r="GV66" s="4">
        <v>4</v>
      </c>
      <c r="GW66" s="5">
        <v>1784</v>
      </c>
      <c r="GX66" s="5">
        <v>1009</v>
      </c>
      <c r="GY66" s="5">
        <v>1396</v>
      </c>
      <c r="GZ66" s="7">
        <v>5.3762885294591802</v>
      </c>
      <c r="HA66" s="7">
        <v>5.8031256039621804</v>
      </c>
      <c r="HB66" s="7">
        <v>5.5897070667106803</v>
      </c>
      <c r="HC66" s="8">
        <f t="shared" ref="HC66" si="44">LOG(GN66/GY66)</f>
        <v>-0.45274380892035859</v>
      </c>
      <c r="HD66" s="8">
        <f t="shared" ref="HD66" si="45">LOG(GQ66/HB66)</f>
        <v>-0.32151229845726548</v>
      </c>
      <c r="HE66" s="8">
        <f t="shared" si="28"/>
        <v>0.35257879656160457</v>
      </c>
      <c r="HF66" s="8">
        <f t="shared" si="29"/>
        <v>0.47696630707953619</v>
      </c>
      <c r="HG66" s="5">
        <v>1</v>
      </c>
    </row>
  </sheetData>
  <pageMargins left="0.7" right="0.7" top="0.75" bottom="0.75" header="0.3" footer="0.3"/>
  <ignoredErrors>
    <ignoredError sqref="FF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CODEBOOK</vt:lpstr>
      <vt:lpstr>FULL DATA</vt:lpstr>
      <vt:lpstr>CODEBOOK!Títulos_a_imprimir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Castillo</dc:creator>
  <dc:description/>
  <cp:lastModifiedBy>Juan Luis Castillo Navarrete</cp:lastModifiedBy>
  <cp:revision>3</cp:revision>
  <cp:lastPrinted>2019-11-19T15:36:11Z</cp:lastPrinted>
  <dcterms:created xsi:type="dcterms:W3CDTF">2018-05-25T19:06:33Z</dcterms:created>
  <dcterms:modified xsi:type="dcterms:W3CDTF">2023-01-03T20:14:00Z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