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560" yWindow="560" windowWidth="25040" windowHeight="15500"/>
  </bookViews>
  <sheets>
    <sheet name="growth at different temperature" sheetId="1" r:id="rId1"/>
    <sheet name="PGP characters" sheetId="2" r:id="rId2"/>
    <sheet name="Pot experiment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3" l="1"/>
  <c r="M10" i="3"/>
  <c r="L11" i="3"/>
  <c r="M11" i="3"/>
  <c r="L12" i="3"/>
  <c r="M12" i="3"/>
  <c r="L13" i="3"/>
  <c r="M13" i="3"/>
  <c r="L14" i="3"/>
  <c r="M14" i="3"/>
  <c r="L19" i="3"/>
  <c r="M19" i="3"/>
  <c r="L20" i="3"/>
  <c r="M20" i="3"/>
  <c r="L21" i="3"/>
  <c r="M21" i="3"/>
  <c r="L22" i="3"/>
  <c r="M22" i="3"/>
  <c r="L23" i="3"/>
  <c r="M23" i="3"/>
  <c r="L24" i="3"/>
  <c r="M24" i="3"/>
  <c r="L32" i="3"/>
  <c r="M32" i="3"/>
  <c r="L33" i="3"/>
  <c r="M33" i="3"/>
  <c r="L34" i="3"/>
  <c r="M34" i="3"/>
  <c r="L35" i="3"/>
  <c r="M35" i="3"/>
  <c r="L36" i="3"/>
  <c r="M36" i="3"/>
  <c r="L37" i="3"/>
  <c r="M37" i="3"/>
  <c r="L45" i="3"/>
  <c r="M45" i="3"/>
  <c r="L46" i="3"/>
  <c r="M46" i="3"/>
  <c r="L47" i="3"/>
  <c r="M47" i="3"/>
  <c r="L48" i="3"/>
  <c r="M48" i="3"/>
  <c r="L49" i="3"/>
  <c r="M49" i="3"/>
  <c r="L50" i="3"/>
  <c r="M50" i="3"/>
  <c r="L60" i="3"/>
  <c r="M60" i="3"/>
  <c r="L61" i="3"/>
  <c r="M61" i="3"/>
  <c r="L62" i="3"/>
  <c r="M62" i="3"/>
  <c r="L63" i="3"/>
  <c r="M63" i="3"/>
  <c r="L64" i="3"/>
  <c r="M64" i="3"/>
  <c r="L65" i="3"/>
  <c r="M65" i="3"/>
  <c r="L75" i="3"/>
  <c r="M75" i="3"/>
  <c r="L76" i="3"/>
  <c r="M76" i="3"/>
  <c r="L77" i="3"/>
  <c r="M77" i="3"/>
  <c r="L78" i="3"/>
  <c r="M78" i="3"/>
  <c r="L79" i="3"/>
  <c r="M79" i="3"/>
  <c r="L80" i="3"/>
  <c r="M80" i="3"/>
  <c r="K10" i="3"/>
  <c r="K11" i="3"/>
  <c r="K12" i="3"/>
  <c r="K13" i="3"/>
  <c r="K14" i="3"/>
  <c r="K19" i="3"/>
  <c r="K20" i="3"/>
  <c r="K21" i="3"/>
  <c r="K22" i="3"/>
  <c r="K23" i="3"/>
  <c r="K24" i="3"/>
  <c r="K32" i="3"/>
  <c r="K33" i="3"/>
  <c r="K34" i="3"/>
  <c r="K35" i="3"/>
  <c r="K36" i="3"/>
  <c r="K37" i="3"/>
  <c r="K45" i="3"/>
  <c r="K46" i="3"/>
  <c r="K47" i="3"/>
  <c r="K48" i="3"/>
  <c r="K49" i="3"/>
  <c r="K50" i="3"/>
  <c r="K60" i="3"/>
  <c r="K61" i="3"/>
  <c r="K62" i="3"/>
  <c r="K63" i="3"/>
  <c r="K64" i="3"/>
  <c r="K65" i="3"/>
  <c r="K75" i="3"/>
  <c r="K76" i="3"/>
  <c r="K77" i="3"/>
  <c r="K78" i="3"/>
  <c r="K79" i="3"/>
  <c r="K80" i="3"/>
  <c r="L9" i="3"/>
  <c r="M9" i="3"/>
  <c r="K9" i="3"/>
  <c r="S152" i="2"/>
  <c r="T152" i="2"/>
  <c r="R152" i="2"/>
  <c r="S151" i="2"/>
  <c r="T151" i="2"/>
  <c r="R151" i="2"/>
  <c r="S150" i="2"/>
  <c r="T150" i="2"/>
  <c r="R150" i="2"/>
  <c r="S149" i="2"/>
  <c r="T149" i="2"/>
  <c r="R149" i="2"/>
  <c r="S148" i="2"/>
  <c r="T148" i="2"/>
  <c r="R148" i="2"/>
  <c r="S147" i="2"/>
  <c r="T147" i="2"/>
  <c r="R147" i="2"/>
  <c r="S146" i="2"/>
  <c r="T146" i="2"/>
  <c r="R146" i="2"/>
  <c r="S145" i="2"/>
  <c r="T145" i="2"/>
  <c r="R145" i="2"/>
  <c r="S144" i="2"/>
  <c r="T144" i="2"/>
  <c r="R144" i="2"/>
  <c r="S143" i="2"/>
  <c r="T143" i="2"/>
  <c r="R143" i="2"/>
  <c r="I152" i="2"/>
  <c r="J152" i="2"/>
  <c r="H152" i="2"/>
  <c r="I151" i="2"/>
  <c r="J151" i="2"/>
  <c r="H151" i="2"/>
  <c r="I150" i="2"/>
  <c r="J150" i="2"/>
  <c r="H150" i="2"/>
  <c r="I149" i="2"/>
  <c r="J149" i="2"/>
  <c r="H149" i="2"/>
  <c r="I148" i="2"/>
  <c r="J148" i="2"/>
  <c r="H148" i="2"/>
  <c r="I147" i="2"/>
  <c r="J147" i="2"/>
  <c r="H147" i="2"/>
  <c r="I146" i="2"/>
  <c r="J146" i="2"/>
  <c r="H146" i="2"/>
  <c r="I145" i="2"/>
  <c r="J145" i="2"/>
  <c r="H145" i="2"/>
  <c r="I144" i="2"/>
  <c r="J144" i="2"/>
  <c r="H144" i="2"/>
  <c r="I143" i="2"/>
  <c r="J143" i="2"/>
  <c r="H143" i="2"/>
  <c r="S135" i="2"/>
  <c r="T135" i="2"/>
  <c r="R135" i="2"/>
  <c r="S133" i="2"/>
  <c r="T133" i="2"/>
  <c r="R133" i="2"/>
  <c r="S131" i="2"/>
  <c r="T131" i="2"/>
  <c r="R131" i="2"/>
  <c r="S129" i="2"/>
  <c r="T129" i="2"/>
  <c r="R129" i="2"/>
  <c r="S128" i="2"/>
  <c r="T128" i="2"/>
  <c r="R128" i="2"/>
  <c r="S127" i="2"/>
  <c r="T127" i="2"/>
  <c r="R127" i="2"/>
  <c r="S126" i="2"/>
  <c r="T126" i="2"/>
  <c r="R126" i="2"/>
  <c r="I135" i="2"/>
  <c r="J135" i="2"/>
  <c r="H135" i="2"/>
  <c r="I133" i="2"/>
  <c r="J133" i="2"/>
  <c r="H133" i="2"/>
  <c r="I130" i="2"/>
  <c r="J130" i="2"/>
  <c r="H130" i="2"/>
  <c r="I128" i="2"/>
  <c r="J128" i="2"/>
  <c r="H128" i="2"/>
  <c r="I127" i="2"/>
  <c r="J127" i="2"/>
  <c r="H127" i="2"/>
  <c r="S116" i="2"/>
  <c r="T116" i="2"/>
  <c r="R116" i="2"/>
  <c r="S112" i="2"/>
  <c r="T112" i="2"/>
  <c r="R112" i="2"/>
  <c r="S111" i="2"/>
  <c r="T111" i="2"/>
  <c r="R111" i="2"/>
  <c r="S110" i="2"/>
  <c r="T110" i="2"/>
  <c r="R110" i="2"/>
  <c r="S109" i="2"/>
  <c r="T109" i="2"/>
  <c r="R109" i="2"/>
  <c r="S108" i="2"/>
  <c r="T108" i="2"/>
  <c r="R108" i="2"/>
  <c r="I116" i="2"/>
  <c r="J116" i="2"/>
  <c r="H116" i="2"/>
  <c r="S95" i="2"/>
  <c r="T95" i="2"/>
  <c r="R95" i="2"/>
  <c r="S94" i="2"/>
  <c r="T94" i="2"/>
  <c r="R94" i="2"/>
  <c r="S93" i="2"/>
  <c r="T93" i="2"/>
  <c r="R93" i="2"/>
  <c r="S90" i="2"/>
  <c r="T90" i="2"/>
  <c r="R90" i="2"/>
  <c r="I97" i="2"/>
  <c r="J97" i="2"/>
  <c r="H97" i="2"/>
  <c r="O80" i="2"/>
  <c r="S80" i="2"/>
  <c r="T80" i="2"/>
  <c r="R80" i="2"/>
  <c r="I82" i="2"/>
  <c r="J82" i="2"/>
  <c r="H82" i="2"/>
  <c r="I81" i="2"/>
  <c r="J81" i="2"/>
  <c r="H81" i="2"/>
  <c r="I80" i="2"/>
  <c r="J80" i="2"/>
  <c r="H80" i="2"/>
  <c r="I79" i="2"/>
  <c r="J79" i="2"/>
  <c r="H79" i="2"/>
  <c r="I78" i="2"/>
  <c r="J78" i="2"/>
  <c r="H78" i="2"/>
  <c r="I75" i="2"/>
  <c r="J75" i="2"/>
  <c r="H75" i="2"/>
  <c r="I73" i="2"/>
  <c r="J73" i="2"/>
  <c r="H73" i="2"/>
  <c r="S64" i="2"/>
  <c r="T64" i="2"/>
  <c r="R64" i="2"/>
  <c r="S63" i="2"/>
  <c r="T63" i="2"/>
  <c r="R63" i="2"/>
  <c r="S62" i="2"/>
  <c r="T62" i="2"/>
  <c r="R62" i="2"/>
  <c r="S61" i="2"/>
  <c r="T61" i="2"/>
  <c r="R61" i="2"/>
  <c r="S60" i="2"/>
  <c r="T60" i="2"/>
  <c r="R60" i="2"/>
  <c r="S59" i="2"/>
  <c r="T59" i="2"/>
  <c r="R59" i="2"/>
  <c r="S58" i="2"/>
  <c r="T58" i="2"/>
  <c r="R58" i="2"/>
  <c r="S57" i="2"/>
  <c r="T57" i="2"/>
  <c r="R57" i="2"/>
  <c r="S56" i="2"/>
  <c r="T56" i="2"/>
  <c r="R56" i="2"/>
  <c r="S55" i="2"/>
  <c r="T55" i="2"/>
  <c r="R55" i="2"/>
  <c r="I64" i="2"/>
  <c r="J64" i="2"/>
  <c r="H64" i="2"/>
  <c r="I62" i="2"/>
  <c r="J62" i="2"/>
  <c r="H62" i="2"/>
  <c r="I59" i="2"/>
  <c r="J59" i="2"/>
  <c r="H59" i="2"/>
  <c r="I58" i="2"/>
  <c r="J58" i="2"/>
  <c r="H58" i="2"/>
  <c r="I57" i="2"/>
  <c r="J57" i="2"/>
  <c r="H57" i="2"/>
  <c r="I56" i="2"/>
  <c r="J56" i="2"/>
  <c r="H56" i="2"/>
  <c r="I55" i="2"/>
  <c r="J55" i="2"/>
  <c r="H55" i="2"/>
  <c r="S46" i="2"/>
  <c r="T46" i="2"/>
  <c r="R46" i="2"/>
  <c r="S45" i="2"/>
  <c r="T45" i="2"/>
  <c r="R45" i="2"/>
  <c r="S44" i="2"/>
  <c r="T44" i="2"/>
  <c r="R44" i="2"/>
  <c r="S43" i="2"/>
  <c r="T43" i="2"/>
  <c r="R43" i="2"/>
  <c r="S42" i="2"/>
  <c r="T42" i="2"/>
  <c r="R42" i="2"/>
  <c r="S41" i="2"/>
  <c r="T41" i="2"/>
  <c r="R41" i="2"/>
  <c r="S40" i="2"/>
  <c r="T40" i="2"/>
  <c r="R40" i="2"/>
  <c r="S39" i="2"/>
  <c r="T39" i="2"/>
  <c r="R39" i="2"/>
  <c r="S38" i="2"/>
  <c r="T38" i="2"/>
  <c r="R38" i="2"/>
  <c r="S37" i="2"/>
  <c r="T37" i="2"/>
  <c r="R37" i="2"/>
  <c r="I46" i="2"/>
  <c r="J46" i="2"/>
  <c r="H46" i="2"/>
  <c r="I44" i="2"/>
  <c r="J44" i="2"/>
  <c r="H44" i="2"/>
  <c r="I42" i="2"/>
  <c r="J42" i="2"/>
  <c r="H42" i="2"/>
  <c r="I41" i="2"/>
  <c r="J41" i="2"/>
  <c r="H41" i="2"/>
  <c r="I40" i="2"/>
  <c r="J40" i="2"/>
  <c r="H40" i="2"/>
  <c r="I39" i="2"/>
  <c r="J39" i="2"/>
  <c r="H39" i="2"/>
  <c r="I37" i="2"/>
  <c r="J37" i="2"/>
  <c r="H37" i="2"/>
  <c r="S22" i="2"/>
  <c r="T22" i="2"/>
  <c r="R22" i="2"/>
  <c r="S21" i="2"/>
  <c r="T21" i="2"/>
  <c r="R21" i="2"/>
  <c r="S20" i="2"/>
  <c r="T20" i="2"/>
  <c r="R20" i="2"/>
  <c r="S19" i="2"/>
  <c r="T19" i="2"/>
  <c r="R19" i="2"/>
  <c r="S18" i="2"/>
  <c r="T18" i="2"/>
  <c r="R18" i="2"/>
  <c r="S17" i="2"/>
  <c r="T17" i="2"/>
  <c r="R17" i="2"/>
  <c r="S16" i="2"/>
  <c r="T16" i="2"/>
  <c r="R16" i="2"/>
  <c r="S15" i="2"/>
  <c r="T15" i="2"/>
  <c r="R15" i="2"/>
  <c r="S14" i="2"/>
  <c r="T14" i="2"/>
  <c r="R14" i="2"/>
  <c r="S13" i="2"/>
  <c r="T13" i="2"/>
  <c r="R13" i="2"/>
  <c r="I22" i="2"/>
  <c r="J22" i="2"/>
  <c r="H22" i="2"/>
  <c r="I20" i="2"/>
  <c r="J20" i="2"/>
  <c r="H20" i="2"/>
  <c r="I19" i="2"/>
  <c r="J19" i="2"/>
  <c r="H19" i="2"/>
  <c r="I18" i="2"/>
  <c r="J18" i="2"/>
  <c r="H18" i="2"/>
  <c r="I17" i="2"/>
  <c r="J17" i="2"/>
  <c r="H17" i="2"/>
  <c r="I16" i="2"/>
  <c r="J16" i="2"/>
  <c r="H16" i="2"/>
  <c r="I15" i="2"/>
  <c r="J15" i="2"/>
  <c r="H15" i="2"/>
  <c r="I14" i="2"/>
  <c r="J14" i="2"/>
  <c r="H14" i="2"/>
  <c r="I13" i="2"/>
  <c r="J13" i="2"/>
  <c r="H13" i="2"/>
</calcChain>
</file>

<file path=xl/sharedStrings.xml><?xml version="1.0" encoding="utf-8"?>
<sst xmlns="http://schemas.openxmlformats.org/spreadsheetml/2006/main" count="508" uniqueCount="60">
  <si>
    <t>Cold tolerance assay</t>
  </si>
  <si>
    <t>Isolates</t>
  </si>
  <si>
    <t>WR15</t>
  </si>
  <si>
    <t>WR16</t>
  </si>
  <si>
    <t>WR17</t>
  </si>
  <si>
    <t>WR18</t>
  </si>
  <si>
    <t>WR19</t>
  </si>
  <si>
    <t>WR20</t>
  </si>
  <si>
    <t>WR21</t>
  </si>
  <si>
    <t>WR22</t>
  </si>
  <si>
    <t>WR23</t>
  </si>
  <si>
    <t>WR24</t>
  </si>
  <si>
    <t>36 °C</t>
  </si>
  <si>
    <t>32 °C</t>
  </si>
  <si>
    <t>28 °C</t>
  </si>
  <si>
    <t>24 °C</t>
  </si>
  <si>
    <t>20 °C</t>
  </si>
  <si>
    <t>16 °C</t>
  </si>
  <si>
    <t>12 °C</t>
  </si>
  <si>
    <t>8 °C</t>
  </si>
  <si>
    <t>4 °C</t>
  </si>
  <si>
    <t>0 °C</t>
  </si>
  <si>
    <t xml:space="preserve"> -4 °C </t>
  </si>
  <si>
    <t xml:space="preserve"> -8 °C</t>
  </si>
  <si>
    <t>Phosphate solubilization</t>
  </si>
  <si>
    <t>Bacteria</t>
  </si>
  <si>
    <t>Replicate 1</t>
  </si>
  <si>
    <t>Replicate 2</t>
  </si>
  <si>
    <t>Replicate 3</t>
  </si>
  <si>
    <t>mean</t>
  </si>
  <si>
    <t>S.D</t>
  </si>
  <si>
    <t>S.E</t>
  </si>
  <si>
    <t>IAA</t>
  </si>
  <si>
    <t>Nitrogen Fixation</t>
  </si>
  <si>
    <t>Pectinase</t>
  </si>
  <si>
    <t>Cellulase</t>
  </si>
  <si>
    <t>Zinc oxide</t>
  </si>
  <si>
    <t>Zinc carbonate</t>
  </si>
  <si>
    <t>-</t>
  </si>
  <si>
    <t>Biofilm</t>
  </si>
  <si>
    <t>Control</t>
  </si>
  <si>
    <t>parameters</t>
  </si>
  <si>
    <t>R1</t>
  </si>
  <si>
    <t>R2</t>
  </si>
  <si>
    <t>R3</t>
  </si>
  <si>
    <t>shoot length</t>
  </si>
  <si>
    <t>root lengt</t>
  </si>
  <si>
    <t>shoot FW</t>
  </si>
  <si>
    <t>Shoot DW</t>
  </si>
  <si>
    <t>Root FW</t>
  </si>
  <si>
    <t>Root DW</t>
  </si>
  <si>
    <t>Results at 4  °C</t>
  </si>
  <si>
    <t>Results at 28  °C</t>
  </si>
  <si>
    <t xml:space="preserve"> ++ </t>
  </si>
  <si>
    <t xml:space="preserve"> +</t>
  </si>
  <si>
    <t xml:space="preserve"> ++</t>
  </si>
  <si>
    <t xml:space="preserve"> +++</t>
  </si>
  <si>
    <t>R4</t>
  </si>
  <si>
    <t>R5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</si>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</sst>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theme="1"/>
      <name val="Calibri (Body)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9"/>
  <sheetViews>
    <sheetView tabSelected="1" workbookViewId="0">
      <selection activeCell="I27" sqref="I27"/>
    </sheetView>
  </sheetViews>
  <sheetFormatPr baseColWidth="10" defaultRowHeight="15" x14ac:dyDescent="0"/>
  <sheetData>
    <row r="5" spans="2:16" ht="19">
      <c r="B5" s="1" t="s">
        <v>0</v>
      </c>
    </row>
    <row r="8" spans="2:16">
      <c r="D8" s="2"/>
    </row>
    <row r="9" spans="2:16">
      <c r="D9" s="12" t="s">
        <v>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3" t="s">
        <v>23</v>
      </c>
    </row>
    <row r="10" spans="2:16">
      <c r="D10" s="14" t="s">
        <v>2</v>
      </c>
      <c r="E10" s="13">
        <v>0</v>
      </c>
      <c r="F10" s="13" t="s">
        <v>56</v>
      </c>
      <c r="G10" s="13" t="s">
        <v>56</v>
      </c>
      <c r="H10" s="13" t="s">
        <v>56</v>
      </c>
      <c r="I10" s="13" t="s">
        <v>56</v>
      </c>
      <c r="J10" s="13" t="s">
        <v>56</v>
      </c>
      <c r="K10" s="13" t="s">
        <v>56</v>
      </c>
      <c r="L10" s="13" t="s">
        <v>56</v>
      </c>
      <c r="M10" s="13" t="s">
        <v>56</v>
      </c>
      <c r="N10" s="13" t="s">
        <v>56</v>
      </c>
      <c r="O10" s="13" t="s">
        <v>53</v>
      </c>
      <c r="P10" s="13">
        <v>0</v>
      </c>
    </row>
    <row r="11" spans="2:16">
      <c r="D11" s="14" t="s">
        <v>3</v>
      </c>
      <c r="E11" s="13" t="s">
        <v>55</v>
      </c>
      <c r="F11" s="13" t="s">
        <v>55</v>
      </c>
      <c r="G11" s="13" t="s">
        <v>56</v>
      </c>
      <c r="H11" s="13" t="s">
        <v>56</v>
      </c>
      <c r="I11" s="13" t="s">
        <v>56</v>
      </c>
      <c r="J11" s="13" t="s">
        <v>56</v>
      </c>
      <c r="K11" s="13" t="s">
        <v>56</v>
      </c>
      <c r="L11" s="13" t="s">
        <v>55</v>
      </c>
      <c r="M11" s="13" t="s">
        <v>54</v>
      </c>
      <c r="N11" s="13">
        <v>0</v>
      </c>
      <c r="O11" s="13">
        <v>0</v>
      </c>
      <c r="P11" s="13">
        <v>0</v>
      </c>
    </row>
    <row r="12" spans="2:16">
      <c r="D12" s="14" t="s">
        <v>4</v>
      </c>
      <c r="E12" s="13">
        <v>0</v>
      </c>
      <c r="F12" s="13" t="s">
        <v>55</v>
      </c>
      <c r="G12" s="13" t="s">
        <v>56</v>
      </c>
      <c r="H12" s="13" t="s">
        <v>56</v>
      </c>
      <c r="I12" s="13" t="s">
        <v>56</v>
      </c>
      <c r="J12" s="13" t="s">
        <v>56</v>
      </c>
      <c r="K12" s="13" t="s">
        <v>55</v>
      </c>
      <c r="L12" s="13" t="s">
        <v>55</v>
      </c>
      <c r="M12" s="13" t="s">
        <v>55</v>
      </c>
      <c r="N12" s="13" t="s">
        <v>54</v>
      </c>
      <c r="O12" s="13" t="s">
        <v>54</v>
      </c>
      <c r="P12" s="13">
        <v>0</v>
      </c>
    </row>
    <row r="13" spans="2:16">
      <c r="D13" s="14" t="s">
        <v>5</v>
      </c>
      <c r="E13" s="13">
        <v>0</v>
      </c>
      <c r="F13" s="13" t="s">
        <v>55</v>
      </c>
      <c r="G13" s="13" t="s">
        <v>56</v>
      </c>
      <c r="H13" s="13" t="s">
        <v>56</v>
      </c>
      <c r="I13" s="13" t="s">
        <v>56</v>
      </c>
      <c r="J13" s="13" t="s">
        <v>56</v>
      </c>
      <c r="K13" s="13" t="s">
        <v>55</v>
      </c>
      <c r="L13" s="13" t="s">
        <v>55</v>
      </c>
      <c r="M13" s="13" t="s">
        <v>54</v>
      </c>
      <c r="N13" s="13">
        <v>0</v>
      </c>
      <c r="O13" s="13">
        <v>0</v>
      </c>
      <c r="P13" s="13">
        <v>0</v>
      </c>
    </row>
    <row r="14" spans="2:16">
      <c r="D14" s="14" t="s">
        <v>6</v>
      </c>
      <c r="E14" s="13" t="s">
        <v>54</v>
      </c>
      <c r="F14" s="13" t="s">
        <v>55</v>
      </c>
      <c r="G14" s="13" t="s">
        <v>56</v>
      </c>
      <c r="H14" s="13" t="s">
        <v>56</v>
      </c>
      <c r="I14" s="13" t="s">
        <v>56</v>
      </c>
      <c r="J14" s="13" t="s">
        <v>56</v>
      </c>
      <c r="K14" s="13" t="s">
        <v>54</v>
      </c>
      <c r="L14" s="13" t="s">
        <v>54</v>
      </c>
      <c r="M14" s="13" t="s">
        <v>55</v>
      </c>
      <c r="N14" s="13">
        <v>0</v>
      </c>
      <c r="O14" s="13">
        <v>0</v>
      </c>
      <c r="P14" s="13">
        <v>0</v>
      </c>
    </row>
    <row r="15" spans="2:16">
      <c r="D15" s="14" t="s">
        <v>7</v>
      </c>
      <c r="E15" s="13" t="s">
        <v>55</v>
      </c>
      <c r="F15" s="13" t="s">
        <v>56</v>
      </c>
      <c r="G15" s="13" t="s">
        <v>56</v>
      </c>
      <c r="H15" s="13" t="s">
        <v>56</v>
      </c>
      <c r="I15" s="13" t="s">
        <v>56</v>
      </c>
      <c r="J15" s="13" t="s">
        <v>56</v>
      </c>
      <c r="K15" s="13" t="s">
        <v>55</v>
      </c>
      <c r="L15" s="13" t="s">
        <v>55</v>
      </c>
      <c r="M15" s="13" t="s">
        <v>54</v>
      </c>
      <c r="N15" s="13">
        <v>0</v>
      </c>
      <c r="O15" s="13">
        <v>0</v>
      </c>
      <c r="P15" s="13">
        <v>0</v>
      </c>
    </row>
    <row r="16" spans="2:16">
      <c r="D16" s="14" t="s">
        <v>8</v>
      </c>
      <c r="E16" s="13">
        <v>0</v>
      </c>
      <c r="F16" s="13" t="s">
        <v>56</v>
      </c>
      <c r="G16" s="13" t="s">
        <v>56</v>
      </c>
      <c r="H16" s="13" t="s">
        <v>56</v>
      </c>
      <c r="I16" s="13" t="s">
        <v>56</v>
      </c>
      <c r="J16" s="13" t="s">
        <v>55</v>
      </c>
      <c r="K16" s="13" t="s">
        <v>55</v>
      </c>
      <c r="L16" s="13" t="s">
        <v>55</v>
      </c>
      <c r="M16" s="13" t="s">
        <v>55</v>
      </c>
      <c r="N16" s="13">
        <v>0</v>
      </c>
      <c r="O16" s="13">
        <v>0</v>
      </c>
      <c r="P16" s="13">
        <v>0</v>
      </c>
    </row>
    <row r="17" spans="4:16">
      <c r="D17" s="14" t="s">
        <v>9</v>
      </c>
      <c r="E17" s="13" t="s">
        <v>55</v>
      </c>
      <c r="F17" s="13" t="s">
        <v>56</v>
      </c>
      <c r="G17" s="13" t="s">
        <v>56</v>
      </c>
      <c r="H17" s="13" t="s">
        <v>56</v>
      </c>
      <c r="I17" s="13" t="s">
        <v>56</v>
      </c>
      <c r="J17" s="13" t="s">
        <v>56</v>
      </c>
      <c r="K17" s="13" t="s">
        <v>56</v>
      </c>
      <c r="L17" s="13" t="s">
        <v>56</v>
      </c>
      <c r="M17" s="13" t="s">
        <v>55</v>
      </c>
      <c r="N17" s="13" t="s">
        <v>55</v>
      </c>
      <c r="O17" s="13" t="s">
        <v>55</v>
      </c>
      <c r="P17" s="13">
        <v>0</v>
      </c>
    </row>
    <row r="18" spans="4:16">
      <c r="D18" s="14" t="s">
        <v>10</v>
      </c>
      <c r="E18" s="13">
        <v>0</v>
      </c>
      <c r="F18" s="13" t="s">
        <v>56</v>
      </c>
      <c r="G18" s="13" t="s">
        <v>56</v>
      </c>
      <c r="H18" s="13" t="s">
        <v>56</v>
      </c>
      <c r="I18" s="13" t="s">
        <v>56</v>
      </c>
      <c r="J18" s="13" t="s">
        <v>56</v>
      </c>
      <c r="K18" s="13" t="s">
        <v>56</v>
      </c>
      <c r="L18" s="13" t="s">
        <v>54</v>
      </c>
      <c r="M18" s="13" t="s">
        <v>54</v>
      </c>
      <c r="N18" s="13">
        <v>0</v>
      </c>
      <c r="O18" s="13">
        <v>0</v>
      </c>
      <c r="P18" s="13">
        <v>0</v>
      </c>
    </row>
    <row r="19" spans="4:16">
      <c r="D19" s="14" t="s">
        <v>11</v>
      </c>
      <c r="E19" s="13" t="s">
        <v>55</v>
      </c>
      <c r="F19" s="13" t="s">
        <v>55</v>
      </c>
      <c r="G19" s="13" t="s">
        <v>56</v>
      </c>
      <c r="H19" s="13" t="s">
        <v>56</v>
      </c>
      <c r="I19" s="13" t="s">
        <v>56</v>
      </c>
      <c r="J19" s="13" t="s">
        <v>56</v>
      </c>
      <c r="K19" s="13" t="s">
        <v>56</v>
      </c>
      <c r="L19" s="13" t="s">
        <v>55</v>
      </c>
      <c r="M19" s="13" t="s">
        <v>55</v>
      </c>
      <c r="N19" s="13" t="s">
        <v>54</v>
      </c>
      <c r="O19" s="13" t="s">
        <v>54</v>
      </c>
      <c r="P19" s="13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T152"/>
  <sheetViews>
    <sheetView workbookViewId="0">
      <selection activeCell="K150" sqref="K150"/>
    </sheetView>
  </sheetViews>
  <sheetFormatPr baseColWidth="10" defaultRowHeight="15" x14ac:dyDescent="0"/>
  <sheetData>
    <row r="6" spans="4:20" ht="19">
      <c r="E6" s="1" t="s">
        <v>51</v>
      </c>
      <c r="O6" s="1" t="s">
        <v>52</v>
      </c>
    </row>
    <row r="9" spans="4:20" ht="19">
      <c r="D9" s="1" t="s">
        <v>24</v>
      </c>
    </row>
    <row r="11" spans="4:20" ht="17" thickBot="1"/>
    <row r="12" spans="4:20" ht="17" thickBot="1">
      <c r="D12" s="3" t="s">
        <v>25</v>
      </c>
      <c r="E12" s="11" t="s">
        <v>26</v>
      </c>
      <c r="F12" s="11" t="s">
        <v>27</v>
      </c>
      <c r="G12" s="11" t="s">
        <v>28</v>
      </c>
      <c r="H12" s="11" t="s">
        <v>29</v>
      </c>
      <c r="I12" s="4" t="s">
        <v>30</v>
      </c>
      <c r="J12" s="11" t="s">
        <v>31</v>
      </c>
      <c r="N12" s="3" t="s">
        <v>25</v>
      </c>
      <c r="O12" s="11" t="s">
        <v>26</v>
      </c>
      <c r="P12" s="11" t="s">
        <v>27</v>
      </c>
      <c r="Q12" s="11" t="s">
        <v>28</v>
      </c>
      <c r="R12" s="11" t="s">
        <v>29</v>
      </c>
      <c r="S12" s="4" t="s">
        <v>30</v>
      </c>
      <c r="T12" s="11" t="s">
        <v>31</v>
      </c>
    </row>
    <row r="13" spans="4:20">
      <c r="D13" s="4" t="s">
        <v>2</v>
      </c>
      <c r="E13">
        <v>1.3846153846153846</v>
      </c>
      <c r="F13">
        <v>1.4185319999999999</v>
      </c>
      <c r="G13">
        <v>1.261836</v>
      </c>
      <c r="H13">
        <f>AVERAGE(E13:G13)</f>
        <v>1.3549944615384615</v>
      </c>
      <c r="I13">
        <f>STDEV(E13:G13)</f>
        <v>8.2440635714110935E-2</v>
      </c>
      <c r="J13">
        <f>I13/SQRT(2)</f>
        <v>5.8294332558777709E-2</v>
      </c>
      <c r="N13" s="4" t="s">
        <v>2</v>
      </c>
      <c r="O13" s="5">
        <v>1.8333333333333333</v>
      </c>
      <c r="P13" s="5">
        <v>1.7362820000000001</v>
      </c>
      <c r="Q13" s="5">
        <v>1.936245</v>
      </c>
      <c r="R13">
        <f>AVERAGE(O13:Q13)</f>
        <v>1.8352867777777775</v>
      </c>
      <c r="S13">
        <f>STDEV(O13:Q13)</f>
        <v>9.9995811418019581E-2</v>
      </c>
      <c r="T13">
        <f>S13/SQRT(2)</f>
        <v>7.0707716343932844E-2</v>
      </c>
    </row>
    <row r="14" spans="4:20" ht="17" thickBot="1">
      <c r="D14" s="4" t="s">
        <v>3</v>
      </c>
      <c r="E14">
        <v>1.125</v>
      </c>
      <c r="F14">
        <v>1.0842179999999999</v>
      </c>
      <c r="G14">
        <v>1.263541</v>
      </c>
      <c r="H14">
        <f t="shared" ref="H14:H22" si="0">AVERAGE(E14:G14)</f>
        <v>1.1575863333333334</v>
      </c>
      <c r="I14">
        <f t="shared" ref="I14:I22" si="1">STDEV(E14:G14)</f>
        <v>9.3997800093051878E-2</v>
      </c>
      <c r="J14">
        <f t="shared" ref="J14:J22" si="2">I14/SQRT(2)</f>
        <v>6.6466481862414467E-2</v>
      </c>
      <c r="N14" s="4" t="s">
        <v>3</v>
      </c>
      <c r="O14" s="5">
        <v>1.2</v>
      </c>
      <c r="P14" s="5">
        <v>1.1735260000000001</v>
      </c>
      <c r="Q14" s="5">
        <v>1.3627450000000001</v>
      </c>
      <c r="R14">
        <f t="shared" ref="R14:R22" si="3">AVERAGE(O14:Q14)</f>
        <v>1.2454236666666667</v>
      </c>
      <c r="S14">
        <f t="shared" ref="S14:S22" si="4">STDEV(O14:Q14)</f>
        <v>0.1024618934547539</v>
      </c>
      <c r="T14">
        <f t="shared" ref="T14:T22" si="5">S14/SQRT(2)</f>
        <v>7.2451499675070002E-2</v>
      </c>
    </row>
    <row r="15" spans="4:20" ht="17" thickBot="1">
      <c r="D15" s="3" t="s">
        <v>4</v>
      </c>
      <c r="E15">
        <v>1.1428571428571428</v>
      </c>
      <c r="F15">
        <v>1.217462</v>
      </c>
      <c r="G15">
        <v>1.1162730000000001</v>
      </c>
      <c r="H15">
        <f t="shared" si="0"/>
        <v>1.1588640476190475</v>
      </c>
      <c r="I15">
        <f t="shared" si="1"/>
        <v>5.245921444601051E-2</v>
      </c>
      <c r="J15">
        <f t="shared" si="2"/>
        <v>3.7094266270493323E-2</v>
      </c>
      <c r="N15" s="3" t="s">
        <v>4</v>
      </c>
      <c r="O15" s="5">
        <v>1.125</v>
      </c>
      <c r="P15" s="5">
        <v>1.2617339999999999</v>
      </c>
      <c r="Q15" s="5">
        <v>1.1165259999999999</v>
      </c>
      <c r="R15">
        <f t="shared" si="3"/>
        <v>1.1677533333333332</v>
      </c>
      <c r="S15">
        <f t="shared" si="4"/>
        <v>8.1499855517254319E-2</v>
      </c>
      <c r="T15">
        <f t="shared" si="5"/>
        <v>5.7629100501974381E-2</v>
      </c>
    </row>
    <row r="16" spans="4:20" ht="17" thickBot="1">
      <c r="D16" s="3" t="s">
        <v>5</v>
      </c>
      <c r="E16">
        <v>1.1176470588235294</v>
      </c>
      <c r="F16">
        <v>1.1746270000000001</v>
      </c>
      <c r="G16">
        <v>1.0973520000000001</v>
      </c>
      <c r="H16">
        <f t="shared" si="0"/>
        <v>1.1298753529411767</v>
      </c>
      <c r="I16">
        <f t="shared" si="1"/>
        <v>4.0062511017418284E-2</v>
      </c>
      <c r="J16">
        <f t="shared" si="2"/>
        <v>2.8328473211777238E-2</v>
      </c>
      <c r="N16" s="6" t="s">
        <v>5</v>
      </c>
      <c r="O16" s="5">
        <v>1.588235294117647</v>
      </c>
      <c r="P16" s="5">
        <v>1.472537</v>
      </c>
      <c r="Q16" s="5">
        <v>1.6352720000000001</v>
      </c>
      <c r="R16">
        <f t="shared" si="3"/>
        <v>1.5653480980392154</v>
      </c>
      <c r="S16">
        <f t="shared" si="4"/>
        <v>8.3746867789186163E-2</v>
      </c>
      <c r="T16">
        <f t="shared" si="5"/>
        <v>5.9217978116866785E-2</v>
      </c>
    </row>
    <row r="17" spans="4:20" ht="17" thickBot="1">
      <c r="D17" s="3" t="s">
        <v>6</v>
      </c>
      <c r="E17">
        <v>1.3</v>
      </c>
      <c r="F17">
        <v>1.282716</v>
      </c>
      <c r="G17">
        <v>1.4184619999999999</v>
      </c>
      <c r="H17">
        <f t="shared" si="0"/>
        <v>1.3337259999999997</v>
      </c>
      <c r="I17">
        <f t="shared" si="1"/>
        <v>7.3890638351552976E-2</v>
      </c>
      <c r="J17">
        <f t="shared" si="2"/>
        <v>5.2248571444585883E-2</v>
      </c>
      <c r="N17" s="6" t="s">
        <v>6</v>
      </c>
      <c r="O17" s="5">
        <v>2.56</v>
      </c>
      <c r="P17" s="5">
        <v>2.2748360000000001</v>
      </c>
      <c r="Q17" s="5">
        <v>2.7352620000000001</v>
      </c>
      <c r="R17">
        <f t="shared" si="3"/>
        <v>2.5233659999999998</v>
      </c>
      <c r="S17">
        <f t="shared" si="4"/>
        <v>0.23238881822497398</v>
      </c>
      <c r="T17">
        <f t="shared" si="5"/>
        <v>0.16432370923880704</v>
      </c>
    </row>
    <row r="18" spans="4:20" ht="17" thickBot="1">
      <c r="D18" s="3" t="s">
        <v>7</v>
      </c>
      <c r="E18">
        <v>1.25</v>
      </c>
      <c r="F18">
        <v>1.316284</v>
      </c>
      <c r="G18">
        <v>1.163527</v>
      </c>
      <c r="H18">
        <f t="shared" si="0"/>
        <v>1.2432703333333333</v>
      </c>
      <c r="I18">
        <f t="shared" si="1"/>
        <v>7.6600532454633344E-2</v>
      </c>
      <c r="J18">
        <f t="shared" si="2"/>
        <v>5.4164755941171448E-2</v>
      </c>
      <c r="N18" s="6" t="s">
        <v>7</v>
      </c>
      <c r="O18" s="5">
        <v>1.6363636363636365</v>
      </c>
      <c r="P18" s="5">
        <v>1.3274859999999999</v>
      </c>
      <c r="Q18" s="5">
        <v>1.9764619999999999</v>
      </c>
      <c r="R18">
        <f t="shared" si="3"/>
        <v>1.6467705454545454</v>
      </c>
      <c r="S18">
        <f t="shared" si="4"/>
        <v>0.32461313892327348</v>
      </c>
      <c r="T18">
        <f t="shared" si="5"/>
        <v>0.22953615179489747</v>
      </c>
    </row>
    <row r="19" spans="4:20" ht="17" thickBot="1">
      <c r="D19" s="3" t="s">
        <v>8</v>
      </c>
      <c r="E19">
        <v>1.1818181818181819</v>
      </c>
      <c r="F19">
        <v>1.2764519999999999</v>
      </c>
      <c r="G19">
        <v>1.1126370000000001</v>
      </c>
      <c r="H19">
        <f t="shared" si="0"/>
        <v>1.190302393939394</v>
      </c>
      <c r="I19">
        <f t="shared" si="1"/>
        <v>8.2236396733674305E-2</v>
      </c>
      <c r="J19">
        <f t="shared" si="2"/>
        <v>5.8149913790728341E-2</v>
      </c>
      <c r="N19" s="6" t="s">
        <v>8</v>
      </c>
      <c r="O19" s="5">
        <v>1.3571428571428572</v>
      </c>
      <c r="P19" s="5">
        <v>1.6372519999999999</v>
      </c>
      <c r="Q19" s="5">
        <v>1.173252</v>
      </c>
      <c r="R19">
        <f t="shared" si="3"/>
        <v>1.3892156190476188</v>
      </c>
      <c r="S19">
        <f t="shared" si="4"/>
        <v>0.2336567922020458</v>
      </c>
      <c r="T19">
        <f t="shared" si="5"/>
        <v>0.16522030223636258</v>
      </c>
    </row>
    <row r="20" spans="4:20" ht="17" thickBot="1">
      <c r="D20" s="3" t="s">
        <v>9</v>
      </c>
      <c r="E20">
        <v>1.6428571428571428</v>
      </c>
      <c r="F20">
        <v>1.4284269999999999</v>
      </c>
      <c r="G20">
        <v>1.8953720000000001</v>
      </c>
      <c r="H20">
        <f t="shared" si="0"/>
        <v>1.6555520476190475</v>
      </c>
      <c r="I20">
        <f t="shared" si="1"/>
        <v>0.23373121039227207</v>
      </c>
      <c r="J20">
        <f t="shared" si="2"/>
        <v>0.16527292384331521</v>
      </c>
      <c r="N20" s="6" t="s">
        <v>9</v>
      </c>
      <c r="O20" s="5">
        <v>1.0666666666666667</v>
      </c>
      <c r="P20" s="5">
        <v>1.1527350000000001</v>
      </c>
      <c r="Q20" s="5">
        <v>1.1126320000000001</v>
      </c>
      <c r="R20">
        <f t="shared" si="3"/>
        <v>1.1106778888888889</v>
      </c>
      <c r="S20">
        <f t="shared" si="4"/>
        <v>4.306742868305901E-2</v>
      </c>
      <c r="T20">
        <f t="shared" si="5"/>
        <v>3.0453270870059047E-2</v>
      </c>
    </row>
    <row r="21" spans="4:20" ht="17" thickBot="1">
      <c r="D21" s="3" t="s">
        <v>10</v>
      </c>
      <c r="E21">
        <v>0</v>
      </c>
      <c r="F21">
        <v>0</v>
      </c>
      <c r="G21">
        <v>0</v>
      </c>
      <c r="N21" s="6" t="s">
        <v>10</v>
      </c>
      <c r="O21" s="5">
        <v>1.5833333333333333</v>
      </c>
      <c r="P21" s="5">
        <v>1.2846249999999999</v>
      </c>
      <c r="Q21" s="5">
        <v>1.8263720000000001</v>
      </c>
      <c r="R21">
        <f t="shared" si="3"/>
        <v>1.5647767777777777</v>
      </c>
      <c r="S21">
        <f t="shared" si="4"/>
        <v>0.27134979697397055</v>
      </c>
      <c r="T21">
        <f t="shared" si="5"/>
        <v>0.19187328151388747</v>
      </c>
    </row>
    <row r="22" spans="4:20">
      <c r="D22" s="4" t="s">
        <v>11</v>
      </c>
      <c r="E22">
        <v>1.9166666666666667</v>
      </c>
      <c r="F22">
        <v>2.196472</v>
      </c>
      <c r="G22">
        <v>1.6273519999999999</v>
      </c>
      <c r="H22">
        <f t="shared" si="0"/>
        <v>1.913496888888889</v>
      </c>
      <c r="I22">
        <f t="shared" si="1"/>
        <v>0.28457324051704197</v>
      </c>
      <c r="J22">
        <f t="shared" si="2"/>
        <v>0.20122366811383074</v>
      </c>
      <c r="N22" s="4" t="s">
        <v>11</v>
      </c>
      <c r="O22" s="5">
        <v>1.5909090909090908</v>
      </c>
      <c r="P22" s="5">
        <v>1.9634259999999999</v>
      </c>
      <c r="Q22" s="5">
        <v>1.2364729999999999</v>
      </c>
      <c r="R22">
        <f t="shared" si="3"/>
        <v>1.5969360303030304</v>
      </c>
      <c r="S22">
        <f t="shared" si="4"/>
        <v>0.36351397366689081</v>
      </c>
      <c r="T22">
        <f t="shared" si="5"/>
        <v>0.25704319583592655</v>
      </c>
    </row>
    <row r="32" spans="4:20" ht="19">
      <c r="D32" s="1" t="s">
        <v>32</v>
      </c>
    </row>
    <row r="35" spans="4:20" ht="17" thickBot="1"/>
    <row r="36" spans="4:20" ht="17" thickBot="1">
      <c r="D36" s="3" t="s">
        <v>25</v>
      </c>
      <c r="E36" s="11" t="s">
        <v>26</v>
      </c>
      <c r="F36" s="11" t="s">
        <v>27</v>
      </c>
      <c r="G36" s="11" t="s">
        <v>28</v>
      </c>
      <c r="H36" s="11" t="s">
        <v>29</v>
      </c>
      <c r="I36" s="4" t="s">
        <v>30</v>
      </c>
      <c r="J36" s="11" t="s">
        <v>31</v>
      </c>
      <c r="N36" s="3" t="s">
        <v>25</v>
      </c>
      <c r="O36" s="11" t="s">
        <v>26</v>
      </c>
      <c r="P36" s="11" t="s">
        <v>27</v>
      </c>
      <c r="Q36" s="11" t="s">
        <v>28</v>
      </c>
      <c r="R36" s="11" t="s">
        <v>29</v>
      </c>
      <c r="S36" s="4" t="s">
        <v>30</v>
      </c>
      <c r="T36" s="11" t="s">
        <v>31</v>
      </c>
    </row>
    <row r="37" spans="4:20" ht="17" thickBot="1">
      <c r="D37" s="3" t="s">
        <v>2</v>
      </c>
      <c r="E37">
        <v>0.28499999999999998</v>
      </c>
      <c r="F37">
        <v>0.25800000000000001</v>
      </c>
      <c r="G37">
        <v>0.317</v>
      </c>
      <c r="H37">
        <f>AVERAGE(E37:G37)</f>
        <v>0.28666666666666663</v>
      </c>
      <c r="I37">
        <f>STDEV(E37:G37)</f>
        <v>2.953528962670475E-2</v>
      </c>
      <c r="J37">
        <f>I37/SQRT(2)</f>
        <v>2.088460357935162E-2</v>
      </c>
      <c r="N37" s="3" t="s">
        <v>2</v>
      </c>
      <c r="O37">
        <v>3.7989999999999999</v>
      </c>
      <c r="P37">
        <v>4.3209999999999997</v>
      </c>
      <c r="Q37">
        <v>3.5720000000000001</v>
      </c>
      <c r="R37">
        <f>AVERAGE(O37:Q37)</f>
        <v>3.8973333333333335</v>
      </c>
      <c r="S37">
        <f>STDEV(O37:Q37)</f>
        <v>0.38406032512267291</v>
      </c>
      <c r="T37">
        <f>S37/SQRT(2)</f>
        <v>0.27157166027895213</v>
      </c>
    </row>
    <row r="38" spans="4:20" ht="17" thickBot="1">
      <c r="D38" s="4" t="s">
        <v>3</v>
      </c>
      <c r="E38">
        <v>0</v>
      </c>
      <c r="N38" s="4" t="s">
        <v>3</v>
      </c>
      <c r="O38">
        <v>0.96599999999999997</v>
      </c>
      <c r="P38">
        <v>0.78500000000000003</v>
      </c>
      <c r="Q38">
        <v>1.173</v>
      </c>
      <c r="R38">
        <f t="shared" ref="R38:R46" si="6">AVERAGE(O38:Q38)</f>
        <v>0.97466666666666668</v>
      </c>
      <c r="S38">
        <f t="shared" ref="S38:S46" si="7">STDEV(O38:Q38)</f>
        <v>0.19414513471455688</v>
      </c>
      <c r="T38">
        <f t="shared" ref="T38:T46" si="8">S38/SQRT(2)</f>
        <v>0.13728134129103894</v>
      </c>
    </row>
    <row r="39" spans="4:20" ht="17" thickBot="1">
      <c r="D39" s="3" t="s">
        <v>4</v>
      </c>
      <c r="E39">
        <v>0.76200000000000001</v>
      </c>
      <c r="F39">
        <v>0.68200000000000005</v>
      </c>
      <c r="G39">
        <v>0.91600000000000004</v>
      </c>
      <c r="H39">
        <f t="shared" ref="H39:H46" si="9">AVERAGE(E39:G39)</f>
        <v>0.78666666666666663</v>
      </c>
      <c r="I39">
        <f t="shared" ref="I39:I46" si="10">STDEV(E39:G39)</f>
        <v>0.11893415545306388</v>
      </c>
      <c r="J39">
        <f t="shared" ref="J39:J46" si="11">I39/SQRT(2)</f>
        <v>8.4099147835556456E-2</v>
      </c>
      <c r="N39" s="3" t="s">
        <v>4</v>
      </c>
      <c r="O39">
        <v>0.97399999999999998</v>
      </c>
      <c r="P39">
        <v>0.76800000000000002</v>
      </c>
      <c r="Q39">
        <v>1.2150000000000001</v>
      </c>
      <c r="R39">
        <f t="shared" si="6"/>
        <v>0.98566666666666658</v>
      </c>
      <c r="S39">
        <f t="shared" si="7"/>
        <v>0.22372825778907243</v>
      </c>
      <c r="T39">
        <f t="shared" si="8"/>
        <v>0.15819976822570514</v>
      </c>
    </row>
    <row r="40" spans="4:20" ht="17" thickBot="1">
      <c r="D40" s="3" t="s">
        <v>5</v>
      </c>
      <c r="E40">
        <v>1.52</v>
      </c>
      <c r="F40">
        <v>1.327</v>
      </c>
      <c r="G40">
        <v>1.873</v>
      </c>
      <c r="H40">
        <f t="shared" si="9"/>
        <v>1.5733333333333333</v>
      </c>
      <c r="I40">
        <f t="shared" si="10"/>
        <v>0.27687963690624495</v>
      </c>
      <c r="J40">
        <f t="shared" si="11"/>
        <v>0.19578346882887487</v>
      </c>
      <c r="N40" s="3" t="s">
        <v>5</v>
      </c>
      <c r="O40">
        <v>1.9690000000000001</v>
      </c>
      <c r="P40">
        <v>1.673</v>
      </c>
      <c r="Q40">
        <v>2.1629999999999998</v>
      </c>
      <c r="R40">
        <f t="shared" si="6"/>
        <v>1.9349999999999998</v>
      </c>
      <c r="S40">
        <f t="shared" si="7"/>
        <v>0.24676304423474929</v>
      </c>
      <c r="T40">
        <f t="shared" si="8"/>
        <v>0.1744878219246272</v>
      </c>
    </row>
    <row r="41" spans="4:20" ht="17" thickBot="1">
      <c r="D41" s="3" t="s">
        <v>6</v>
      </c>
      <c r="E41">
        <v>0.47199999999999998</v>
      </c>
      <c r="F41">
        <v>0.73499999999999999</v>
      </c>
      <c r="G41">
        <v>0.32700000000000001</v>
      </c>
      <c r="H41">
        <f t="shared" si="9"/>
        <v>0.51133333333333331</v>
      </c>
      <c r="I41">
        <f t="shared" si="10"/>
        <v>0.20682440217085946</v>
      </c>
      <c r="J41">
        <f t="shared" si="11"/>
        <v>0.1462469372898684</v>
      </c>
      <c r="N41" s="3" t="s">
        <v>6</v>
      </c>
      <c r="O41">
        <v>3.859</v>
      </c>
      <c r="P41">
        <v>4.327</v>
      </c>
      <c r="Q41">
        <v>3.5209999999999999</v>
      </c>
      <c r="R41">
        <f t="shared" si="6"/>
        <v>3.9023333333333334</v>
      </c>
      <c r="S41">
        <f t="shared" si="7"/>
        <v>0.40474354019963477</v>
      </c>
      <c r="T41">
        <f t="shared" si="8"/>
        <v>0.28619690191661173</v>
      </c>
    </row>
    <row r="42" spans="4:20" ht="17" thickBot="1">
      <c r="D42" s="3" t="s">
        <v>7</v>
      </c>
      <c r="E42">
        <v>0.47199999999999998</v>
      </c>
      <c r="F42">
        <v>0.36199999999999999</v>
      </c>
      <c r="G42">
        <v>0.65100000000000002</v>
      </c>
      <c r="H42">
        <f t="shared" si="9"/>
        <v>0.49499999999999994</v>
      </c>
      <c r="I42">
        <f t="shared" si="10"/>
        <v>0.14586637720873205</v>
      </c>
      <c r="J42">
        <f t="shared" si="11"/>
        <v>0.10314310447140929</v>
      </c>
      <c r="N42" s="3" t="s">
        <v>7</v>
      </c>
      <c r="O42">
        <v>3.8439999999999999</v>
      </c>
      <c r="P42">
        <v>4.2640000000000002</v>
      </c>
      <c r="Q42">
        <v>3.6419999999999999</v>
      </c>
      <c r="R42">
        <f t="shared" si="6"/>
        <v>3.9166666666666665</v>
      </c>
      <c r="S42">
        <f t="shared" si="7"/>
        <v>0.31730321985970056</v>
      </c>
      <c r="T42">
        <f t="shared" si="8"/>
        <v>0.22436725845512026</v>
      </c>
    </row>
    <row r="43" spans="4:20" ht="17" thickBot="1">
      <c r="D43" s="3" t="s">
        <v>8</v>
      </c>
      <c r="E43">
        <v>0</v>
      </c>
      <c r="N43" s="3" t="s">
        <v>8</v>
      </c>
      <c r="O43">
        <v>0.621</v>
      </c>
      <c r="P43">
        <v>0.57199999999999995</v>
      </c>
      <c r="Q43">
        <v>0.68200000000000005</v>
      </c>
      <c r="R43">
        <f t="shared" si="6"/>
        <v>0.625</v>
      </c>
      <c r="S43">
        <f t="shared" si="7"/>
        <v>5.5108982933819467E-2</v>
      </c>
      <c r="T43">
        <f t="shared" si="8"/>
        <v>3.8967935536797463E-2</v>
      </c>
    </row>
    <row r="44" spans="4:20" ht="17" thickBot="1">
      <c r="D44" s="3" t="s">
        <v>9</v>
      </c>
      <c r="E44">
        <v>3.72</v>
      </c>
      <c r="F44">
        <v>3.74</v>
      </c>
      <c r="G44">
        <v>2.871</v>
      </c>
      <c r="H44">
        <f t="shared" si="9"/>
        <v>3.4436666666666671</v>
      </c>
      <c r="I44">
        <f t="shared" si="10"/>
        <v>0.49604468884701552</v>
      </c>
      <c r="J44">
        <f t="shared" si="11"/>
        <v>0.35075656325529564</v>
      </c>
      <c r="N44" s="3" t="s">
        <v>9</v>
      </c>
      <c r="O44">
        <v>5.3719999999999999</v>
      </c>
      <c r="P44">
        <v>5.2160000000000002</v>
      </c>
      <c r="Q44">
        <v>5.1130000000000004</v>
      </c>
      <c r="R44">
        <f t="shared" si="6"/>
        <v>5.2336666666666671</v>
      </c>
      <c r="S44">
        <f t="shared" si="7"/>
        <v>0.1304006646199829</v>
      </c>
      <c r="T44">
        <f t="shared" si="8"/>
        <v>9.2207194224022612E-2</v>
      </c>
    </row>
    <row r="45" spans="4:20" ht="17" thickBot="1">
      <c r="D45" s="3" t="s">
        <v>10</v>
      </c>
      <c r="E45">
        <v>0</v>
      </c>
      <c r="N45" s="3" t="s">
        <v>10</v>
      </c>
      <c r="O45">
        <v>2.173</v>
      </c>
      <c r="P45">
        <v>2.7629999999999999</v>
      </c>
      <c r="Q45">
        <v>1.9730000000000001</v>
      </c>
      <c r="R45">
        <f t="shared" si="6"/>
        <v>2.3029999999999999</v>
      </c>
      <c r="S45">
        <f t="shared" si="7"/>
        <v>0.41073105555825734</v>
      </c>
      <c r="T45">
        <f t="shared" si="8"/>
        <v>0.29043071462915238</v>
      </c>
    </row>
    <row r="46" spans="4:20">
      <c r="D46" s="4" t="s">
        <v>11</v>
      </c>
      <c r="E46">
        <v>4.28</v>
      </c>
      <c r="F46">
        <v>4.96</v>
      </c>
      <c r="G46">
        <v>3.6419999999999999</v>
      </c>
      <c r="H46">
        <f t="shared" si="9"/>
        <v>4.2939999999999996</v>
      </c>
      <c r="I46">
        <f t="shared" si="10"/>
        <v>0.65911152318860577</v>
      </c>
      <c r="J46">
        <f t="shared" si="11"/>
        <v>0.46606222760485749</v>
      </c>
      <c r="N46" s="4" t="s">
        <v>11</v>
      </c>
      <c r="O46">
        <v>7.1630000000000003</v>
      </c>
      <c r="P46">
        <v>6.7320000000000002</v>
      </c>
      <c r="Q46">
        <v>7.1150000000000002</v>
      </c>
      <c r="R46">
        <f t="shared" si="6"/>
        <v>7.003333333333333</v>
      </c>
      <c r="S46">
        <f t="shared" si="7"/>
        <v>0.23620400786890416</v>
      </c>
      <c r="T46">
        <f t="shared" si="8"/>
        <v>0.16702145570754276</v>
      </c>
    </row>
    <row r="51" spans="4:20" ht="19">
      <c r="D51" s="1" t="s">
        <v>33</v>
      </c>
    </row>
    <row r="53" spans="4:20" ht="17" thickBot="1"/>
    <row r="54" spans="4:20" ht="17" thickBot="1">
      <c r="D54" s="3" t="s">
        <v>25</v>
      </c>
      <c r="E54" s="11" t="s">
        <v>26</v>
      </c>
      <c r="F54" s="11" t="s">
        <v>27</v>
      </c>
      <c r="G54" s="11" t="s">
        <v>28</v>
      </c>
      <c r="H54" s="11" t="s">
        <v>29</v>
      </c>
      <c r="I54" s="4" t="s">
        <v>30</v>
      </c>
      <c r="J54" s="11" t="s">
        <v>31</v>
      </c>
      <c r="N54" s="3" t="s">
        <v>25</v>
      </c>
      <c r="O54" s="11" t="s">
        <v>26</v>
      </c>
      <c r="P54" s="11" t="s">
        <v>27</v>
      </c>
      <c r="Q54" s="11" t="s">
        <v>28</v>
      </c>
      <c r="R54" s="11" t="s">
        <v>29</v>
      </c>
      <c r="S54" s="4" t="s">
        <v>30</v>
      </c>
      <c r="T54" s="11" t="s">
        <v>31</v>
      </c>
    </row>
    <row r="55" spans="4:20" ht="17" thickBot="1">
      <c r="D55" s="3" t="s">
        <v>2</v>
      </c>
      <c r="E55">
        <v>1</v>
      </c>
      <c r="F55">
        <v>2</v>
      </c>
      <c r="G55">
        <v>1</v>
      </c>
      <c r="H55">
        <f t="shared" ref="H55:H64" si="12">AVERAGE(E55:G55)</f>
        <v>1.3333333333333333</v>
      </c>
      <c r="I55">
        <f t="shared" ref="I55:I64" si="13">STDEV(E55:G55)</f>
        <v>0.57735026918962584</v>
      </c>
      <c r="J55">
        <f t="shared" ref="J55:J64" si="14">I55/SQRT(2)</f>
        <v>0.40824829046386302</v>
      </c>
      <c r="N55" s="3" t="s">
        <v>2</v>
      </c>
      <c r="O55">
        <v>2</v>
      </c>
      <c r="P55">
        <v>2</v>
      </c>
      <c r="Q55">
        <v>1</v>
      </c>
      <c r="R55">
        <f>AVERAGE(O55:Q55)</f>
        <v>1.6666666666666667</v>
      </c>
      <c r="S55">
        <f>STDEV(O55:Q55)</f>
        <v>0.57735026918962551</v>
      </c>
      <c r="T55">
        <f>S55/SQRT(2)</f>
        <v>0.4082482904638628</v>
      </c>
    </row>
    <row r="56" spans="4:20" ht="17" thickBot="1">
      <c r="D56" s="4" t="s">
        <v>3</v>
      </c>
      <c r="E56">
        <v>2</v>
      </c>
      <c r="F56">
        <v>1</v>
      </c>
      <c r="G56">
        <v>2</v>
      </c>
      <c r="H56">
        <f t="shared" si="12"/>
        <v>1.6666666666666667</v>
      </c>
      <c r="I56">
        <f t="shared" si="13"/>
        <v>0.57735026918962551</v>
      </c>
      <c r="J56">
        <f t="shared" si="14"/>
        <v>0.4082482904638628</v>
      </c>
      <c r="N56" s="4" t="s">
        <v>3</v>
      </c>
      <c r="O56">
        <v>1</v>
      </c>
      <c r="P56">
        <v>1</v>
      </c>
      <c r="Q56">
        <v>2</v>
      </c>
      <c r="R56">
        <f t="shared" ref="R56:R64" si="15">AVERAGE(O56:Q56)</f>
        <v>1.3333333333333333</v>
      </c>
      <c r="S56">
        <f t="shared" ref="S56:S64" si="16">STDEV(O56:Q56)</f>
        <v>0.57735026918962584</v>
      </c>
      <c r="T56">
        <f t="shared" ref="T56:T64" si="17">S56/SQRT(2)</f>
        <v>0.40824829046386302</v>
      </c>
    </row>
    <row r="57" spans="4:20" ht="17" thickBot="1">
      <c r="D57" s="3" t="s">
        <v>4</v>
      </c>
      <c r="E57">
        <v>1</v>
      </c>
      <c r="F57">
        <v>2</v>
      </c>
      <c r="G57">
        <v>1</v>
      </c>
      <c r="H57">
        <f t="shared" si="12"/>
        <v>1.3333333333333333</v>
      </c>
      <c r="I57">
        <f t="shared" si="13"/>
        <v>0.57735026918962584</v>
      </c>
      <c r="J57">
        <f t="shared" si="14"/>
        <v>0.40824829046386302</v>
      </c>
      <c r="N57" s="3" t="s">
        <v>4</v>
      </c>
      <c r="O57">
        <v>1</v>
      </c>
      <c r="P57">
        <v>2</v>
      </c>
      <c r="Q57">
        <v>1</v>
      </c>
      <c r="R57">
        <f t="shared" si="15"/>
        <v>1.3333333333333333</v>
      </c>
      <c r="S57">
        <f t="shared" si="16"/>
        <v>0.57735026918962584</v>
      </c>
      <c r="T57">
        <f t="shared" si="17"/>
        <v>0.40824829046386302</v>
      </c>
    </row>
    <row r="58" spans="4:20">
      <c r="D58" s="4" t="s">
        <v>5</v>
      </c>
      <c r="E58">
        <v>2</v>
      </c>
      <c r="F58">
        <v>2</v>
      </c>
      <c r="G58">
        <v>1</v>
      </c>
      <c r="H58">
        <f t="shared" si="12"/>
        <v>1.6666666666666667</v>
      </c>
      <c r="I58">
        <f t="shared" si="13"/>
        <v>0.57735026918962551</v>
      </c>
      <c r="J58">
        <f t="shared" si="14"/>
        <v>0.4082482904638628</v>
      </c>
      <c r="N58" s="4" t="s">
        <v>5</v>
      </c>
      <c r="O58">
        <v>3</v>
      </c>
      <c r="P58">
        <v>2</v>
      </c>
      <c r="Q58">
        <v>3</v>
      </c>
      <c r="R58">
        <f t="shared" si="15"/>
        <v>2.6666666666666665</v>
      </c>
      <c r="S58">
        <f t="shared" si="16"/>
        <v>0.57735026918962629</v>
      </c>
      <c r="T58">
        <f t="shared" si="17"/>
        <v>0.40824829046386335</v>
      </c>
    </row>
    <row r="59" spans="4:20">
      <c r="D59" s="4" t="s">
        <v>6</v>
      </c>
      <c r="E59">
        <v>1</v>
      </c>
      <c r="F59">
        <v>2</v>
      </c>
      <c r="G59">
        <v>1</v>
      </c>
      <c r="H59">
        <f t="shared" si="12"/>
        <v>1.3333333333333333</v>
      </c>
      <c r="I59">
        <f t="shared" si="13"/>
        <v>0.57735026918962584</v>
      </c>
      <c r="J59">
        <f t="shared" si="14"/>
        <v>0.40824829046386302</v>
      </c>
      <c r="N59" s="4" t="s">
        <v>6</v>
      </c>
      <c r="O59">
        <v>1</v>
      </c>
      <c r="P59">
        <v>2</v>
      </c>
      <c r="Q59">
        <v>3</v>
      </c>
      <c r="R59">
        <f t="shared" si="15"/>
        <v>2</v>
      </c>
      <c r="S59">
        <f t="shared" si="16"/>
        <v>1</v>
      </c>
      <c r="T59">
        <f t="shared" si="17"/>
        <v>0.70710678118654746</v>
      </c>
    </row>
    <row r="60" spans="4:20">
      <c r="D60" s="4" t="s">
        <v>7</v>
      </c>
      <c r="N60" s="4" t="s">
        <v>7</v>
      </c>
      <c r="O60">
        <v>1</v>
      </c>
      <c r="P60">
        <v>1</v>
      </c>
      <c r="Q60">
        <v>2</v>
      </c>
      <c r="R60">
        <f t="shared" si="15"/>
        <v>1.3333333333333333</v>
      </c>
      <c r="S60">
        <f t="shared" si="16"/>
        <v>0.57735026918962584</v>
      </c>
      <c r="T60">
        <f t="shared" si="17"/>
        <v>0.40824829046386302</v>
      </c>
    </row>
    <row r="61" spans="4:20">
      <c r="D61" s="4" t="s">
        <v>8</v>
      </c>
      <c r="N61" s="4" t="s">
        <v>8</v>
      </c>
      <c r="O61">
        <v>2</v>
      </c>
      <c r="P61">
        <v>2</v>
      </c>
      <c r="Q61">
        <v>1</v>
      </c>
      <c r="R61">
        <f t="shared" si="15"/>
        <v>1.6666666666666667</v>
      </c>
      <c r="S61">
        <f t="shared" si="16"/>
        <v>0.57735026918962551</v>
      </c>
      <c r="T61">
        <f t="shared" si="17"/>
        <v>0.4082482904638628</v>
      </c>
    </row>
    <row r="62" spans="4:20">
      <c r="D62" s="4" t="s">
        <v>9</v>
      </c>
      <c r="E62">
        <v>3</v>
      </c>
      <c r="F62">
        <v>3</v>
      </c>
      <c r="G62">
        <v>2</v>
      </c>
      <c r="H62">
        <f t="shared" si="12"/>
        <v>2.6666666666666665</v>
      </c>
      <c r="I62">
        <f t="shared" si="13"/>
        <v>0.57735026918962629</v>
      </c>
      <c r="J62">
        <f t="shared" si="14"/>
        <v>0.40824829046386335</v>
      </c>
      <c r="N62" s="4" t="s">
        <v>9</v>
      </c>
      <c r="O62">
        <v>3</v>
      </c>
      <c r="P62">
        <v>1</v>
      </c>
      <c r="Q62">
        <v>3</v>
      </c>
      <c r="R62">
        <f t="shared" si="15"/>
        <v>2.3333333333333335</v>
      </c>
      <c r="S62">
        <f t="shared" si="16"/>
        <v>1.1547005383792517</v>
      </c>
      <c r="T62">
        <f t="shared" si="17"/>
        <v>0.81649658092772603</v>
      </c>
    </row>
    <row r="63" spans="4:20">
      <c r="D63" s="4" t="s">
        <v>10</v>
      </c>
      <c r="N63" s="4" t="s">
        <v>10</v>
      </c>
      <c r="O63">
        <v>2</v>
      </c>
      <c r="P63">
        <v>2</v>
      </c>
      <c r="Q63">
        <v>1</v>
      </c>
      <c r="R63">
        <f t="shared" si="15"/>
        <v>1.6666666666666667</v>
      </c>
      <c r="S63">
        <f t="shared" si="16"/>
        <v>0.57735026918962551</v>
      </c>
      <c r="T63">
        <f t="shared" si="17"/>
        <v>0.4082482904638628</v>
      </c>
    </row>
    <row r="64" spans="4:20">
      <c r="D64" s="4" t="s">
        <v>11</v>
      </c>
      <c r="E64">
        <v>2</v>
      </c>
      <c r="F64">
        <v>2</v>
      </c>
      <c r="G64">
        <v>3</v>
      </c>
      <c r="H64">
        <f t="shared" si="12"/>
        <v>2.3333333333333335</v>
      </c>
      <c r="I64">
        <f t="shared" si="13"/>
        <v>0.57735026918962629</v>
      </c>
      <c r="J64">
        <f t="shared" si="14"/>
        <v>0.40824829046386335</v>
      </c>
      <c r="N64" s="4" t="s">
        <v>11</v>
      </c>
      <c r="O64">
        <v>1</v>
      </c>
      <c r="P64">
        <v>1</v>
      </c>
      <c r="Q64">
        <v>2</v>
      </c>
      <c r="R64">
        <f t="shared" si="15"/>
        <v>1.3333333333333333</v>
      </c>
      <c r="S64">
        <f t="shared" si="16"/>
        <v>0.57735026918962584</v>
      </c>
      <c r="T64">
        <f t="shared" si="17"/>
        <v>0.40824829046386302</v>
      </c>
    </row>
    <row r="70" spans="4:20" ht="19">
      <c r="D70" s="1" t="s">
        <v>34</v>
      </c>
    </row>
    <row r="71" spans="4:20" ht="17" thickBot="1"/>
    <row r="72" spans="4:20" ht="17" thickBot="1">
      <c r="D72" s="3" t="s">
        <v>25</v>
      </c>
      <c r="E72" s="11" t="s">
        <v>26</v>
      </c>
      <c r="F72" s="11" t="s">
        <v>27</v>
      </c>
      <c r="G72" s="11" t="s">
        <v>28</v>
      </c>
      <c r="H72" s="11" t="s">
        <v>29</v>
      </c>
      <c r="I72" s="4" t="s">
        <v>30</v>
      </c>
      <c r="J72" s="11" t="s">
        <v>31</v>
      </c>
      <c r="N72" s="3" t="s">
        <v>25</v>
      </c>
      <c r="O72" s="11" t="s">
        <v>26</v>
      </c>
      <c r="P72" s="11" t="s">
        <v>27</v>
      </c>
      <c r="Q72" s="11" t="s">
        <v>28</v>
      </c>
      <c r="R72" s="11" t="s">
        <v>29</v>
      </c>
      <c r="S72" s="4" t="s">
        <v>30</v>
      </c>
      <c r="T72" s="11" t="s">
        <v>31</v>
      </c>
    </row>
    <row r="73" spans="4:20" ht="17" thickBot="1">
      <c r="D73" s="3" t="s">
        <v>2</v>
      </c>
      <c r="E73">
        <v>1.7777777777777777</v>
      </c>
      <c r="F73">
        <v>1.572174</v>
      </c>
      <c r="G73">
        <v>1.9835259999999999</v>
      </c>
      <c r="H73">
        <f>AVERAGE(E73:G73)</f>
        <v>1.7778259259259259</v>
      </c>
      <c r="I73">
        <f>STDEV(E73:G73)</f>
        <v>0.2056760042267525</v>
      </c>
      <c r="J73">
        <f>I73/SQRT(2)</f>
        <v>0.14543489731608969</v>
      </c>
      <c r="N73" s="3" t="s">
        <v>2</v>
      </c>
    </row>
    <row r="74" spans="4:20" ht="17" thickBot="1">
      <c r="D74" s="4" t="s">
        <v>3</v>
      </c>
      <c r="N74" s="4" t="s">
        <v>3</v>
      </c>
    </row>
    <row r="75" spans="4:20" ht="17" thickBot="1">
      <c r="D75" s="3" t="s">
        <v>4</v>
      </c>
      <c r="E75">
        <v>1.7857142857142858</v>
      </c>
      <c r="F75">
        <v>1.628172</v>
      </c>
      <c r="G75">
        <v>1.87452</v>
      </c>
      <c r="H75">
        <f t="shared" ref="H75:H82" si="18">AVERAGE(E75:G75)</f>
        <v>1.7628020952380954</v>
      </c>
      <c r="I75">
        <f t="shared" ref="I75:I82" si="19">STDEV(E75:G75)</f>
        <v>0.12476201597566837</v>
      </c>
      <c r="J75">
        <f t="shared" ref="J75:J82" si="20">I75/SQRT(2)</f>
        <v>8.8220067530899476E-2</v>
      </c>
      <c r="N75" s="3" t="s">
        <v>4</v>
      </c>
    </row>
    <row r="76" spans="4:20" ht="17" thickBot="1">
      <c r="D76" s="3" t="s">
        <v>5</v>
      </c>
      <c r="N76" s="3" t="s">
        <v>5</v>
      </c>
    </row>
    <row r="77" spans="4:20" ht="17" thickBot="1">
      <c r="D77" s="3" t="s">
        <v>6</v>
      </c>
      <c r="N77" s="3" t="s">
        <v>6</v>
      </c>
    </row>
    <row r="78" spans="4:20" ht="17" thickBot="1">
      <c r="D78" s="3" t="s">
        <v>7</v>
      </c>
      <c r="E78">
        <v>1.7333333333333334</v>
      </c>
      <c r="F78">
        <v>1.7284630000000001</v>
      </c>
      <c r="G78">
        <v>1.6352709999999999</v>
      </c>
      <c r="H78">
        <f t="shared" si="18"/>
        <v>1.6990224444444444</v>
      </c>
      <c r="I78">
        <f t="shared" si="19"/>
        <v>5.5264048333969064E-2</v>
      </c>
      <c r="J78">
        <f t="shared" si="20"/>
        <v>3.9077583332770643E-2</v>
      </c>
      <c r="N78" s="3" t="s">
        <v>7</v>
      </c>
    </row>
    <row r="79" spans="4:20" ht="17" thickBot="1">
      <c r="D79" s="3" t="s">
        <v>8</v>
      </c>
      <c r="E79">
        <v>2.1666666666666665</v>
      </c>
      <c r="F79">
        <v>1.8945320000000001</v>
      </c>
      <c r="G79">
        <v>2.3817210000000002</v>
      </c>
      <c r="H79">
        <f t="shared" si="18"/>
        <v>2.147639888888889</v>
      </c>
      <c r="I79">
        <f t="shared" si="19"/>
        <v>0.24415117066011319</v>
      </c>
      <c r="J79">
        <f t="shared" si="20"/>
        <v>0.17264094840840005</v>
      </c>
      <c r="N79" s="3" t="s">
        <v>8</v>
      </c>
    </row>
    <row r="80" spans="4:20" ht="17" thickBot="1">
      <c r="D80" s="3" t="s">
        <v>9</v>
      </c>
      <c r="E80">
        <v>3.2727272727272729</v>
      </c>
      <c r="F80">
        <v>2.9864730000000002</v>
      </c>
      <c r="G80">
        <v>3.4682140000000001</v>
      </c>
      <c r="H80">
        <f t="shared" si="18"/>
        <v>3.2424714242424244</v>
      </c>
      <c r="I80">
        <f t="shared" si="19"/>
        <v>0.24229147745206306</v>
      </c>
      <c r="J80">
        <f t="shared" si="20"/>
        <v>0.17132594673006127</v>
      </c>
      <c r="N80" s="3" t="s">
        <v>9</v>
      </c>
      <c r="O80">
        <f>26/12</f>
        <v>2.1666666666666665</v>
      </c>
      <c r="P80">
        <v>2.1745260000000002</v>
      </c>
      <c r="Q80">
        <v>2.4836209999999999</v>
      </c>
      <c r="R80">
        <f>AVERAGE(O80:Q80)</f>
        <v>2.2749378888888887</v>
      </c>
      <c r="S80">
        <f>STDEV(O80:Q80)</f>
        <v>0.18076759368695025</v>
      </c>
      <c r="T80">
        <f>S80/SQRT(2)</f>
        <v>0.12782199131481706</v>
      </c>
    </row>
    <row r="81" spans="4:20" ht="17" thickBot="1">
      <c r="D81" s="3" t="s">
        <v>10</v>
      </c>
      <c r="E81">
        <v>1.125</v>
      </c>
      <c r="F81">
        <v>1.115</v>
      </c>
      <c r="G81">
        <v>1.4253210000000001</v>
      </c>
      <c r="H81">
        <f t="shared" si="18"/>
        <v>1.2217736666666668</v>
      </c>
      <c r="I81">
        <f t="shared" si="19"/>
        <v>0.17634805834012762</v>
      </c>
      <c r="J81">
        <f t="shared" si="20"/>
        <v>0.12469690790138513</v>
      </c>
      <c r="N81" s="3" t="s">
        <v>10</v>
      </c>
    </row>
    <row r="82" spans="4:20">
      <c r="D82" s="4" t="s">
        <v>11</v>
      </c>
      <c r="E82">
        <v>2.0555555555555554</v>
      </c>
      <c r="F82">
        <v>1.798462</v>
      </c>
      <c r="G82">
        <v>2.3678319999999999</v>
      </c>
      <c r="H82">
        <f t="shared" si="18"/>
        <v>2.0739498518518515</v>
      </c>
      <c r="I82">
        <f t="shared" si="19"/>
        <v>0.28513034182137842</v>
      </c>
      <c r="J82">
        <f t="shared" si="20"/>
        <v>0.20161759822393491</v>
      </c>
      <c r="N82" s="4" t="s">
        <v>11</v>
      </c>
    </row>
    <row r="87" spans="4:20" ht="19">
      <c r="D87" s="7" t="s">
        <v>35</v>
      </c>
    </row>
    <row r="88" spans="4:20" ht="17" thickBot="1"/>
    <row r="89" spans="4:20" ht="17" thickBot="1">
      <c r="D89" s="3" t="s">
        <v>25</v>
      </c>
      <c r="E89" s="11" t="s">
        <v>26</v>
      </c>
      <c r="F89" s="11" t="s">
        <v>27</v>
      </c>
      <c r="G89" s="11" t="s">
        <v>28</v>
      </c>
      <c r="H89" s="11" t="s">
        <v>29</v>
      </c>
      <c r="I89" s="4" t="s">
        <v>30</v>
      </c>
      <c r="J89" s="11" t="s">
        <v>31</v>
      </c>
      <c r="N89" s="3" t="s">
        <v>25</v>
      </c>
      <c r="O89" s="11" t="s">
        <v>26</v>
      </c>
      <c r="P89" s="11" t="s">
        <v>27</v>
      </c>
      <c r="Q89" s="11" t="s">
        <v>28</v>
      </c>
      <c r="R89" s="11" t="s">
        <v>29</v>
      </c>
      <c r="S89" s="4" t="s">
        <v>30</v>
      </c>
      <c r="T89" s="11" t="s">
        <v>31</v>
      </c>
    </row>
    <row r="90" spans="4:20" ht="17" thickBot="1">
      <c r="D90" s="3" t="s">
        <v>2</v>
      </c>
      <c r="N90" s="3" t="s">
        <v>2</v>
      </c>
      <c r="O90">
        <v>1.45</v>
      </c>
      <c r="P90">
        <v>1.3720000000000001</v>
      </c>
      <c r="Q90">
        <v>1.5836239999999999</v>
      </c>
      <c r="R90">
        <f>AVERAGE(O90:Q90)</f>
        <v>1.4685413333333333</v>
      </c>
      <c r="S90">
        <f>STDEV(O90:Q90)</f>
        <v>0.10702343259928321</v>
      </c>
      <c r="T90">
        <f>S90/SQRT(2)</f>
        <v>7.5676994936814568E-2</v>
      </c>
    </row>
    <row r="91" spans="4:20" ht="17" thickBot="1">
      <c r="D91" s="4" t="s">
        <v>3</v>
      </c>
      <c r="N91" s="4" t="s">
        <v>3</v>
      </c>
    </row>
    <row r="92" spans="4:20" ht="17" thickBot="1">
      <c r="D92" s="3" t="s">
        <v>4</v>
      </c>
      <c r="N92" s="3" t="s">
        <v>4</v>
      </c>
    </row>
    <row r="93" spans="4:20" ht="17" thickBot="1">
      <c r="D93" s="3" t="s">
        <v>5</v>
      </c>
      <c r="N93" s="6" t="s">
        <v>5</v>
      </c>
      <c r="O93">
        <v>1.173913043478261</v>
      </c>
      <c r="P93">
        <v>1.274562</v>
      </c>
      <c r="Q93">
        <v>1.112746</v>
      </c>
      <c r="R93">
        <f t="shared" ref="R93:R95" si="21">AVERAGE(O93:Q93)</f>
        <v>1.1870736811594205</v>
      </c>
      <c r="S93">
        <f t="shared" ref="S93:S95" si="22">STDEV(O93:Q93)</f>
        <v>8.1706831122807966E-2</v>
      </c>
      <c r="T93">
        <f t="shared" ref="T93:T95" si="23">S93/SQRT(2)</f>
        <v>5.7775454356201558E-2</v>
      </c>
    </row>
    <row r="94" spans="4:20" ht="17" thickBot="1">
      <c r="D94" s="3" t="s">
        <v>6</v>
      </c>
      <c r="N94" s="6" t="s">
        <v>6</v>
      </c>
      <c r="O94">
        <v>1.4444444444444444</v>
      </c>
      <c r="P94">
        <v>1.3745229999999999</v>
      </c>
      <c r="Q94">
        <v>1.418463</v>
      </c>
      <c r="R94">
        <f t="shared" si="21"/>
        <v>1.4124768148148148</v>
      </c>
      <c r="S94">
        <f t="shared" si="22"/>
        <v>3.5343003665547192E-2</v>
      </c>
      <c r="T94">
        <f t="shared" si="23"/>
        <v>2.4991277559409424E-2</v>
      </c>
    </row>
    <row r="95" spans="4:20" ht="17" thickBot="1">
      <c r="D95" s="3" t="s">
        <v>7</v>
      </c>
      <c r="N95" s="6" t="s">
        <v>7</v>
      </c>
      <c r="O95">
        <v>2</v>
      </c>
      <c r="P95">
        <v>2.1745239999999999</v>
      </c>
      <c r="Q95">
        <v>1.9845269999999999</v>
      </c>
      <c r="R95">
        <f t="shared" si="21"/>
        <v>2.0530170000000001</v>
      </c>
      <c r="S95">
        <f t="shared" si="22"/>
        <v>0.10551216384379572</v>
      </c>
      <c r="T95">
        <f t="shared" si="23"/>
        <v>7.4608366551614E-2</v>
      </c>
    </row>
    <row r="96" spans="4:20" ht="17" thickBot="1">
      <c r="D96" s="3" t="s">
        <v>8</v>
      </c>
      <c r="N96" s="6" t="s">
        <v>8</v>
      </c>
    </row>
    <row r="97" spans="4:20" ht="17" thickBot="1">
      <c r="D97" s="3" t="s">
        <v>9</v>
      </c>
      <c r="E97" s="5">
        <v>1.375</v>
      </c>
      <c r="F97">
        <v>1.1753</v>
      </c>
      <c r="G97">
        <v>1.2653000000000001</v>
      </c>
      <c r="H97">
        <f>AVERAGE(E97:G97)</f>
        <v>1.2718666666666667</v>
      </c>
      <c r="I97">
        <f>STDEV(E97:G97)</f>
        <v>0.10001181596858109</v>
      </c>
      <c r="J97">
        <f>I97/SQRT(2)</f>
        <v>7.0719033270164725E-2</v>
      </c>
      <c r="N97" s="6" t="s">
        <v>9</v>
      </c>
    </row>
    <row r="98" spans="4:20" ht="17" thickBot="1">
      <c r="D98" s="3" t="s">
        <v>10</v>
      </c>
      <c r="N98" s="6" t="s">
        <v>10</v>
      </c>
    </row>
    <row r="99" spans="4:20">
      <c r="D99" s="4" t="s">
        <v>11</v>
      </c>
      <c r="N99" s="4" t="s">
        <v>11</v>
      </c>
    </row>
    <row r="104" spans="4:20" ht="19">
      <c r="D104" s="1" t="s">
        <v>36</v>
      </c>
    </row>
    <row r="105" spans="4:20" ht="17" thickBot="1"/>
    <row r="106" spans="4:20" ht="17" thickBot="1">
      <c r="D106" s="3" t="s">
        <v>25</v>
      </c>
      <c r="E106" s="11" t="s">
        <v>26</v>
      </c>
      <c r="F106" s="11" t="s">
        <v>27</v>
      </c>
      <c r="G106" s="11" t="s">
        <v>28</v>
      </c>
      <c r="H106" s="11" t="s">
        <v>29</v>
      </c>
      <c r="I106" s="4" t="s">
        <v>30</v>
      </c>
      <c r="J106" s="11" t="s">
        <v>31</v>
      </c>
      <c r="N106" s="3" t="s">
        <v>25</v>
      </c>
      <c r="O106" s="11" t="s">
        <v>26</v>
      </c>
      <c r="P106" s="11" t="s">
        <v>27</v>
      </c>
      <c r="Q106" s="11" t="s">
        <v>28</v>
      </c>
      <c r="R106" s="11" t="s">
        <v>29</v>
      </c>
      <c r="S106" s="4" t="s">
        <v>30</v>
      </c>
      <c r="T106" s="11" t="s">
        <v>31</v>
      </c>
    </row>
    <row r="107" spans="4:20" ht="17" thickBot="1">
      <c r="D107" s="3" t="s">
        <v>2</v>
      </c>
      <c r="N107" s="3" t="s">
        <v>2</v>
      </c>
    </row>
    <row r="108" spans="4:20" ht="17" thickBot="1">
      <c r="D108" s="4" t="s">
        <v>3</v>
      </c>
      <c r="N108" s="4" t="s">
        <v>3</v>
      </c>
      <c r="O108">
        <v>1.4324324324324325</v>
      </c>
      <c r="P108">
        <v>1.2645200000000001</v>
      </c>
      <c r="Q108">
        <v>1.598463</v>
      </c>
      <c r="R108">
        <f>AVERAGE(O108:Q108)</f>
        <v>1.4318051441441442</v>
      </c>
      <c r="S108">
        <f>STDEV(O108:Q108)</f>
        <v>0.16697238373514781</v>
      </c>
      <c r="T108">
        <f>S108/SQRT(2)</f>
        <v>0.11806730481000539</v>
      </c>
    </row>
    <row r="109" spans="4:20" ht="17" thickBot="1">
      <c r="D109" s="3" t="s">
        <v>4</v>
      </c>
      <c r="N109" s="3" t="s">
        <v>4</v>
      </c>
      <c r="O109">
        <v>2.0909090909090908</v>
      </c>
      <c r="P109">
        <v>2.1745359999999998</v>
      </c>
      <c r="Q109">
        <v>1.9845600000000001</v>
      </c>
      <c r="R109">
        <f t="shared" ref="R109:R116" si="24">AVERAGE(O109:Q109)</f>
        <v>2.0833350303030302</v>
      </c>
      <c r="S109">
        <f t="shared" ref="S109:S116" si="25">STDEV(O109:Q109)</f>
        <v>9.5214205555411643E-2</v>
      </c>
      <c r="T109">
        <f t="shared" ref="T109:T116" si="26">S109/SQRT(2)</f>
        <v>6.7326610413521421E-2</v>
      </c>
    </row>
    <row r="110" spans="4:20" ht="17" thickBot="1">
      <c r="D110" s="3" t="s">
        <v>5</v>
      </c>
      <c r="N110" s="6" t="s">
        <v>5</v>
      </c>
      <c r="O110">
        <v>1.44</v>
      </c>
      <c r="P110">
        <v>1.274526</v>
      </c>
      <c r="Q110">
        <v>1.3964730000000001</v>
      </c>
      <c r="R110">
        <f t="shared" si="24"/>
        <v>1.3703330000000002</v>
      </c>
      <c r="S110">
        <f t="shared" si="25"/>
        <v>8.5778119989890156E-2</v>
      </c>
      <c r="T110">
        <f t="shared" si="26"/>
        <v>6.0654290322284671E-2</v>
      </c>
    </row>
    <row r="111" spans="4:20" ht="17" thickBot="1">
      <c r="D111" s="3" t="s">
        <v>6</v>
      </c>
      <c r="N111" s="6" t="s">
        <v>6</v>
      </c>
      <c r="O111">
        <v>3.4117647058823528</v>
      </c>
      <c r="P111">
        <v>3.4725259999999998</v>
      </c>
      <c r="Q111">
        <v>3.7352599999999998</v>
      </c>
      <c r="R111">
        <f t="shared" si="24"/>
        <v>3.5398502352941175</v>
      </c>
      <c r="S111">
        <f t="shared" si="25"/>
        <v>0.17193520821088107</v>
      </c>
      <c r="T111">
        <f t="shared" si="26"/>
        <v>0.12157655165063497</v>
      </c>
    </row>
    <row r="112" spans="4:20" ht="17" thickBot="1">
      <c r="D112" s="3" t="s">
        <v>7</v>
      </c>
      <c r="N112" s="6" t="s">
        <v>7</v>
      </c>
      <c r="O112">
        <v>2.2857142857142856</v>
      </c>
      <c r="P112">
        <v>2.17462</v>
      </c>
      <c r="Q112">
        <v>2.0957300000000001</v>
      </c>
      <c r="R112">
        <f t="shared" si="24"/>
        <v>2.1853547619047617</v>
      </c>
      <c r="S112">
        <f t="shared" si="25"/>
        <v>9.5445971834623597E-2</v>
      </c>
      <c r="T112">
        <f t="shared" si="26"/>
        <v>6.7490493921202557E-2</v>
      </c>
    </row>
    <row r="113" spans="4:20" ht="17" thickBot="1">
      <c r="D113" s="3" t="s">
        <v>8</v>
      </c>
      <c r="N113" s="6" t="s">
        <v>8</v>
      </c>
    </row>
    <row r="114" spans="4:20" ht="17" thickBot="1">
      <c r="D114" s="3" t="s">
        <v>9</v>
      </c>
      <c r="N114" s="6" t="s">
        <v>9</v>
      </c>
    </row>
    <row r="115" spans="4:20" ht="17" thickBot="1">
      <c r="D115" s="3" t="s">
        <v>10</v>
      </c>
      <c r="N115" s="6" t="s">
        <v>10</v>
      </c>
    </row>
    <row r="116" spans="4:20">
      <c r="D116" s="4" t="s">
        <v>11</v>
      </c>
      <c r="E116">
        <v>2.4375</v>
      </c>
      <c r="F116">
        <v>2.26431</v>
      </c>
      <c r="G116">
        <v>2.74526</v>
      </c>
      <c r="H116">
        <f>AVERAGE(E116:G116)</f>
        <v>2.4823566666666665</v>
      </c>
      <c r="I116">
        <f>STDEV(E116:G116)</f>
        <v>0.2435925204790437</v>
      </c>
      <c r="J116">
        <f>I116/SQRT(2)</f>
        <v>0.17224592307705475</v>
      </c>
      <c r="N116" s="4" t="s">
        <v>11</v>
      </c>
      <c r="O116">
        <v>1.6666666666666667</v>
      </c>
      <c r="P116">
        <v>1.618352</v>
      </c>
      <c r="Q116">
        <v>1.574562</v>
      </c>
      <c r="R116">
        <f t="shared" si="24"/>
        <v>1.6198602222222223</v>
      </c>
      <c r="S116">
        <f t="shared" si="25"/>
        <v>4.6070852565891926E-2</v>
      </c>
      <c r="T116">
        <f t="shared" si="26"/>
        <v>3.2577012264387833E-2</v>
      </c>
    </row>
    <row r="123" spans="4:20" ht="19">
      <c r="D123" s="1" t="s">
        <v>37</v>
      </c>
    </row>
    <row r="124" spans="4:20" ht="17" thickBot="1"/>
    <row r="125" spans="4:20" ht="17" thickBot="1">
      <c r="D125" s="3" t="s">
        <v>25</v>
      </c>
      <c r="E125" s="11" t="s">
        <v>26</v>
      </c>
      <c r="F125" s="11" t="s">
        <v>27</v>
      </c>
      <c r="G125" s="11" t="s">
        <v>28</v>
      </c>
      <c r="H125" s="11" t="s">
        <v>29</v>
      </c>
      <c r="I125" s="4" t="s">
        <v>30</v>
      </c>
      <c r="J125" s="11" t="s">
        <v>31</v>
      </c>
      <c r="N125" s="3" t="s">
        <v>25</v>
      </c>
      <c r="O125" s="11" t="s">
        <v>26</v>
      </c>
      <c r="P125" s="11" t="s">
        <v>27</v>
      </c>
      <c r="Q125" s="11" t="s">
        <v>28</v>
      </c>
      <c r="R125" s="11" t="s">
        <v>29</v>
      </c>
      <c r="S125" s="4" t="s">
        <v>30</v>
      </c>
      <c r="T125" s="11" t="s">
        <v>31</v>
      </c>
    </row>
    <row r="126" spans="4:20" ht="17" thickBot="1">
      <c r="D126" s="3" t="s">
        <v>2</v>
      </c>
      <c r="E126" s="10" t="s">
        <v>38</v>
      </c>
      <c r="N126" s="3" t="s">
        <v>2</v>
      </c>
      <c r="O126">
        <v>1.7857142857142858</v>
      </c>
      <c r="P126">
        <v>1.576843</v>
      </c>
      <c r="Q126">
        <v>1.8563400000000001</v>
      </c>
      <c r="R126">
        <f>AVERAGE(O126:Q126)</f>
        <v>1.7396324285714286</v>
      </c>
      <c r="S126">
        <f>STDEV(O126:Q126)</f>
        <v>0.14533511764384766</v>
      </c>
      <c r="T126">
        <f>S126/SQRT(2)</f>
        <v>0.10276744723050932</v>
      </c>
    </row>
    <row r="127" spans="4:20" ht="17" thickBot="1">
      <c r="D127" s="4" t="s">
        <v>3</v>
      </c>
      <c r="E127" s="10">
        <v>1.273334</v>
      </c>
      <c r="F127">
        <v>1.3846210000000001</v>
      </c>
      <c r="G127">
        <v>1.164723</v>
      </c>
      <c r="H127">
        <f>AVERAGE(E127:G127)</f>
        <v>1.2742260000000001</v>
      </c>
      <c r="I127">
        <f>STDEV(E127:G127)</f>
        <v>0.10995171371561253</v>
      </c>
      <c r="J127">
        <f>I127/SQRT(2)</f>
        <v>7.7747602371391542E-2</v>
      </c>
      <c r="N127" s="4" t="s">
        <v>3</v>
      </c>
      <c r="O127">
        <v>2</v>
      </c>
      <c r="P127">
        <v>2.1675629999999999</v>
      </c>
      <c r="Q127">
        <v>1.895634</v>
      </c>
      <c r="R127">
        <f t="shared" ref="R127:R135" si="27">AVERAGE(O127:Q127)</f>
        <v>2.0210656666666664</v>
      </c>
      <c r="S127">
        <f t="shared" ref="S127:S135" si="28">STDEV(O127:Q127)</f>
        <v>0.13718296903892011</v>
      </c>
      <c r="T127">
        <f t="shared" ref="T127:T135" si="29">S127/SQRT(2)</f>
        <v>9.7003007670724589E-2</v>
      </c>
    </row>
    <row r="128" spans="4:20" ht="17" thickBot="1">
      <c r="D128" s="3" t="s">
        <v>4</v>
      </c>
      <c r="E128" s="10">
        <v>1.58352</v>
      </c>
      <c r="F128">
        <v>1.5472649999999999</v>
      </c>
      <c r="G128">
        <v>1.347521</v>
      </c>
      <c r="H128">
        <f t="shared" ref="H128:H135" si="30">AVERAGE(E128:G128)</f>
        <v>1.4927686666666666</v>
      </c>
      <c r="I128">
        <f t="shared" ref="I128:I135" si="31">STDEV(E128:G128)</f>
        <v>0.12708764597840866</v>
      </c>
      <c r="J128">
        <f t="shared" ref="J128:J135" si="32">I128/SQRT(2)</f>
        <v>8.9864536276368021E-2</v>
      </c>
      <c r="N128" s="3" t="s">
        <v>4</v>
      </c>
      <c r="O128">
        <v>2.6666666666666665</v>
      </c>
      <c r="P128">
        <v>2.4638399999999998</v>
      </c>
      <c r="Q128">
        <v>2.25637</v>
      </c>
      <c r="R128">
        <f t="shared" si="27"/>
        <v>2.4622922222222221</v>
      </c>
      <c r="S128">
        <f t="shared" si="28"/>
        <v>0.20515271234249247</v>
      </c>
      <c r="T128">
        <f t="shared" si="29"/>
        <v>0.14506487407618954</v>
      </c>
    </row>
    <row r="129" spans="4:20" ht="17" thickBot="1">
      <c r="D129" s="3" t="s">
        <v>5</v>
      </c>
      <c r="E129" s="10" t="s">
        <v>38</v>
      </c>
      <c r="N129" s="3" t="s">
        <v>5</v>
      </c>
      <c r="O129">
        <v>2.0909090909090908</v>
      </c>
      <c r="P129">
        <v>1.9574199999999999</v>
      </c>
      <c r="Q129">
        <v>1.88632</v>
      </c>
      <c r="R129">
        <f t="shared" si="27"/>
        <v>1.9782163636363634</v>
      </c>
      <c r="S129">
        <f t="shared" si="28"/>
        <v>0.10386789968572561</v>
      </c>
      <c r="T129">
        <f t="shared" si="29"/>
        <v>7.3445696215380649E-2</v>
      </c>
    </row>
    <row r="130" spans="4:20" ht="17" thickBot="1">
      <c r="D130" s="3" t="s">
        <v>6</v>
      </c>
      <c r="E130" s="10">
        <v>2.8993410000000002</v>
      </c>
      <c r="F130">
        <v>2.564832</v>
      </c>
      <c r="G130">
        <v>2.9463200000000001</v>
      </c>
      <c r="H130">
        <f t="shared" si="30"/>
        <v>2.8034976666666669</v>
      </c>
      <c r="I130">
        <f t="shared" si="31"/>
        <v>0.20802098919179612</v>
      </c>
      <c r="J130">
        <f t="shared" si="32"/>
        <v>0.14709305208665255</v>
      </c>
      <c r="N130" s="3" t="s">
        <v>6</v>
      </c>
    </row>
    <row r="131" spans="4:20" ht="17" thickBot="1">
      <c r="D131" s="3" t="s">
        <v>7</v>
      </c>
      <c r="E131" s="10" t="s">
        <v>38</v>
      </c>
      <c r="N131" s="3" t="s">
        <v>7</v>
      </c>
      <c r="O131">
        <v>4.333333333333333</v>
      </c>
      <c r="P131">
        <v>4.2284629999999996</v>
      </c>
      <c r="Q131">
        <v>4.1947200000000002</v>
      </c>
      <c r="R131">
        <f t="shared" si="27"/>
        <v>4.2521721111111113</v>
      </c>
      <c r="S131">
        <f t="shared" si="28"/>
        <v>7.2284199564660562E-2</v>
      </c>
      <c r="T131">
        <f t="shared" si="29"/>
        <v>5.1112647684813169E-2</v>
      </c>
    </row>
    <row r="132" spans="4:20" ht="18" thickBot="1">
      <c r="D132" s="3" t="s">
        <v>8</v>
      </c>
      <c r="E132" s="10" t="s">
        <v>38</v>
      </c>
      <c r="N132" s="3" t="s">
        <v>8</v>
      </c>
      <c r="O132" s="8" t="s">
        <v>38</v>
      </c>
    </row>
    <row r="133" spans="4:20" ht="17" thickBot="1">
      <c r="D133" s="3" t="s">
        <v>9</v>
      </c>
      <c r="E133" s="10">
        <v>2.5731700000000002</v>
      </c>
      <c r="F133">
        <v>2.7584629999999999</v>
      </c>
      <c r="G133">
        <v>2.4765830000000002</v>
      </c>
      <c r="H133">
        <f t="shared" si="30"/>
        <v>2.6027386666666668</v>
      </c>
      <c r="I133">
        <f t="shared" si="31"/>
        <v>0.14324738439613227</v>
      </c>
      <c r="J133">
        <f t="shared" si="32"/>
        <v>0.10129119689374115</v>
      </c>
      <c r="N133" s="3" t="s">
        <v>9</v>
      </c>
      <c r="O133" s="8">
        <v>2.5723199999999999</v>
      </c>
      <c r="P133">
        <v>2.1846299999999998</v>
      </c>
      <c r="Q133">
        <v>2.2754300000000001</v>
      </c>
      <c r="R133">
        <f t="shared" si="27"/>
        <v>2.3441266666666665</v>
      </c>
      <c r="S133">
        <f t="shared" si="28"/>
        <v>0.20276910029226183</v>
      </c>
      <c r="T133">
        <f t="shared" si="29"/>
        <v>0.14337940583175349</v>
      </c>
    </row>
    <row r="134" spans="4:20" ht="18" thickBot="1">
      <c r="D134" s="3" t="s">
        <v>10</v>
      </c>
      <c r="E134" s="10" t="s">
        <v>38</v>
      </c>
      <c r="N134" s="3" t="s">
        <v>10</v>
      </c>
      <c r="O134" s="8" t="s">
        <v>38</v>
      </c>
    </row>
    <row r="135" spans="4:20">
      <c r="D135" s="4" t="s">
        <v>11</v>
      </c>
      <c r="E135" s="10">
        <v>3.1732710000000002</v>
      </c>
      <c r="F135">
        <v>3.3475619999999999</v>
      </c>
      <c r="G135">
        <v>3.1647319999999999</v>
      </c>
      <c r="H135">
        <f t="shared" si="30"/>
        <v>3.228521666666667</v>
      </c>
      <c r="I135">
        <f t="shared" si="31"/>
        <v>0.10318032443413484</v>
      </c>
      <c r="J135">
        <f t="shared" si="32"/>
        <v>7.2959507092404771E-2</v>
      </c>
      <c r="N135" s="4" t="s">
        <v>11</v>
      </c>
      <c r="O135" s="8">
        <v>3.1722199999999998</v>
      </c>
      <c r="P135">
        <v>3.3826399999999999</v>
      </c>
      <c r="Q135">
        <v>2.98874</v>
      </c>
      <c r="R135">
        <f t="shared" si="27"/>
        <v>3.1812</v>
      </c>
      <c r="S135">
        <f t="shared" si="28"/>
        <v>0.19710348246542977</v>
      </c>
      <c r="T135">
        <f t="shared" si="29"/>
        <v>0.13937320904678915</v>
      </c>
    </row>
    <row r="140" spans="4:20" ht="19">
      <c r="D140" s="1" t="s">
        <v>39</v>
      </c>
    </row>
    <row r="141" spans="4:20" ht="17" thickBot="1"/>
    <row r="142" spans="4:20" ht="17" thickBot="1">
      <c r="D142" s="3" t="s">
        <v>25</v>
      </c>
      <c r="E142" s="11" t="s">
        <v>26</v>
      </c>
      <c r="F142" s="11" t="s">
        <v>27</v>
      </c>
      <c r="G142" s="11" t="s">
        <v>28</v>
      </c>
      <c r="H142" s="11" t="s">
        <v>29</v>
      </c>
      <c r="I142" s="4" t="s">
        <v>30</v>
      </c>
      <c r="J142" s="11" t="s">
        <v>31</v>
      </c>
      <c r="N142" s="3" t="s">
        <v>25</v>
      </c>
      <c r="O142" s="11" t="s">
        <v>26</v>
      </c>
      <c r="P142" s="11" t="s">
        <v>27</v>
      </c>
      <c r="Q142" s="11" t="s">
        <v>28</v>
      </c>
      <c r="R142" s="11" t="s">
        <v>29</v>
      </c>
      <c r="S142" s="4" t="s">
        <v>30</v>
      </c>
      <c r="T142" s="11" t="s">
        <v>31</v>
      </c>
    </row>
    <row r="143" spans="4:20" ht="17" thickBot="1">
      <c r="D143" s="3" t="s">
        <v>2</v>
      </c>
      <c r="E143" s="10">
        <v>1.159</v>
      </c>
      <c r="F143">
        <v>1.073</v>
      </c>
      <c r="G143">
        <v>1.3640000000000001</v>
      </c>
      <c r="H143">
        <f>AVERAGE(E143:G143)</f>
        <v>1.1986666666666668</v>
      </c>
      <c r="I143">
        <f>STDEV(E143:G143)</f>
        <v>0.14950027870654037</v>
      </c>
      <c r="J143">
        <f>I143/SQRT(2)</f>
        <v>0.1057126608626735</v>
      </c>
      <c r="N143" s="3" t="s">
        <v>2</v>
      </c>
      <c r="O143" s="8">
        <v>0.36199999999999999</v>
      </c>
      <c r="P143">
        <v>0.32100000000000001</v>
      </c>
      <c r="Q143">
        <v>0.53200000000000003</v>
      </c>
      <c r="R143">
        <f>AVERAGE(O143:Q143)</f>
        <v>0.40500000000000003</v>
      </c>
      <c r="S143">
        <f>STDEV(O143:Q143)</f>
        <v>0.11187939935484102</v>
      </c>
      <c r="T143">
        <f>S143/SQRT(2)</f>
        <v>7.9110681958885931E-2</v>
      </c>
    </row>
    <row r="144" spans="4:20" ht="17" thickBot="1">
      <c r="D144" s="4" t="s">
        <v>3</v>
      </c>
      <c r="E144" s="10">
        <v>0.85199999999999998</v>
      </c>
      <c r="F144">
        <v>1.173</v>
      </c>
      <c r="G144">
        <v>0.78400000000000003</v>
      </c>
      <c r="H144">
        <f t="shared" ref="H144:H152" si="33">AVERAGE(E144:G144)</f>
        <v>0.93633333333333335</v>
      </c>
      <c r="I144">
        <f t="shared" ref="I144:I152" si="34">STDEV(E144:G144)</f>
        <v>0.20776027852631776</v>
      </c>
      <c r="J144">
        <f t="shared" ref="J144:J152" si="35">I144/SQRT(2)</f>
        <v>0.14690870180716514</v>
      </c>
      <c r="N144" s="4" t="s">
        <v>3</v>
      </c>
      <c r="O144" s="8">
        <v>0.253</v>
      </c>
      <c r="P144">
        <v>0.221</v>
      </c>
      <c r="Q144">
        <v>0.28399999999999997</v>
      </c>
      <c r="R144">
        <f t="shared" ref="R144:R152" si="36">AVERAGE(O144:Q144)</f>
        <v>0.25266666666666665</v>
      </c>
      <c r="S144">
        <f t="shared" ref="S144:S152" si="37">STDEV(O144:Q144)</f>
        <v>3.150132272355155E-2</v>
      </c>
      <c r="T144">
        <f t="shared" ref="T144:T152" si="38">S144/SQRT(2)</f>
        <v>2.2274798914169183E-2</v>
      </c>
    </row>
    <row r="145" spans="4:20" ht="17" thickBot="1">
      <c r="D145" s="3" t="s">
        <v>4</v>
      </c>
      <c r="E145" s="10">
        <v>1.1319999999999999</v>
      </c>
      <c r="F145">
        <v>1.3260000000000001</v>
      </c>
      <c r="G145">
        <v>1.0960000000000001</v>
      </c>
      <c r="H145">
        <f t="shared" si="33"/>
        <v>1.1846666666666668</v>
      </c>
      <c r="I145">
        <f t="shared" si="34"/>
        <v>0.12371472561232694</v>
      </c>
      <c r="J145">
        <f t="shared" si="35"/>
        <v>8.7479521413109426E-2</v>
      </c>
      <c r="N145" s="3" t="s">
        <v>4</v>
      </c>
      <c r="O145" s="8">
        <v>0.67400000000000004</v>
      </c>
      <c r="P145">
        <v>0.78400000000000003</v>
      </c>
      <c r="Q145">
        <v>0.58299999999999996</v>
      </c>
      <c r="R145">
        <f t="shared" si="36"/>
        <v>0.68033333333333346</v>
      </c>
      <c r="S145">
        <f t="shared" si="37"/>
        <v>0.10064955704489335</v>
      </c>
      <c r="T145">
        <f t="shared" si="38"/>
        <v>7.1169984309866333E-2</v>
      </c>
    </row>
    <row r="146" spans="4:20" ht="17" thickBot="1">
      <c r="D146" s="3" t="s">
        <v>5</v>
      </c>
      <c r="E146" s="10">
        <v>1.0209999999999999</v>
      </c>
      <c r="F146">
        <v>0.97599999999999998</v>
      </c>
      <c r="G146">
        <v>1.321</v>
      </c>
      <c r="H146">
        <f t="shared" si="33"/>
        <v>1.1059999999999999</v>
      </c>
      <c r="I146">
        <f t="shared" si="34"/>
        <v>0.18754999333511041</v>
      </c>
      <c r="J146">
        <f t="shared" si="35"/>
        <v>0.13261787209874834</v>
      </c>
      <c r="N146" s="3" t="s">
        <v>5</v>
      </c>
      <c r="O146" s="8">
        <v>0.23699999999999999</v>
      </c>
      <c r="P146">
        <v>0.221</v>
      </c>
      <c r="Q146">
        <v>0.42499999999999999</v>
      </c>
      <c r="R146">
        <f t="shared" si="36"/>
        <v>0.29433333333333334</v>
      </c>
      <c r="S146">
        <f t="shared" si="37"/>
        <v>0.11344308411416412</v>
      </c>
      <c r="T146">
        <f t="shared" si="38"/>
        <v>8.0216374055841352E-2</v>
      </c>
    </row>
    <row r="147" spans="4:20" ht="17" thickBot="1">
      <c r="D147" s="3" t="s">
        <v>6</v>
      </c>
      <c r="E147" s="10">
        <v>0.76300000000000001</v>
      </c>
      <c r="F147">
        <v>0.96299999999999997</v>
      </c>
      <c r="G147">
        <v>0.57399999999999995</v>
      </c>
      <c r="H147">
        <f t="shared" si="33"/>
        <v>0.76666666666666661</v>
      </c>
      <c r="I147">
        <f t="shared" si="34"/>
        <v>0.19452591943834496</v>
      </c>
      <c r="J147">
        <f t="shared" si="35"/>
        <v>0.13755059675140174</v>
      </c>
      <c r="N147" s="3" t="s">
        <v>6</v>
      </c>
      <c r="O147" s="8">
        <v>0.19500000000000001</v>
      </c>
      <c r="P147">
        <v>0.19900000000000001</v>
      </c>
      <c r="Q147">
        <v>0.187</v>
      </c>
      <c r="R147">
        <f t="shared" si="36"/>
        <v>0.19366666666666665</v>
      </c>
      <c r="S147">
        <f t="shared" si="37"/>
        <v>6.1101009266077916E-3</v>
      </c>
      <c r="T147">
        <f t="shared" si="38"/>
        <v>4.3204937989385767E-3</v>
      </c>
    </row>
    <row r="148" spans="4:20" ht="17" thickBot="1">
      <c r="D148" s="3" t="s">
        <v>7</v>
      </c>
      <c r="E148" s="10">
        <v>0.58199999999999996</v>
      </c>
      <c r="F148">
        <v>0.753</v>
      </c>
      <c r="G148">
        <v>0.47299999999999998</v>
      </c>
      <c r="H148">
        <f t="shared" si="33"/>
        <v>0.60266666666666657</v>
      </c>
      <c r="I148">
        <f t="shared" si="34"/>
        <v>0.1411394109854984</v>
      </c>
      <c r="J148">
        <f t="shared" si="35"/>
        <v>9.9800634600521007E-2</v>
      </c>
      <c r="N148" s="3" t="s">
        <v>7</v>
      </c>
      <c r="O148" s="8">
        <v>0.215</v>
      </c>
      <c r="P148">
        <v>0.217</v>
      </c>
      <c r="Q148">
        <v>0.224</v>
      </c>
      <c r="R148">
        <f t="shared" si="36"/>
        <v>0.21866666666666668</v>
      </c>
      <c r="S148">
        <f t="shared" si="37"/>
        <v>4.7258156262526127E-3</v>
      </c>
      <c r="T148">
        <f t="shared" si="38"/>
        <v>3.3416562759605731E-3</v>
      </c>
    </row>
    <row r="149" spans="4:20" ht="17" thickBot="1">
      <c r="D149" s="3" t="s">
        <v>8</v>
      </c>
      <c r="E149" s="10">
        <v>0.74199999999999999</v>
      </c>
      <c r="F149">
        <v>0.97199999999999998</v>
      </c>
      <c r="G149">
        <v>0.57199999999999995</v>
      </c>
      <c r="H149">
        <f t="shared" si="33"/>
        <v>0.76200000000000001</v>
      </c>
      <c r="I149">
        <f t="shared" si="34"/>
        <v>0.20074859899884703</v>
      </c>
      <c r="J149">
        <f t="shared" si="35"/>
        <v>0.14195069566578369</v>
      </c>
      <c r="N149" s="3" t="s">
        <v>8</v>
      </c>
      <c r="O149" s="8">
        <v>0.76200000000000001</v>
      </c>
      <c r="P149">
        <v>0.97399999999999998</v>
      </c>
      <c r="Q149">
        <v>0.77400000000000002</v>
      </c>
      <c r="R149">
        <f t="shared" si="36"/>
        <v>0.83666666666666656</v>
      </c>
      <c r="S149">
        <f t="shared" si="37"/>
        <v>0.11908540352760955</v>
      </c>
      <c r="T149">
        <f t="shared" si="38"/>
        <v>8.4206096374709105E-2</v>
      </c>
    </row>
    <row r="150" spans="4:20" ht="17" thickBot="1">
      <c r="D150" s="3" t="s">
        <v>9</v>
      </c>
      <c r="E150" s="10">
        <v>1.2170000000000001</v>
      </c>
      <c r="F150">
        <v>1.325</v>
      </c>
      <c r="G150">
        <v>1.173</v>
      </c>
      <c r="H150">
        <f t="shared" si="33"/>
        <v>1.2383333333333333</v>
      </c>
      <c r="I150">
        <f t="shared" si="34"/>
        <v>7.8213383338999756E-2</v>
      </c>
      <c r="J150">
        <f t="shared" si="35"/>
        <v>5.5305213738549658E-2</v>
      </c>
      <c r="N150" s="3" t="s">
        <v>9</v>
      </c>
      <c r="O150" s="8">
        <v>1.216</v>
      </c>
      <c r="P150">
        <v>1.173</v>
      </c>
      <c r="Q150">
        <v>1.452</v>
      </c>
      <c r="R150">
        <f t="shared" si="36"/>
        <v>1.2803333333333333</v>
      </c>
      <c r="S150">
        <f t="shared" si="37"/>
        <v>0.1502142913751329</v>
      </c>
      <c r="T150">
        <f t="shared" si="38"/>
        <v>0.10621754406248839</v>
      </c>
    </row>
    <row r="151" spans="4:20" ht="17" thickBot="1">
      <c r="D151" s="3" t="s">
        <v>10</v>
      </c>
      <c r="E151" s="10">
        <v>0.84199999999999997</v>
      </c>
      <c r="F151">
        <v>0.97299999999999998</v>
      </c>
      <c r="G151">
        <v>0.86299999999999999</v>
      </c>
      <c r="H151">
        <f t="shared" si="33"/>
        <v>0.89266666666666661</v>
      </c>
      <c r="I151">
        <f t="shared" si="34"/>
        <v>7.0358605254320764E-2</v>
      </c>
      <c r="J151">
        <f t="shared" si="35"/>
        <v>4.9751046890157663E-2</v>
      </c>
      <c r="N151" s="3" t="s">
        <v>10</v>
      </c>
      <c r="O151" s="8">
        <v>0.65200000000000002</v>
      </c>
      <c r="P151">
        <v>0.74299999999999999</v>
      </c>
      <c r="Q151">
        <v>0.89300000000000002</v>
      </c>
      <c r="R151">
        <f t="shared" si="36"/>
        <v>0.76266666666666671</v>
      </c>
      <c r="S151">
        <f t="shared" si="37"/>
        <v>0.12169771293386437</v>
      </c>
      <c r="T151">
        <f t="shared" si="38"/>
        <v>8.6053278070429298E-2</v>
      </c>
    </row>
    <row r="152" spans="4:20">
      <c r="D152" s="4" t="s">
        <v>11</v>
      </c>
      <c r="E152" s="10">
        <v>1.3720000000000001</v>
      </c>
      <c r="F152">
        <v>1.532</v>
      </c>
      <c r="G152">
        <v>1.321</v>
      </c>
      <c r="H152">
        <f t="shared" si="33"/>
        <v>1.4083333333333332</v>
      </c>
      <c r="I152">
        <f t="shared" si="34"/>
        <v>0.11009238544664811</v>
      </c>
      <c r="J152">
        <f t="shared" si="35"/>
        <v>7.784707230632805E-2</v>
      </c>
      <c r="N152" s="4" t="s">
        <v>11</v>
      </c>
      <c r="O152" s="8">
        <v>1.3169999999999999</v>
      </c>
      <c r="P152">
        <v>1.153</v>
      </c>
      <c r="Q152">
        <v>1.974</v>
      </c>
      <c r="R152">
        <f t="shared" si="36"/>
        <v>1.4813333333333334</v>
      </c>
      <c r="S152">
        <f t="shared" si="37"/>
        <v>0.43447017542442756</v>
      </c>
      <c r="T152">
        <f t="shared" si="38"/>
        <v>0.3072168072659216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M81"/>
  <sheetViews>
    <sheetView topLeftCell="B1" zoomScale="108" workbookViewId="0">
      <selection activeCell="Q16" sqref="Q16"/>
    </sheetView>
  </sheetViews>
  <sheetFormatPr baseColWidth="10" defaultRowHeight="15" x14ac:dyDescent="0"/>
  <sheetData>
    <row r="7" spans="4:13" ht="19">
      <c r="D7" s="9"/>
      <c r="E7" s="1" t="s">
        <v>40</v>
      </c>
      <c r="G7" s="9"/>
      <c r="H7" s="9"/>
      <c r="I7" s="9"/>
      <c r="J7" s="9"/>
      <c r="K7" s="9"/>
    </row>
    <row r="8" spans="4:13">
      <c r="D8" s="9" t="s">
        <v>41</v>
      </c>
      <c r="E8" s="9" t="s">
        <v>42</v>
      </c>
      <c r="F8" s="9" t="s">
        <v>43</v>
      </c>
      <c r="G8" s="9" t="s">
        <v>44</v>
      </c>
      <c r="H8" s="9" t="s">
        <v>57</v>
      </c>
      <c r="I8" s="9" t="s">
        <v>58</v>
      </c>
      <c r="J8" s="9" t="s">
        <v>59</v>
      </c>
      <c r="K8" s="9" t="s">
        <v>29</v>
      </c>
      <c r="L8" s="9" t="s">
        <v>30</v>
      </c>
      <c r="M8" s="9" t="s">
        <v>31</v>
      </c>
    </row>
    <row r="9" spans="4:13">
      <c r="D9" s="9" t="s">
        <v>45</v>
      </c>
      <c r="E9" s="9">
        <v>17.5</v>
      </c>
      <c r="F9" s="9">
        <v>13.5</v>
      </c>
      <c r="G9" s="9">
        <v>15</v>
      </c>
      <c r="H9" s="9">
        <v>16.5</v>
      </c>
      <c r="I9" s="9">
        <v>19.5</v>
      </c>
      <c r="J9" s="9">
        <v>15.5</v>
      </c>
      <c r="K9" s="9">
        <f>AVERAGE(E9:J9)</f>
        <v>16.25</v>
      </c>
      <c r="L9" s="9">
        <f>STDEV(E9:J9)</f>
        <v>2.0916500663351889</v>
      </c>
      <c r="M9" s="9">
        <f>L9/SQRT(5)</f>
        <v>0.93541434669348533</v>
      </c>
    </row>
    <row r="10" spans="4:13">
      <c r="D10" s="9" t="s">
        <v>46</v>
      </c>
      <c r="E10" s="9">
        <v>7</v>
      </c>
      <c r="F10" s="9">
        <v>5.5</v>
      </c>
      <c r="G10" s="9">
        <v>9</v>
      </c>
      <c r="H10" s="9">
        <v>6.5</v>
      </c>
      <c r="I10" s="9">
        <v>6</v>
      </c>
      <c r="J10" s="9">
        <v>7.5</v>
      </c>
      <c r="K10" s="9">
        <f t="shared" ref="K10:K65" si="0">AVERAGE(E10:J10)</f>
        <v>6.916666666666667</v>
      </c>
      <c r="L10" s="9">
        <f t="shared" ref="L10:L65" si="1">STDEV(E10:J10)</f>
        <v>1.2416387021459434</v>
      </c>
      <c r="M10" s="9">
        <f t="shared" ref="M10:M65" si="2">L10/SQRT(5)</f>
        <v>0.55527770829858869</v>
      </c>
    </row>
    <row r="11" spans="4:13">
      <c r="D11" s="9" t="s">
        <v>47</v>
      </c>
      <c r="E11" s="9">
        <v>9.5630000000000007E-2</v>
      </c>
      <c r="F11" s="9">
        <v>5.7349999999999998E-2</v>
      </c>
      <c r="G11" s="9">
        <v>8.7646000000000002E-2</v>
      </c>
      <c r="H11" s="9">
        <v>7.5600000000000001E-2</v>
      </c>
      <c r="I11" s="9">
        <v>9.5600000000000004E-2</v>
      </c>
      <c r="J11" s="9">
        <v>8.1100000000000005E-2</v>
      </c>
      <c r="K11" s="9">
        <f t="shared" si="0"/>
        <v>8.2154333333333343E-2</v>
      </c>
      <c r="L11" s="9">
        <f t="shared" si="1"/>
        <v>1.4504232508708144E-2</v>
      </c>
      <c r="M11" s="9">
        <f t="shared" si="2"/>
        <v>6.4864899701867441E-3</v>
      </c>
    </row>
    <row r="12" spans="4:13">
      <c r="D12" s="9" t="s">
        <v>48</v>
      </c>
      <c r="E12" s="9">
        <v>2.1499999999999998E-2</v>
      </c>
      <c r="F12" s="9">
        <v>1.46E-2</v>
      </c>
      <c r="G12" s="9">
        <v>1.427E-2</v>
      </c>
      <c r="H12" s="9">
        <v>1.9400000000000001E-2</v>
      </c>
      <c r="I12" s="9">
        <v>1.5599999999999999E-2</v>
      </c>
      <c r="J12" s="9">
        <v>1.67E-2</v>
      </c>
      <c r="K12" s="9">
        <f t="shared" si="0"/>
        <v>1.7011666666666665E-2</v>
      </c>
      <c r="L12" s="9">
        <f t="shared" si="1"/>
        <v>2.8730500633763179E-3</v>
      </c>
      <c r="M12" s="9">
        <f t="shared" si="2"/>
        <v>1.2848670488939051E-3</v>
      </c>
    </row>
    <row r="13" spans="4:13">
      <c r="D13" s="9" t="s">
        <v>49</v>
      </c>
      <c r="E13" s="9">
        <v>5.2609999999999997E-2</v>
      </c>
      <c r="F13" s="9">
        <v>4.972E-2</v>
      </c>
      <c r="G13" s="9">
        <v>5.4170000000000003E-2</v>
      </c>
      <c r="H13" s="9">
        <v>5.6469999999999999E-2</v>
      </c>
      <c r="I13" s="9">
        <v>4.6699999999999998E-2</v>
      </c>
      <c r="J13" s="9">
        <v>5.4300000000000001E-2</v>
      </c>
      <c r="K13" s="9">
        <f t="shared" si="0"/>
        <v>5.2328333333333338E-2</v>
      </c>
      <c r="L13" s="9">
        <f t="shared" si="1"/>
        <v>3.5494642788266896E-3</v>
      </c>
      <c r="M13" s="9">
        <f t="shared" si="2"/>
        <v>1.5873686822327491E-3</v>
      </c>
    </row>
    <row r="14" spans="4:13">
      <c r="D14" s="9" t="s">
        <v>50</v>
      </c>
      <c r="E14" s="9">
        <v>8.43E-3</v>
      </c>
      <c r="F14" s="9">
        <v>6.1700000000000001E-3</v>
      </c>
      <c r="G14" s="9">
        <v>7.43E-3</v>
      </c>
      <c r="H14" s="9">
        <v>6.7799999999999996E-3</v>
      </c>
      <c r="I14" s="9">
        <v>9.5300000000000003E-3</v>
      </c>
      <c r="J14" s="9">
        <v>6.3400000000000001E-3</v>
      </c>
      <c r="K14" s="9">
        <f t="shared" si="0"/>
        <v>7.4466666666666665E-3</v>
      </c>
      <c r="L14" s="9">
        <f t="shared" si="1"/>
        <v>1.3119857722805788E-3</v>
      </c>
      <c r="M14" s="9">
        <f t="shared" si="2"/>
        <v>5.8673787446638661E-4</v>
      </c>
    </row>
    <row r="15" spans="4:13"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4:13"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4:13" ht="19">
      <c r="D17" s="9"/>
      <c r="E17" s="1" t="s">
        <v>2</v>
      </c>
      <c r="F17" s="9"/>
      <c r="G17" s="9"/>
      <c r="H17" s="9"/>
      <c r="I17" s="9"/>
      <c r="J17" s="9"/>
      <c r="K17" s="9"/>
      <c r="L17" s="9"/>
      <c r="M17" s="9"/>
    </row>
    <row r="18" spans="4:13">
      <c r="D18" s="9" t="s">
        <v>41</v>
      </c>
      <c r="E18" s="9" t="s">
        <v>42</v>
      </c>
      <c r="F18" s="9" t="s">
        <v>43</v>
      </c>
      <c r="G18" s="9" t="s">
        <v>44</v>
      </c>
      <c r="H18" s="9" t="s">
        <v>57</v>
      </c>
      <c r="I18" s="9" t="s">
        <v>58</v>
      </c>
      <c r="J18" s="9" t="s">
        <v>59</v>
      </c>
      <c r="K18" s="9" t="s">
        <v>29</v>
      </c>
      <c r="L18" s="9" t="s">
        <v>30</v>
      </c>
      <c r="M18" s="9" t="s">
        <v>31</v>
      </c>
    </row>
    <row r="19" spans="4:13">
      <c r="D19" s="9" t="s">
        <v>45</v>
      </c>
      <c r="E19" s="9">
        <v>14</v>
      </c>
      <c r="F19" s="9">
        <v>21</v>
      </c>
      <c r="G19" s="9">
        <v>18.5</v>
      </c>
      <c r="H19" s="9">
        <v>20.100000000000001</v>
      </c>
      <c r="I19" s="9">
        <v>18.600000000000001</v>
      </c>
      <c r="J19" s="9">
        <v>17.5</v>
      </c>
      <c r="K19" s="9">
        <f t="shared" si="0"/>
        <v>18.283333333333331</v>
      </c>
      <c r="L19" s="9">
        <f t="shared" si="1"/>
        <v>2.4408331910777368</v>
      </c>
      <c r="M19" s="9">
        <f t="shared" si="2"/>
        <v>1.0915737873975104</v>
      </c>
    </row>
    <row r="20" spans="4:13">
      <c r="D20" s="9" t="s">
        <v>46</v>
      </c>
      <c r="E20" s="9">
        <v>6.5</v>
      </c>
      <c r="F20" s="9">
        <v>9.5</v>
      </c>
      <c r="G20" s="9">
        <v>7</v>
      </c>
      <c r="H20" s="9">
        <v>6.7</v>
      </c>
      <c r="I20" s="9">
        <v>7.5</v>
      </c>
      <c r="J20" s="9">
        <v>8.1</v>
      </c>
      <c r="K20" s="9">
        <f t="shared" si="0"/>
        <v>7.5500000000000007</v>
      </c>
      <c r="L20" s="9">
        <f t="shared" si="1"/>
        <v>1.1166915420114814</v>
      </c>
      <c r="M20" s="9">
        <f t="shared" si="2"/>
        <v>0.4993996395673469</v>
      </c>
    </row>
    <row r="21" spans="4:13">
      <c r="D21" s="9" t="s">
        <v>47</v>
      </c>
      <c r="E21" s="9">
        <v>0.11700000000000001</v>
      </c>
      <c r="F21" s="9">
        <v>0.158</v>
      </c>
      <c r="G21" s="9">
        <v>0.1295</v>
      </c>
      <c r="H21" s="9">
        <v>0.11799999999999999</v>
      </c>
      <c r="I21" s="9">
        <v>0.125</v>
      </c>
      <c r="J21" s="9">
        <v>0.13200000000000001</v>
      </c>
      <c r="K21" s="9">
        <f t="shared" si="0"/>
        <v>0.12991666666666665</v>
      </c>
      <c r="L21" s="9">
        <f t="shared" si="1"/>
        <v>1.5008053393650602E-2</v>
      </c>
      <c r="M21" s="9">
        <f t="shared" si="2"/>
        <v>6.7118055196298309E-3</v>
      </c>
    </row>
    <row r="22" spans="4:13">
      <c r="D22" s="9" t="s">
        <v>48</v>
      </c>
      <c r="E22" s="9">
        <v>2.4E-2</v>
      </c>
      <c r="F22" s="9">
        <v>2.1999999999999999E-2</v>
      </c>
      <c r="G22" s="9">
        <v>1.6E-2</v>
      </c>
      <c r="H22" s="9">
        <v>2.3E-2</v>
      </c>
      <c r="I22" s="9">
        <v>1.7000000000000001E-2</v>
      </c>
      <c r="J22" s="9">
        <v>2.5000000000000001E-2</v>
      </c>
      <c r="K22" s="9">
        <f t="shared" si="0"/>
        <v>2.1166666666666667E-2</v>
      </c>
      <c r="L22" s="9">
        <f t="shared" si="1"/>
        <v>3.7638632635454052E-3</v>
      </c>
      <c r="M22" s="9">
        <f t="shared" si="2"/>
        <v>1.6832508230603463E-3</v>
      </c>
    </row>
    <row r="23" spans="4:13">
      <c r="D23" s="9" t="s">
        <v>49</v>
      </c>
      <c r="E23" s="9">
        <v>7.0999999999999994E-2</v>
      </c>
      <c r="F23" s="9">
        <v>0.11</v>
      </c>
      <c r="G23" s="9">
        <v>9.5000000000000001E-2</v>
      </c>
      <c r="H23" s="9">
        <v>8.7499999999999994E-2</v>
      </c>
      <c r="I23" s="9">
        <v>7.1999999999999995E-2</v>
      </c>
      <c r="J23" s="9">
        <v>0.115</v>
      </c>
      <c r="K23" s="9">
        <f t="shared" si="0"/>
        <v>9.1750000000000012E-2</v>
      </c>
      <c r="L23" s="9">
        <f t="shared" si="1"/>
        <v>1.856273148003805E-2</v>
      </c>
      <c r="M23" s="9">
        <f t="shared" si="2"/>
        <v>8.3015058874880716E-3</v>
      </c>
    </row>
    <row r="24" spans="4:13">
      <c r="D24" s="9" t="s">
        <v>50</v>
      </c>
      <c r="E24" s="9">
        <v>9.4000000000000004E-3</v>
      </c>
      <c r="F24" s="9">
        <v>1.4999999999999999E-2</v>
      </c>
      <c r="G24" s="9">
        <v>1.2E-2</v>
      </c>
      <c r="H24" s="9">
        <v>1.4E-2</v>
      </c>
      <c r="I24" s="9">
        <v>1.2E-2</v>
      </c>
      <c r="J24" s="9">
        <v>1.4999999999999999E-2</v>
      </c>
      <c r="K24" s="9">
        <f t="shared" si="0"/>
        <v>1.29E-2</v>
      </c>
      <c r="L24" s="9">
        <f t="shared" si="1"/>
        <v>2.1863211109075446E-3</v>
      </c>
      <c r="M24" s="9">
        <f t="shared" si="2"/>
        <v>9.7775252492642538E-4</v>
      </c>
    </row>
    <row r="25" spans="4:13"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4:13"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4:13"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4:13"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4:13"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4:13" ht="19">
      <c r="D30" s="9"/>
      <c r="E30" s="1" t="s">
        <v>3</v>
      </c>
      <c r="F30" s="9"/>
      <c r="G30" s="9"/>
      <c r="H30" s="9"/>
      <c r="I30" s="9"/>
      <c r="J30" s="9"/>
      <c r="K30" s="9"/>
      <c r="L30" s="9"/>
      <c r="M30" s="9"/>
    </row>
    <row r="31" spans="4:13">
      <c r="D31" s="9" t="s">
        <v>41</v>
      </c>
      <c r="E31" s="9" t="s">
        <v>42</v>
      </c>
      <c r="F31" s="9" t="s">
        <v>43</v>
      </c>
      <c r="G31" s="9" t="s">
        <v>44</v>
      </c>
      <c r="H31" s="9" t="s">
        <v>57</v>
      </c>
      <c r="I31" s="9" t="s">
        <v>58</v>
      </c>
      <c r="J31" s="9" t="s">
        <v>59</v>
      </c>
      <c r="K31" s="9" t="s">
        <v>29</v>
      </c>
      <c r="L31" s="9" t="s">
        <v>30</v>
      </c>
      <c r="M31" s="9" t="s">
        <v>31</v>
      </c>
    </row>
    <row r="32" spans="4:13">
      <c r="D32" s="9" t="s">
        <v>45</v>
      </c>
      <c r="E32" s="9">
        <v>18</v>
      </c>
      <c r="F32" s="9">
        <v>16.5</v>
      </c>
      <c r="G32" s="9">
        <v>19.5</v>
      </c>
      <c r="H32" s="9">
        <v>20.02</v>
      </c>
      <c r="I32" s="9">
        <v>18.100000000000001</v>
      </c>
      <c r="J32" s="9">
        <v>18.3</v>
      </c>
      <c r="K32" s="9">
        <f t="shared" si="0"/>
        <v>18.403333333333332</v>
      </c>
      <c r="L32" s="9">
        <f t="shared" si="1"/>
        <v>1.241316505435526</v>
      </c>
      <c r="M32" s="9">
        <f t="shared" si="2"/>
        <v>0.5551336175492646</v>
      </c>
    </row>
    <row r="33" spans="4:13">
      <c r="D33" s="9" t="s">
        <v>46</v>
      </c>
      <c r="E33" s="9">
        <v>9.5</v>
      </c>
      <c r="F33" s="9">
        <v>6</v>
      </c>
      <c r="G33" s="9">
        <v>10</v>
      </c>
      <c r="H33" s="9">
        <v>8.3000000000000007</v>
      </c>
      <c r="I33" s="9">
        <v>9.4</v>
      </c>
      <c r="J33" s="9">
        <v>7.1</v>
      </c>
      <c r="K33" s="9">
        <f t="shared" si="0"/>
        <v>8.3833333333333329</v>
      </c>
      <c r="L33" s="9">
        <f t="shared" si="1"/>
        <v>1.563862739074843</v>
      </c>
      <c r="M33" s="9">
        <f t="shared" si="2"/>
        <v>0.69938067841007301</v>
      </c>
    </row>
    <row r="34" spans="4:13">
      <c r="D34" s="9" t="s">
        <v>47</v>
      </c>
      <c r="E34" s="9">
        <v>0.1239</v>
      </c>
      <c r="F34" s="9">
        <v>8.2699999999999996E-2</v>
      </c>
      <c r="G34" s="9">
        <v>0.122</v>
      </c>
      <c r="H34" s="9">
        <v>0.125</v>
      </c>
      <c r="I34" s="9">
        <v>9.6000000000000002E-2</v>
      </c>
      <c r="J34" s="9">
        <v>0.11899999999999999</v>
      </c>
      <c r="K34" s="9">
        <f t="shared" si="0"/>
        <v>0.11143333333333333</v>
      </c>
      <c r="L34" s="9">
        <f t="shared" si="1"/>
        <v>1.7732305734637722E-2</v>
      </c>
      <c r="M34" s="9">
        <f t="shared" si="2"/>
        <v>7.9301282040918578E-3</v>
      </c>
    </row>
    <row r="35" spans="4:13">
      <c r="D35" s="9" t="s">
        <v>48</v>
      </c>
      <c r="E35" s="9">
        <v>2.5000000000000001E-2</v>
      </c>
      <c r="F35" s="9">
        <v>1.035E-2</v>
      </c>
      <c r="G35" s="9">
        <v>2.1499999999999998E-2</v>
      </c>
      <c r="H35" s="9">
        <v>3.1199999999999999E-2</v>
      </c>
      <c r="I35" s="9">
        <v>1.7399999999999999E-2</v>
      </c>
      <c r="J35" s="9">
        <v>1.26E-2</v>
      </c>
      <c r="K35" s="9">
        <f t="shared" si="0"/>
        <v>1.9674999999999998E-2</v>
      </c>
      <c r="L35" s="9">
        <f t="shared" si="1"/>
        <v>7.8319697394716829E-3</v>
      </c>
      <c r="M35" s="9">
        <f t="shared" si="2"/>
        <v>3.502563347036E-3</v>
      </c>
    </row>
    <row r="36" spans="4:13">
      <c r="D36" s="9" t="s">
        <v>49</v>
      </c>
      <c r="E36" s="9">
        <v>9.4E-2</v>
      </c>
      <c r="F36" s="9">
        <v>6.54E-2</v>
      </c>
      <c r="G36" s="9">
        <v>5.8599999999999999E-2</v>
      </c>
      <c r="H36" s="9">
        <v>9.6000000000000002E-2</v>
      </c>
      <c r="I36" s="9">
        <v>7.8E-2</v>
      </c>
      <c r="J36" s="9">
        <v>6.8699999999999997E-2</v>
      </c>
      <c r="K36" s="9">
        <f t="shared" si="0"/>
        <v>7.6783333333333328E-2</v>
      </c>
      <c r="L36" s="9">
        <f t="shared" si="1"/>
        <v>1.5444923653636733E-2</v>
      </c>
      <c r="M36" s="9">
        <f t="shared" si="2"/>
        <v>6.9071798393652295E-3</v>
      </c>
    </row>
    <row r="37" spans="4:13">
      <c r="D37" s="9" t="s">
        <v>50</v>
      </c>
      <c r="E37" s="9">
        <v>1.235E-2</v>
      </c>
      <c r="F37" s="9">
        <v>9.4699999999999993E-3</v>
      </c>
      <c r="G37" s="9">
        <v>8.3700000000000007E-3</v>
      </c>
      <c r="H37" s="9">
        <v>9.7000000000000003E-3</v>
      </c>
      <c r="I37" s="9">
        <v>1.04E-2</v>
      </c>
      <c r="J37" s="9">
        <v>9.5200000000000007E-3</v>
      </c>
      <c r="K37" s="9">
        <f t="shared" si="0"/>
        <v>9.9683333333333343E-3</v>
      </c>
      <c r="L37" s="9">
        <f t="shared" si="1"/>
        <v>1.3367635043891144E-3</v>
      </c>
      <c r="M37" s="9">
        <f t="shared" si="2"/>
        <v>5.9781881313097961E-4</v>
      </c>
    </row>
    <row r="38" spans="4:13"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4:13"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4:13"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4:13"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4:13"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4:13" ht="19">
      <c r="D43" s="9"/>
      <c r="E43" s="1" t="s">
        <v>5</v>
      </c>
      <c r="G43" s="9"/>
      <c r="H43" s="9"/>
      <c r="I43" s="9"/>
      <c r="J43" s="9"/>
      <c r="K43" s="9"/>
      <c r="L43" s="9"/>
      <c r="M43" s="9"/>
    </row>
    <row r="44" spans="4:13">
      <c r="D44" s="9" t="s">
        <v>41</v>
      </c>
      <c r="E44" s="9" t="s">
        <v>42</v>
      </c>
      <c r="F44" s="9" t="s">
        <v>43</v>
      </c>
      <c r="G44" s="9" t="s">
        <v>44</v>
      </c>
      <c r="H44" s="9" t="s">
        <v>57</v>
      </c>
      <c r="I44" s="9" t="s">
        <v>58</v>
      </c>
      <c r="J44" s="9" t="s">
        <v>59</v>
      </c>
      <c r="K44" s="9" t="s">
        <v>29</v>
      </c>
      <c r="L44" s="9" t="s">
        <v>30</v>
      </c>
      <c r="M44" s="9" t="s">
        <v>31</v>
      </c>
    </row>
    <row r="45" spans="4:13">
      <c r="D45" s="9" t="s">
        <v>45</v>
      </c>
      <c r="E45" s="9">
        <v>16.5</v>
      </c>
      <c r="F45" s="9">
        <v>14</v>
      </c>
      <c r="G45" s="9">
        <v>17</v>
      </c>
      <c r="H45" s="9">
        <v>16.7</v>
      </c>
      <c r="I45" s="9">
        <v>16</v>
      </c>
      <c r="J45" s="9">
        <v>16.5</v>
      </c>
      <c r="K45" s="9">
        <f t="shared" si="0"/>
        <v>16.116666666666667</v>
      </c>
      <c r="L45" s="9">
        <f t="shared" si="1"/>
        <v>1.0870449239413553</v>
      </c>
      <c r="M45" s="9">
        <f t="shared" si="2"/>
        <v>0.48614126890579179</v>
      </c>
    </row>
    <row r="46" spans="4:13">
      <c r="D46" s="9" t="s">
        <v>46</v>
      </c>
      <c r="E46" s="9">
        <v>7</v>
      </c>
      <c r="F46" s="9">
        <v>9.5</v>
      </c>
      <c r="G46" s="9">
        <v>8.5</v>
      </c>
      <c r="H46" s="9">
        <v>6.3</v>
      </c>
      <c r="I46" s="9">
        <v>6.8</v>
      </c>
      <c r="J46" s="9">
        <v>7.9</v>
      </c>
      <c r="K46" s="9">
        <f t="shared" si="0"/>
        <v>7.666666666666667</v>
      </c>
      <c r="L46" s="9">
        <f t="shared" si="1"/>
        <v>1.1977757163453722</v>
      </c>
      <c r="M46" s="9">
        <f t="shared" si="2"/>
        <v>0.53566158470935155</v>
      </c>
    </row>
    <row r="47" spans="4:13">
      <c r="D47" s="9" t="s">
        <v>47</v>
      </c>
      <c r="E47" s="9">
        <v>0.12</v>
      </c>
      <c r="F47" s="9">
        <v>0.151</v>
      </c>
      <c r="G47" s="9">
        <v>0.13500000000000001</v>
      </c>
      <c r="H47" s="9">
        <v>9.5000000000000001E-2</v>
      </c>
      <c r="I47" s="9">
        <v>0.11</v>
      </c>
      <c r="J47" s="9">
        <v>0.125</v>
      </c>
      <c r="K47" s="9">
        <f t="shared" si="0"/>
        <v>0.12266666666666666</v>
      </c>
      <c r="L47" s="9">
        <f t="shared" si="1"/>
        <v>1.9459359359101955E-2</v>
      </c>
      <c r="M47" s="9">
        <f t="shared" si="2"/>
        <v>8.7024900651097425E-3</v>
      </c>
    </row>
    <row r="48" spans="4:13">
      <c r="D48" s="9" t="s">
        <v>48</v>
      </c>
      <c r="E48" s="9">
        <v>2.1000000000000001E-2</v>
      </c>
      <c r="F48" s="9">
        <v>2.5999999999999999E-2</v>
      </c>
      <c r="G48" s="9">
        <v>3.5999999999999997E-2</v>
      </c>
      <c r="H48" s="9">
        <v>1.7000000000000001E-2</v>
      </c>
      <c r="I48" s="9">
        <v>2.1000000000000001E-2</v>
      </c>
      <c r="J48" s="9">
        <v>1.2999999999999999E-2</v>
      </c>
      <c r="K48" s="9">
        <f t="shared" si="0"/>
        <v>2.2333333333333334E-2</v>
      </c>
      <c r="L48" s="9">
        <f t="shared" si="1"/>
        <v>7.9916623218618602E-3</v>
      </c>
      <c r="M48" s="9">
        <f t="shared" si="2"/>
        <v>3.5739800409813846E-3</v>
      </c>
    </row>
    <row r="49" spans="4:13">
      <c r="D49" s="9" t="s">
        <v>49</v>
      </c>
      <c r="E49" s="9">
        <v>4.2000000000000003E-2</v>
      </c>
      <c r="F49" s="9">
        <v>3.4799999999999998E-2</v>
      </c>
      <c r="G49" s="9">
        <v>5.5199999999999999E-2</v>
      </c>
      <c r="H49" s="9">
        <v>4.1000000000000002E-2</v>
      </c>
      <c r="I49" s="9">
        <v>3.6700000000000003E-2</v>
      </c>
      <c r="J49" s="9">
        <v>3.1E-2</v>
      </c>
      <c r="K49" s="9">
        <f t="shared" si="0"/>
        <v>4.0116666666666669E-2</v>
      </c>
      <c r="L49" s="9">
        <f t="shared" si="1"/>
        <v>8.4248244294267954E-3</v>
      </c>
      <c r="M49" s="9">
        <f t="shared" si="2"/>
        <v>3.7676960245398385E-3</v>
      </c>
    </row>
    <row r="50" spans="4:13">
      <c r="D50" s="9" t="s">
        <v>50</v>
      </c>
      <c r="E50" s="9">
        <v>5.7999999999999996E-3</v>
      </c>
      <c r="F50" s="9">
        <v>5.1999999999999998E-3</v>
      </c>
      <c r="G50" s="9">
        <v>3.5999999999999999E-3</v>
      </c>
      <c r="H50" s="9">
        <v>4.5999999999999999E-3</v>
      </c>
      <c r="I50" s="9">
        <v>3.8E-3</v>
      </c>
      <c r="J50" s="9">
        <v>3.2000000000000002E-3</v>
      </c>
      <c r="K50" s="9">
        <f t="shared" si="0"/>
        <v>4.3666666666666671E-3</v>
      </c>
      <c r="L50" s="9">
        <f t="shared" si="1"/>
        <v>1.007306639840454E-3</v>
      </c>
      <c r="M50" s="9">
        <f t="shared" si="2"/>
        <v>4.504812241740306E-4</v>
      </c>
    </row>
    <row r="51" spans="4:13"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4:13"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4:13"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4:13"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4:13"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4:13"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4:13"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4:13" ht="19">
      <c r="D58" s="9"/>
      <c r="E58" s="1" t="s">
        <v>9</v>
      </c>
      <c r="G58" s="9"/>
      <c r="H58" s="9"/>
      <c r="I58" s="9"/>
      <c r="J58" s="9"/>
      <c r="K58" s="9"/>
      <c r="L58" s="9"/>
      <c r="M58" s="9"/>
    </row>
    <row r="59" spans="4:13">
      <c r="D59" s="9" t="s">
        <v>41</v>
      </c>
      <c r="E59" s="9" t="s">
        <v>42</v>
      </c>
      <c r="F59" s="9" t="s">
        <v>43</v>
      </c>
      <c r="G59" s="9" t="s">
        <v>44</v>
      </c>
      <c r="H59" s="9" t="s">
        <v>57</v>
      </c>
      <c r="I59" s="9" t="s">
        <v>58</v>
      </c>
      <c r="J59" s="9" t="s">
        <v>59</v>
      </c>
      <c r="K59" s="9" t="s">
        <v>29</v>
      </c>
      <c r="L59" s="9" t="s">
        <v>30</v>
      </c>
      <c r="M59" s="9" t="s">
        <v>31</v>
      </c>
    </row>
    <row r="60" spans="4:13">
      <c r="D60" s="9" t="s">
        <v>45</v>
      </c>
      <c r="E60" s="9">
        <v>17</v>
      </c>
      <c r="F60" s="9">
        <v>15.5</v>
      </c>
      <c r="G60" s="9">
        <v>19.5</v>
      </c>
      <c r="H60" s="9">
        <v>21.5</v>
      </c>
      <c r="I60" s="9">
        <v>22.5</v>
      </c>
      <c r="J60" s="9">
        <v>18.5</v>
      </c>
      <c r="K60" s="9">
        <f t="shared" si="0"/>
        <v>19.083333333333332</v>
      </c>
      <c r="L60" s="9">
        <f t="shared" si="1"/>
        <v>2.6536138880151152</v>
      </c>
      <c r="M60" s="9">
        <f t="shared" si="2"/>
        <v>1.1867322079278624</v>
      </c>
    </row>
    <row r="61" spans="4:13">
      <c r="D61" s="9" t="s">
        <v>46</v>
      </c>
      <c r="E61" s="9">
        <v>9.5</v>
      </c>
      <c r="F61" s="9">
        <v>6.5</v>
      </c>
      <c r="G61" s="9">
        <v>8</v>
      </c>
      <c r="H61" s="9">
        <v>9.1</v>
      </c>
      <c r="I61" s="9">
        <v>8.1999999999999993</v>
      </c>
      <c r="J61" s="9">
        <v>7.6</v>
      </c>
      <c r="K61" s="9">
        <f t="shared" si="0"/>
        <v>8.15</v>
      </c>
      <c r="L61" s="9">
        <f t="shared" si="1"/>
        <v>1.0747092630102317</v>
      </c>
      <c r="M61" s="9">
        <f t="shared" si="2"/>
        <v>0.48062459362791565</v>
      </c>
    </row>
    <row r="62" spans="4:13">
      <c r="D62" s="9" t="s">
        <v>47</v>
      </c>
      <c r="E62" s="9">
        <v>0.14632000000000001</v>
      </c>
      <c r="F62" s="9">
        <v>0.17449999999999999</v>
      </c>
      <c r="G62" s="9">
        <v>0.12740000000000001</v>
      </c>
      <c r="H62" s="9">
        <v>0.13650000000000001</v>
      </c>
      <c r="I62" s="9">
        <v>0.1487</v>
      </c>
      <c r="J62" s="9">
        <v>0.13950000000000001</v>
      </c>
      <c r="K62" s="9">
        <f t="shared" si="0"/>
        <v>0.14548666666666665</v>
      </c>
      <c r="L62" s="9">
        <f t="shared" si="1"/>
        <v>1.610292727011697E-2</v>
      </c>
      <c r="M62" s="9">
        <f t="shared" si="2"/>
        <v>7.2014480025433319E-3</v>
      </c>
    </row>
    <row r="63" spans="4:13">
      <c r="D63" s="9" t="s">
        <v>48</v>
      </c>
      <c r="E63" s="9">
        <v>2.7449999999999999E-2</v>
      </c>
      <c r="F63" s="9">
        <v>2.6599999999999999E-2</v>
      </c>
      <c r="G63" s="9">
        <v>3.15E-2</v>
      </c>
      <c r="H63" s="9">
        <v>2.9499999999999998E-2</v>
      </c>
      <c r="I63" s="9">
        <v>1.23E-2</v>
      </c>
      <c r="J63" s="9">
        <v>1.77E-2</v>
      </c>
      <c r="K63" s="9">
        <f t="shared" si="0"/>
        <v>2.4174999999999999E-2</v>
      </c>
      <c r="L63" s="9">
        <f t="shared" si="1"/>
        <v>7.5041155374900885E-3</v>
      </c>
      <c r="M63" s="9">
        <f t="shared" si="2"/>
        <v>3.3559424905680417E-3</v>
      </c>
    </row>
    <row r="64" spans="4:13">
      <c r="D64" s="9" t="s">
        <v>49</v>
      </c>
      <c r="E64" s="9">
        <v>0.12740000000000001</v>
      </c>
      <c r="F64" s="9">
        <v>8.9429999999999996E-2</v>
      </c>
      <c r="G64" s="9">
        <v>0.11743000000000001</v>
      </c>
      <c r="H64" s="9">
        <v>9.4600000000000004E-2</v>
      </c>
      <c r="I64" s="9">
        <v>9.8000000000000004E-2</v>
      </c>
      <c r="J64" s="9">
        <v>0.11899999999999999</v>
      </c>
      <c r="K64" s="9">
        <f t="shared" si="0"/>
        <v>0.10764333333333333</v>
      </c>
      <c r="L64" s="9">
        <f t="shared" si="1"/>
        <v>1.5555876917315435E-2</v>
      </c>
      <c r="M64" s="9">
        <f t="shared" si="2"/>
        <v>6.9567996473474374E-3</v>
      </c>
    </row>
    <row r="65" spans="4:13">
      <c r="D65" s="9" t="s">
        <v>50</v>
      </c>
      <c r="E65" s="9">
        <v>2.163E-2</v>
      </c>
      <c r="F65" s="9">
        <v>1.6729999999999998E-2</v>
      </c>
      <c r="G65" s="9">
        <v>2.6409999999999999E-2</v>
      </c>
      <c r="H65" s="9">
        <v>2.3400000000000001E-2</v>
      </c>
      <c r="I65" s="9">
        <v>2.64E-2</v>
      </c>
      <c r="J65" s="9">
        <v>1.78E-2</v>
      </c>
      <c r="K65" s="9">
        <f t="shared" si="0"/>
        <v>2.206166666666667E-2</v>
      </c>
      <c r="L65" s="9">
        <f t="shared" si="1"/>
        <v>4.1543972687583296E-3</v>
      </c>
      <c r="M65" s="9">
        <f t="shared" si="2"/>
        <v>1.8579029396966176E-3</v>
      </c>
    </row>
    <row r="66" spans="4:13"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4:13"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4:13"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4:13"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4:13"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4:13"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4:13"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4:13" ht="19">
      <c r="D73" s="9"/>
      <c r="E73" s="1" t="s">
        <v>11</v>
      </c>
      <c r="G73" s="9"/>
      <c r="H73" s="9"/>
      <c r="I73" s="9"/>
      <c r="J73" s="9"/>
      <c r="K73" s="9"/>
      <c r="L73" s="9"/>
      <c r="M73" s="9"/>
    </row>
    <row r="74" spans="4:13">
      <c r="D74" s="9" t="s">
        <v>41</v>
      </c>
      <c r="E74" s="9" t="s">
        <v>42</v>
      </c>
      <c r="F74" s="9" t="s">
        <v>43</v>
      </c>
      <c r="G74" s="9" t="s">
        <v>44</v>
      </c>
      <c r="H74" s="9" t="s">
        <v>57</v>
      </c>
      <c r="I74" s="9" t="s">
        <v>58</v>
      </c>
      <c r="J74" s="9" t="s">
        <v>59</v>
      </c>
      <c r="K74" s="9" t="s">
        <v>29</v>
      </c>
      <c r="L74" s="9" t="s">
        <v>30</v>
      </c>
      <c r="M74" s="9" t="s">
        <v>31</v>
      </c>
    </row>
    <row r="75" spans="4:13">
      <c r="D75" s="9" t="s">
        <v>45</v>
      </c>
      <c r="E75" s="9">
        <v>21.5</v>
      </c>
      <c r="F75" s="9">
        <v>22.5</v>
      </c>
      <c r="G75" s="9">
        <v>18.5</v>
      </c>
      <c r="H75" s="9">
        <v>22.7</v>
      </c>
      <c r="I75" s="9">
        <v>19.5</v>
      </c>
      <c r="J75" s="9">
        <v>23.5</v>
      </c>
      <c r="K75" s="9">
        <f t="shared" ref="K75:K80" si="3">AVERAGE(E75:J75)</f>
        <v>21.366666666666664</v>
      </c>
      <c r="L75" s="9">
        <f t="shared" ref="L75:L80" si="4">STDEV(E75:J75)</f>
        <v>1.96638416050035</v>
      </c>
      <c r="M75" s="9">
        <f t="shared" ref="M75:M80" si="5">L75/SQRT(5)</f>
        <v>0.87939373055152792</v>
      </c>
    </row>
    <row r="76" spans="4:13">
      <c r="D76" s="9" t="s">
        <v>46</v>
      </c>
      <c r="E76" s="9">
        <v>7.5</v>
      </c>
      <c r="F76" s="9">
        <v>7</v>
      </c>
      <c r="G76" s="9">
        <v>10.5</v>
      </c>
      <c r="H76" s="9">
        <v>8.1</v>
      </c>
      <c r="I76" s="9">
        <v>9.5</v>
      </c>
      <c r="J76" s="9">
        <v>8.5</v>
      </c>
      <c r="K76" s="9">
        <f t="shared" si="3"/>
        <v>8.5166666666666675</v>
      </c>
      <c r="L76" s="9">
        <f t="shared" si="4"/>
        <v>1.2967909109284625</v>
      </c>
      <c r="M76" s="9">
        <f t="shared" si="5"/>
        <v>0.57994252588798345</v>
      </c>
    </row>
    <row r="77" spans="4:13">
      <c r="D77" s="9" t="s">
        <v>47</v>
      </c>
      <c r="E77" s="9">
        <v>0.16320000000000001</v>
      </c>
      <c r="F77" s="9">
        <v>0.13264000000000001</v>
      </c>
      <c r="G77" s="9">
        <v>0.14263999999999999</v>
      </c>
      <c r="H77" s="9">
        <v>0.17199999999999999</v>
      </c>
      <c r="I77" s="9">
        <v>0.13500000000000001</v>
      </c>
      <c r="J77" s="9">
        <v>0.14499999999999999</v>
      </c>
      <c r="K77" s="9">
        <f t="shared" si="3"/>
        <v>0.14841333333333331</v>
      </c>
      <c r="L77" s="9">
        <f t="shared" si="4"/>
        <v>1.5803000558965583E-2</v>
      </c>
      <c r="M77" s="9">
        <f t="shared" si="5"/>
        <v>7.067316699662843E-3</v>
      </c>
    </row>
    <row r="78" spans="4:13">
      <c r="D78" s="9" t="s">
        <v>48</v>
      </c>
      <c r="E78" s="9">
        <v>2.8639999999999999E-2</v>
      </c>
      <c r="F78" s="9">
        <v>2.6370000000000001E-2</v>
      </c>
      <c r="G78" s="9">
        <v>3.2500000000000001E-2</v>
      </c>
      <c r="H78" s="9">
        <v>2.5600000000000001E-2</v>
      </c>
      <c r="I78" s="9">
        <v>1.7500000000000002E-2</v>
      </c>
      <c r="J78" s="9">
        <v>3.1199999999999999E-2</v>
      </c>
      <c r="K78" s="9">
        <f t="shared" si="3"/>
        <v>2.6968333333333334E-2</v>
      </c>
      <c r="L78" s="9">
        <f t="shared" si="4"/>
        <v>5.3512705656382784E-3</v>
      </c>
      <c r="M78" s="9">
        <f t="shared" si="5"/>
        <v>2.3931609501521879E-3</v>
      </c>
    </row>
    <row r="79" spans="4:13">
      <c r="D79" s="9" t="s">
        <v>49</v>
      </c>
      <c r="E79" s="9">
        <v>7.843E-2</v>
      </c>
      <c r="F79" s="9">
        <v>9.5430000000000001E-2</v>
      </c>
      <c r="G79" s="9">
        <v>8.7459999999999996E-2</v>
      </c>
      <c r="H79" s="9">
        <v>7.6799999999999993E-2</v>
      </c>
      <c r="I79" s="9">
        <v>8.9599999999999999E-2</v>
      </c>
      <c r="J79" s="9">
        <v>9.4100000000000003E-2</v>
      </c>
      <c r="K79" s="9">
        <f t="shared" si="3"/>
        <v>8.6969999999999992E-2</v>
      </c>
      <c r="L79" s="9">
        <f t="shared" si="4"/>
        <v>7.8220969055618345E-3</v>
      </c>
      <c r="M79" s="9">
        <f t="shared" si="5"/>
        <v>3.4981480814854026E-3</v>
      </c>
    </row>
    <row r="80" spans="4:13">
      <c r="D80" s="9" t="s">
        <v>50</v>
      </c>
      <c r="E80" s="9">
        <v>1.634E-2</v>
      </c>
      <c r="F80" s="9">
        <v>9.8560000000000002E-3</v>
      </c>
      <c r="G80" s="9">
        <v>1.8630000000000001E-2</v>
      </c>
      <c r="H80" s="9">
        <v>1.7100000000000001E-2</v>
      </c>
      <c r="I80" s="9">
        <v>1.54E-2</v>
      </c>
      <c r="J80" s="9">
        <v>1.47E-2</v>
      </c>
      <c r="K80" s="9">
        <f t="shared" si="3"/>
        <v>1.5337666666666668E-2</v>
      </c>
      <c r="L80" s="9">
        <f t="shared" si="4"/>
        <v>3.0136065879053735E-3</v>
      </c>
      <c r="M80" s="9">
        <f t="shared" si="5"/>
        <v>1.347725837599522E-3</v>
      </c>
    </row>
    <row r="81" spans="4:11">
      <c r="D81" s="9"/>
      <c r="E81" s="9"/>
      <c r="F81" s="9"/>
      <c r="G81" s="9"/>
      <c r="H81" s="9"/>
      <c r="I81" s="9"/>
      <c r="J81" s="9"/>
      <c r="K81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growth at different temperature</vt:lpstr>
      <vt:lpstr>PGP characters</vt:lpstr>
      <vt:lpstr>Pot experiment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Inn</dc:creator>
  <cp:lastModifiedBy>Mohsin Ali</cp:lastModifiedBy>
  <dcterms:created xsi:type="dcterms:W3CDTF">2023-06-21T11:05:07Z</dcterms:created>
  <dcterms:modified xsi:type="dcterms:W3CDTF">2023-09-12T18:09:05Z</dcterms:modified>
</cp:coreProperties>
</file>