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le 11_PeerJ\REVISION\"/>
    </mc:Choice>
  </mc:AlternateContent>
  <xr:revisionPtr revIDLastSave="0" documentId="13_ncr:1_{179BED3E-1C44-4DD6-BE5C-B87E92C15477}" xr6:coauthVersionLast="47" xr6:coauthVersionMax="47" xr10:uidLastSave="{00000000-0000-0000-0000-000000000000}"/>
  <bookViews>
    <workbookView xWindow="0" yWindow="0" windowWidth="20490" windowHeight="10920" activeTab="1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U23" i="1"/>
  <c r="S24" i="1"/>
  <c r="S23" i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M5" i="2"/>
  <c r="M10" i="2"/>
  <c r="M12" i="2"/>
  <c r="M15" i="2"/>
  <c r="M16" i="2"/>
  <c r="K4" i="2"/>
  <c r="M4" i="2" s="1"/>
  <c r="K5" i="2"/>
  <c r="K6" i="2"/>
  <c r="M6" i="2" s="1"/>
  <c r="K7" i="2"/>
  <c r="M7" i="2" s="1"/>
  <c r="K8" i="2"/>
  <c r="M8" i="2" s="1"/>
  <c r="K9" i="2"/>
  <c r="M9" i="2" s="1"/>
  <c r="K10" i="2"/>
  <c r="K11" i="2"/>
  <c r="M11" i="2" s="1"/>
  <c r="K12" i="2"/>
  <c r="K13" i="2"/>
  <c r="M13" i="2" s="1"/>
  <c r="K14" i="2"/>
  <c r="M14" i="2" s="1"/>
  <c r="K15" i="2"/>
  <c r="K16" i="2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3" i="2"/>
  <c r="M3" i="2" s="1"/>
  <c r="L4" i="2"/>
  <c r="N4" i="2" s="1"/>
  <c r="L5" i="2"/>
  <c r="N5" i="2" s="1"/>
  <c r="L6" i="2"/>
  <c r="N6" i="2" s="1"/>
  <c r="L7" i="2"/>
  <c r="N7" i="2" s="1"/>
  <c r="L8" i="2"/>
  <c r="N8" i="2" s="1"/>
  <c r="L9" i="2"/>
  <c r="N9" i="2" s="1"/>
  <c r="L10" i="2"/>
  <c r="N10" i="2" s="1"/>
  <c r="L11" i="2"/>
  <c r="N11" i="2" s="1"/>
  <c r="L12" i="2"/>
  <c r="N12" i="2" s="1"/>
  <c r="L13" i="2"/>
  <c r="N13" i="2" s="1"/>
  <c r="L14" i="2"/>
  <c r="N14" i="2" s="1"/>
  <c r="L15" i="2"/>
  <c r="N15" i="2" s="1"/>
  <c r="L16" i="2"/>
  <c r="N16" i="2" s="1"/>
  <c r="L17" i="2"/>
  <c r="N17" i="2" s="1"/>
  <c r="L18" i="2"/>
  <c r="N18" i="2" s="1"/>
  <c r="L19" i="2"/>
  <c r="N19" i="2" s="1"/>
  <c r="L20" i="2"/>
  <c r="N20" i="2" s="1"/>
  <c r="L21" i="2"/>
  <c r="N21" i="2" s="1"/>
  <c r="L22" i="2"/>
  <c r="N22" i="2" s="1"/>
  <c r="L3" i="2"/>
  <c r="N3" i="2" l="1"/>
  <c r="S3" i="1"/>
  <c r="T3" i="1"/>
  <c r="U3" i="1"/>
  <c r="V3" i="1"/>
  <c r="S4" i="1"/>
  <c r="T4" i="1"/>
  <c r="U4" i="1"/>
  <c r="V4" i="1"/>
  <c r="S5" i="1"/>
  <c r="T5" i="1"/>
  <c r="U5" i="1"/>
  <c r="V5" i="1"/>
  <c r="S6" i="1"/>
  <c r="T6" i="1"/>
  <c r="U6" i="1"/>
  <c r="V6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</calcChain>
</file>

<file path=xl/sharedStrings.xml><?xml version="1.0" encoding="utf-8"?>
<sst xmlns="http://schemas.openxmlformats.org/spreadsheetml/2006/main" count="57" uniqueCount="21">
  <si>
    <t>ROMBERG TEST (s)</t>
  </si>
  <si>
    <t>GC</t>
  </si>
  <si>
    <t>SO</t>
  </si>
  <si>
    <t>FRT</t>
  </si>
  <si>
    <t>TUG</t>
  </si>
  <si>
    <t>Gait speed</t>
  </si>
  <si>
    <t xml:space="preserve">Step length </t>
  </si>
  <si>
    <t>Stride length</t>
  </si>
  <si>
    <t>Support phase</t>
  </si>
  <si>
    <t>1double support</t>
  </si>
  <si>
    <t>Single support</t>
  </si>
  <si>
    <t>2nd double support</t>
  </si>
  <si>
    <t>Swing Phase</t>
  </si>
  <si>
    <t>Age</t>
  </si>
  <si>
    <t>body mass</t>
  </si>
  <si>
    <t>body fat</t>
  </si>
  <si>
    <t>handgrip force</t>
  </si>
  <si>
    <t>body height</t>
  </si>
  <si>
    <t>BMI</t>
  </si>
  <si>
    <t>FBM</t>
  </si>
  <si>
    <t>LBM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</si>
</sst>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9.6"/>
      <color rgb="FFD1D5DB"/>
      <name val="Segoe UI"/>
      <family val="2"/>
    </font>
    <font>
      <sz val="9.6"/>
      <name val="Segoe UI"/>
      <family val="2"/>
    </font>
    <font>
      <sz val="9.6"/>
      <color theme="1"/>
      <name val="Segoe UI"/>
      <family val="2"/>
    </font>
    <font>
      <b/>
      <sz val="14"/>
      <color theme="1"/>
      <name val="Segoe U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zoomScale="70" zoomScaleNormal="70" workbookViewId="0">
      <selection activeCell="B31" sqref="B31"/>
    </sheetView>
  </sheetViews>
  <sheetFormatPr baseColWidth="10" defaultRowHeight="15" x14ac:dyDescent="0.25"/>
  <cols>
    <col min="24" max="24" width="27.5703125" customWidth="1"/>
    <col min="25" max="25" width="20.42578125" customWidth="1"/>
    <col min="28" max="28" width="17.140625" customWidth="1"/>
    <col min="29" max="29" width="17.28515625" customWidth="1"/>
  </cols>
  <sheetData>
    <row r="1" spans="1:35" ht="17.25" x14ac:dyDescent="0.3">
      <c r="A1" s="13" t="s">
        <v>0</v>
      </c>
      <c r="B1" s="13"/>
      <c r="C1" s="12" t="s">
        <v>3</v>
      </c>
      <c r="D1" s="12"/>
      <c r="E1" s="12" t="s">
        <v>4</v>
      </c>
      <c r="F1" s="12"/>
      <c r="G1" s="12" t="s">
        <v>5</v>
      </c>
      <c r="H1" s="12"/>
      <c r="I1" s="12" t="s">
        <v>6</v>
      </c>
      <c r="J1" s="12"/>
      <c r="K1" s="12" t="s">
        <v>7</v>
      </c>
      <c r="L1" s="12"/>
      <c r="M1" s="12" t="s">
        <v>8</v>
      </c>
      <c r="N1" s="12"/>
      <c r="O1" s="12" t="s">
        <v>9</v>
      </c>
      <c r="P1" s="12"/>
      <c r="Q1" s="12" t="s">
        <v>10</v>
      </c>
      <c r="R1" s="12"/>
      <c r="S1" s="12" t="s">
        <v>11</v>
      </c>
      <c r="T1" s="12"/>
      <c r="U1" s="12" t="s">
        <v>12</v>
      </c>
      <c r="V1" s="12"/>
    </row>
    <row r="2" spans="1:35" x14ac:dyDescent="0.25">
      <c r="A2" s="1" t="s">
        <v>1</v>
      </c>
      <c r="B2" s="3" t="s">
        <v>2</v>
      </c>
      <c r="C2" s="1" t="s">
        <v>1</v>
      </c>
      <c r="D2" s="3" t="s">
        <v>2</v>
      </c>
      <c r="E2" s="1" t="s">
        <v>1</v>
      </c>
      <c r="F2" s="3" t="s">
        <v>2</v>
      </c>
      <c r="G2" s="1" t="s">
        <v>1</v>
      </c>
      <c r="H2" s="3" t="s">
        <v>2</v>
      </c>
      <c r="I2" s="1" t="s">
        <v>1</v>
      </c>
      <c r="J2" s="3" t="s">
        <v>2</v>
      </c>
      <c r="K2" s="1" t="s">
        <v>1</v>
      </c>
      <c r="L2" s="3" t="s">
        <v>2</v>
      </c>
      <c r="M2" s="1" t="s">
        <v>1</v>
      </c>
      <c r="N2" s="3" t="s">
        <v>2</v>
      </c>
      <c r="O2" s="1" t="s">
        <v>1</v>
      </c>
      <c r="P2" s="3" t="s">
        <v>2</v>
      </c>
      <c r="Q2" s="1" t="s">
        <v>1</v>
      </c>
      <c r="R2" s="3" t="s">
        <v>2</v>
      </c>
      <c r="S2" s="1" t="s">
        <v>1</v>
      </c>
      <c r="T2" s="3" t="s">
        <v>2</v>
      </c>
      <c r="U2" s="1" t="s">
        <v>1</v>
      </c>
      <c r="V2" s="3" t="s">
        <v>2</v>
      </c>
      <c r="W2" s="6"/>
      <c r="X2" s="5"/>
      <c r="Y2" s="5"/>
      <c r="Z2" s="5"/>
      <c r="AA2" s="5"/>
      <c r="AB2" s="5"/>
      <c r="AC2" s="5"/>
      <c r="AE2" s="5"/>
      <c r="AG2" s="5"/>
      <c r="AI2" s="5"/>
    </row>
    <row r="3" spans="1:35" x14ac:dyDescent="0.25">
      <c r="A3" s="2">
        <v>8.1999999999999993</v>
      </c>
      <c r="B3" s="4">
        <v>5.3</v>
      </c>
      <c r="C3" s="2">
        <v>8.1999999999999993</v>
      </c>
      <c r="D3" s="4">
        <v>5.3</v>
      </c>
      <c r="E3" s="2">
        <v>10.199999999999999</v>
      </c>
      <c r="F3" s="4">
        <v>14.7</v>
      </c>
      <c r="G3" s="2">
        <v>0.94</v>
      </c>
      <c r="H3" s="4">
        <v>0.6</v>
      </c>
      <c r="I3" s="2">
        <v>33.200000000000003</v>
      </c>
      <c r="J3" s="4">
        <v>24.7</v>
      </c>
      <c r="K3" s="2">
        <v>66.400000000000006</v>
      </c>
      <c r="L3" s="4">
        <v>49.4</v>
      </c>
      <c r="M3" s="2">
        <v>68.599999999999994</v>
      </c>
      <c r="N3" s="4">
        <v>75.2</v>
      </c>
      <c r="O3" s="2">
        <v>31.1</v>
      </c>
      <c r="P3" s="4">
        <v>28.1</v>
      </c>
      <c r="Q3" s="2">
        <v>26.5</v>
      </c>
      <c r="R3" s="4">
        <v>25.7</v>
      </c>
      <c r="S3" s="2">
        <f>M3-(O3+Q3)</f>
        <v>10.999999999999993</v>
      </c>
      <c r="T3" s="4">
        <f>N3-(P3+R3)</f>
        <v>21.400000000000006</v>
      </c>
      <c r="U3" s="2">
        <f>100-M3</f>
        <v>31.400000000000006</v>
      </c>
      <c r="V3" s="4">
        <f>100-N3</f>
        <v>24.799999999999997</v>
      </c>
    </row>
    <row r="4" spans="1:35" x14ac:dyDescent="0.25">
      <c r="A4" s="2">
        <v>11.5</v>
      </c>
      <c r="B4" s="4">
        <v>13.4</v>
      </c>
      <c r="C4" s="2">
        <v>11.5</v>
      </c>
      <c r="D4" s="4">
        <v>10.8</v>
      </c>
      <c r="E4" s="2">
        <v>13.6</v>
      </c>
      <c r="F4" s="4">
        <v>12.4</v>
      </c>
      <c r="G4" s="2">
        <v>0.95</v>
      </c>
      <c r="H4" s="4">
        <v>0.9</v>
      </c>
      <c r="I4" s="2">
        <v>35.1</v>
      </c>
      <c r="J4" s="4">
        <v>23.2</v>
      </c>
      <c r="K4" s="2">
        <v>70.2</v>
      </c>
      <c r="L4" s="4">
        <v>46.4</v>
      </c>
      <c r="M4" s="2">
        <v>67.400000000000006</v>
      </c>
      <c r="N4" s="4">
        <v>73.8</v>
      </c>
      <c r="O4" s="2">
        <v>21.4</v>
      </c>
      <c r="P4" s="4">
        <v>27.4</v>
      </c>
      <c r="Q4" s="2">
        <v>28.4</v>
      </c>
      <c r="R4" s="4">
        <v>23.9</v>
      </c>
      <c r="S4" s="2">
        <f t="shared" ref="S4:S6" si="0">M4-(O4+Q4)</f>
        <v>17.600000000000009</v>
      </c>
      <c r="T4" s="4">
        <f t="shared" ref="T4:T6" si="1">N4-(P4+R4)</f>
        <v>22.5</v>
      </c>
      <c r="U4" s="2">
        <f t="shared" ref="U4:U6" si="2">100-M4</f>
        <v>32.599999999999994</v>
      </c>
      <c r="V4" s="4">
        <f t="shared" ref="V4:V6" si="3">100-N4</f>
        <v>26.200000000000003</v>
      </c>
    </row>
    <row r="5" spans="1:35" x14ac:dyDescent="0.25">
      <c r="A5" s="2">
        <v>9.5</v>
      </c>
      <c r="B5" s="4">
        <v>7.8</v>
      </c>
      <c r="C5" s="2">
        <v>7.8</v>
      </c>
      <c r="D5" s="4">
        <v>9.4</v>
      </c>
      <c r="E5" s="2">
        <v>10.1</v>
      </c>
      <c r="F5" s="4">
        <v>12.3</v>
      </c>
      <c r="G5" s="2">
        <v>0.95</v>
      </c>
      <c r="H5" s="4">
        <v>0.69</v>
      </c>
      <c r="I5" s="2">
        <v>35.799999999999997</v>
      </c>
      <c r="J5" s="4">
        <v>24</v>
      </c>
      <c r="K5" s="2">
        <v>71.599999999999994</v>
      </c>
      <c r="L5" s="4">
        <v>48</v>
      </c>
      <c r="M5" s="2">
        <v>70.099999999999994</v>
      </c>
      <c r="N5" s="4">
        <v>76.099999999999994</v>
      </c>
      <c r="O5" s="2">
        <v>21.7</v>
      </c>
      <c r="P5" s="4">
        <v>26.1</v>
      </c>
      <c r="Q5" s="2">
        <v>25.3</v>
      </c>
      <c r="R5" s="4">
        <v>21.8</v>
      </c>
      <c r="S5" s="2">
        <f t="shared" si="0"/>
        <v>23.099999999999994</v>
      </c>
      <c r="T5" s="4">
        <f t="shared" si="1"/>
        <v>28.199999999999989</v>
      </c>
      <c r="U5" s="2">
        <f t="shared" si="2"/>
        <v>29.900000000000006</v>
      </c>
      <c r="V5" s="4">
        <f t="shared" si="3"/>
        <v>23.900000000000006</v>
      </c>
    </row>
    <row r="6" spans="1:35" x14ac:dyDescent="0.25">
      <c r="A6" s="2">
        <v>9.3000000000000007</v>
      </c>
      <c r="B6" s="4">
        <v>5.6</v>
      </c>
      <c r="C6" s="2">
        <v>9.3000000000000007</v>
      </c>
      <c r="D6" s="4">
        <v>9.1</v>
      </c>
      <c r="E6" s="2">
        <v>12.5</v>
      </c>
      <c r="F6" s="4">
        <v>14.5</v>
      </c>
      <c r="G6" s="2">
        <v>0.89</v>
      </c>
      <c r="H6" s="4">
        <v>0.62</v>
      </c>
      <c r="I6" s="2">
        <v>34.4</v>
      </c>
      <c r="J6" s="4">
        <v>24.8</v>
      </c>
      <c r="K6" s="2">
        <v>68.8</v>
      </c>
      <c r="L6" s="4">
        <v>49.6</v>
      </c>
      <c r="M6" s="2">
        <v>66.8</v>
      </c>
      <c r="N6" s="4">
        <v>74.599999999999994</v>
      </c>
      <c r="O6" s="2">
        <v>19.899999999999999</v>
      </c>
      <c r="P6" s="4">
        <v>25.8</v>
      </c>
      <c r="Q6" s="2">
        <v>25.7</v>
      </c>
      <c r="R6" s="4">
        <v>23.3</v>
      </c>
      <c r="S6" s="2">
        <f t="shared" si="0"/>
        <v>21.200000000000003</v>
      </c>
      <c r="T6" s="4">
        <f t="shared" si="1"/>
        <v>25.499999999999993</v>
      </c>
      <c r="U6" s="2">
        <f t="shared" si="2"/>
        <v>33.200000000000003</v>
      </c>
      <c r="V6" s="4">
        <f t="shared" si="3"/>
        <v>25.400000000000006</v>
      </c>
    </row>
    <row r="7" spans="1:35" x14ac:dyDescent="0.25">
      <c r="A7" s="2">
        <v>5.9</v>
      </c>
      <c r="B7" s="4">
        <v>8.4</v>
      </c>
      <c r="C7" s="2">
        <v>12.5</v>
      </c>
      <c r="D7" s="4">
        <v>11.2</v>
      </c>
      <c r="E7" s="2">
        <v>10.1</v>
      </c>
      <c r="F7" s="4">
        <v>11.2</v>
      </c>
      <c r="G7" s="2">
        <v>0.81</v>
      </c>
      <c r="H7" s="4">
        <v>0.78</v>
      </c>
      <c r="I7" s="2">
        <v>31.7</v>
      </c>
      <c r="J7" s="4">
        <v>23.1</v>
      </c>
      <c r="K7" s="2">
        <v>63.4</v>
      </c>
      <c r="L7" s="4">
        <v>46.2</v>
      </c>
      <c r="M7" s="2">
        <v>67.099999999999994</v>
      </c>
      <c r="N7" s="4">
        <v>73.900000000000006</v>
      </c>
      <c r="O7" s="2">
        <v>23</v>
      </c>
      <c r="P7" s="4">
        <v>25.9</v>
      </c>
      <c r="Q7" s="2">
        <v>27.3</v>
      </c>
      <c r="R7" s="4">
        <v>22.8</v>
      </c>
      <c r="S7" s="2">
        <f t="shared" ref="S7:S22" si="4">M7-(O7+Q7)</f>
        <v>16.799999999999997</v>
      </c>
      <c r="T7" s="4">
        <f t="shared" ref="T7:T22" si="5">N7-(P7+R7)</f>
        <v>25.200000000000003</v>
      </c>
      <c r="U7" s="2">
        <f t="shared" ref="U7:U22" si="6">100-M7</f>
        <v>32.900000000000006</v>
      </c>
      <c r="V7" s="4">
        <f t="shared" ref="V7:V22" si="7">100-N7</f>
        <v>26.099999999999994</v>
      </c>
    </row>
    <row r="8" spans="1:35" x14ac:dyDescent="0.25">
      <c r="A8" s="2">
        <v>13.8</v>
      </c>
      <c r="B8" s="4">
        <v>7.9</v>
      </c>
      <c r="C8" s="2">
        <v>5.9</v>
      </c>
      <c r="D8" s="4">
        <v>6.7</v>
      </c>
      <c r="E8" s="2">
        <v>12.3</v>
      </c>
      <c r="F8" s="4">
        <v>14.4</v>
      </c>
      <c r="G8" s="2">
        <v>0.75</v>
      </c>
      <c r="H8" s="4">
        <v>0.66</v>
      </c>
      <c r="I8" s="2">
        <v>35.6</v>
      </c>
      <c r="J8" s="4">
        <v>26.2</v>
      </c>
      <c r="K8" s="2">
        <v>71.2</v>
      </c>
      <c r="L8" s="4">
        <v>52.4</v>
      </c>
      <c r="M8" s="2">
        <v>68.7</v>
      </c>
      <c r="N8" s="4">
        <v>74.599999999999994</v>
      </c>
      <c r="O8" s="2">
        <v>22.3</v>
      </c>
      <c r="P8" s="4">
        <v>27</v>
      </c>
      <c r="Q8" s="2">
        <v>26.6</v>
      </c>
      <c r="R8" s="4">
        <v>24.4</v>
      </c>
      <c r="S8" s="2">
        <f t="shared" si="4"/>
        <v>19.799999999999997</v>
      </c>
      <c r="T8" s="4">
        <f t="shared" si="5"/>
        <v>23.199999999999996</v>
      </c>
      <c r="U8" s="2">
        <f t="shared" si="6"/>
        <v>31.299999999999997</v>
      </c>
      <c r="V8" s="4">
        <f t="shared" si="7"/>
        <v>25.400000000000006</v>
      </c>
    </row>
    <row r="9" spans="1:35" x14ac:dyDescent="0.25">
      <c r="A9" s="2">
        <v>15</v>
      </c>
      <c r="B9" s="4">
        <v>6.7</v>
      </c>
      <c r="C9" s="2">
        <v>13.8</v>
      </c>
      <c r="D9" s="4">
        <v>6.2</v>
      </c>
      <c r="E9" s="2">
        <v>13.4</v>
      </c>
      <c r="F9" s="4">
        <v>14.2</v>
      </c>
      <c r="G9" s="2">
        <v>0.9</v>
      </c>
      <c r="H9" s="4">
        <v>0.65</v>
      </c>
      <c r="I9" s="2">
        <v>32.5</v>
      </c>
      <c r="J9" s="4">
        <v>22.8</v>
      </c>
      <c r="K9" s="2">
        <v>65</v>
      </c>
      <c r="L9" s="4">
        <v>45.6</v>
      </c>
      <c r="M9" s="2">
        <v>69.5</v>
      </c>
      <c r="N9" s="4">
        <v>75.7</v>
      </c>
      <c r="O9" s="2">
        <v>19.7</v>
      </c>
      <c r="P9" s="4">
        <v>26.4</v>
      </c>
      <c r="Q9" s="2">
        <v>27.9</v>
      </c>
      <c r="R9" s="4">
        <v>25.4</v>
      </c>
      <c r="S9" s="2">
        <f t="shared" si="4"/>
        <v>21.900000000000006</v>
      </c>
      <c r="T9" s="4">
        <f t="shared" si="5"/>
        <v>23.900000000000006</v>
      </c>
      <c r="U9" s="2">
        <f t="shared" si="6"/>
        <v>30.5</v>
      </c>
      <c r="V9" s="4">
        <f t="shared" si="7"/>
        <v>24.299999999999997</v>
      </c>
    </row>
    <row r="10" spans="1:35" x14ac:dyDescent="0.25">
      <c r="A10" s="2">
        <v>13</v>
      </c>
      <c r="B10" s="4">
        <v>6.2</v>
      </c>
      <c r="C10" s="2">
        <v>12</v>
      </c>
      <c r="D10" s="4">
        <v>9.6999999999999993</v>
      </c>
      <c r="E10" s="2">
        <v>11.1</v>
      </c>
      <c r="F10" s="4">
        <v>13.7</v>
      </c>
      <c r="G10" s="2">
        <v>1</v>
      </c>
      <c r="H10" s="4">
        <v>0.69</v>
      </c>
      <c r="I10" s="2">
        <v>30.3</v>
      </c>
      <c r="J10" s="4">
        <v>24.5</v>
      </c>
      <c r="K10" s="2">
        <v>60.6</v>
      </c>
      <c r="L10" s="4">
        <v>49</v>
      </c>
      <c r="M10" s="2">
        <v>67.900000000000006</v>
      </c>
      <c r="N10" s="4">
        <v>71.2</v>
      </c>
      <c r="O10" s="2">
        <v>20.2</v>
      </c>
      <c r="P10" s="4">
        <v>23.9</v>
      </c>
      <c r="Q10" s="2">
        <v>26.4</v>
      </c>
      <c r="R10" s="4">
        <v>22.1</v>
      </c>
      <c r="S10" s="2">
        <f t="shared" si="4"/>
        <v>21.300000000000011</v>
      </c>
      <c r="T10" s="4">
        <f t="shared" si="5"/>
        <v>25.200000000000003</v>
      </c>
      <c r="U10" s="2">
        <f t="shared" si="6"/>
        <v>32.099999999999994</v>
      </c>
      <c r="V10" s="4">
        <f t="shared" si="7"/>
        <v>28.799999999999997</v>
      </c>
    </row>
    <row r="11" spans="1:35" x14ac:dyDescent="0.25">
      <c r="A11" s="2">
        <v>11.1</v>
      </c>
      <c r="B11" s="4">
        <v>10.5</v>
      </c>
      <c r="C11" s="2">
        <v>11.1</v>
      </c>
      <c r="D11" s="4">
        <v>11.2</v>
      </c>
      <c r="E11" s="2">
        <v>9.9</v>
      </c>
      <c r="F11" s="4">
        <v>10.9</v>
      </c>
      <c r="G11" s="2">
        <v>0.94</v>
      </c>
      <c r="H11" s="4">
        <v>0.75</v>
      </c>
      <c r="I11" s="2">
        <v>34.200000000000003</v>
      </c>
      <c r="J11" s="4">
        <v>25.4</v>
      </c>
      <c r="K11" s="2">
        <v>68.400000000000006</v>
      </c>
      <c r="L11" s="4">
        <v>50.8</v>
      </c>
      <c r="M11" s="2">
        <v>69.7</v>
      </c>
      <c r="N11" s="4">
        <v>75.5</v>
      </c>
      <c r="O11" s="2">
        <v>22.8</v>
      </c>
      <c r="P11" s="4">
        <v>29.4</v>
      </c>
      <c r="Q11" s="2">
        <v>26.9</v>
      </c>
      <c r="R11" s="4">
        <v>25.1</v>
      </c>
      <c r="S11" s="2">
        <f t="shared" si="4"/>
        <v>20</v>
      </c>
      <c r="T11" s="4">
        <f t="shared" si="5"/>
        <v>21</v>
      </c>
      <c r="U11" s="2">
        <f t="shared" si="6"/>
        <v>30.299999999999997</v>
      </c>
      <c r="V11" s="4">
        <f t="shared" si="7"/>
        <v>24.5</v>
      </c>
    </row>
    <row r="12" spans="1:35" x14ac:dyDescent="0.25">
      <c r="A12" s="2">
        <v>9.5</v>
      </c>
      <c r="B12" s="4">
        <v>10.3</v>
      </c>
      <c r="C12" s="2">
        <v>6.5</v>
      </c>
      <c r="D12" s="4">
        <v>11.2</v>
      </c>
      <c r="E12" s="2">
        <v>13.9</v>
      </c>
      <c r="F12" s="4">
        <v>11.3</v>
      </c>
      <c r="G12" s="2">
        <v>1.1000000000000001</v>
      </c>
      <c r="H12" s="4">
        <v>0.74</v>
      </c>
      <c r="I12" s="2">
        <v>34.5</v>
      </c>
      <c r="J12" s="4">
        <v>23.6</v>
      </c>
      <c r="K12" s="2">
        <v>69</v>
      </c>
      <c r="L12" s="4">
        <v>47.2</v>
      </c>
      <c r="M12" s="2">
        <v>67.900000000000006</v>
      </c>
      <c r="N12" s="4">
        <v>74.400000000000006</v>
      </c>
      <c r="O12" s="2">
        <v>19.8</v>
      </c>
      <c r="P12" s="4">
        <v>25.7</v>
      </c>
      <c r="Q12" s="2">
        <v>27.1</v>
      </c>
      <c r="R12" s="4">
        <v>23.6</v>
      </c>
      <c r="S12" s="2">
        <f t="shared" si="4"/>
        <v>21</v>
      </c>
      <c r="T12" s="4">
        <f t="shared" si="5"/>
        <v>25.100000000000009</v>
      </c>
      <c r="U12" s="2">
        <f t="shared" si="6"/>
        <v>32.099999999999994</v>
      </c>
      <c r="V12" s="4">
        <f t="shared" si="7"/>
        <v>25.599999999999994</v>
      </c>
    </row>
    <row r="13" spans="1:35" x14ac:dyDescent="0.25">
      <c r="A13" s="2">
        <v>13.7</v>
      </c>
      <c r="B13" s="4">
        <v>8.9</v>
      </c>
      <c r="C13" s="2">
        <v>13.7</v>
      </c>
      <c r="D13" s="4">
        <v>8.9</v>
      </c>
      <c r="E13" s="2">
        <v>12.9</v>
      </c>
      <c r="F13" s="4">
        <v>13.7</v>
      </c>
      <c r="G13" s="2">
        <v>1.2</v>
      </c>
      <c r="H13" s="4">
        <v>0.74</v>
      </c>
      <c r="I13" s="2">
        <v>34.700000000000003</v>
      </c>
      <c r="J13" s="4">
        <v>24.9</v>
      </c>
      <c r="K13" s="2">
        <v>69.400000000000006</v>
      </c>
      <c r="L13" s="4">
        <v>49.8</v>
      </c>
      <c r="M13" s="2">
        <v>70.3</v>
      </c>
      <c r="N13" s="4">
        <v>75.099999999999994</v>
      </c>
      <c r="O13" s="2">
        <v>23.6</v>
      </c>
      <c r="P13" s="4">
        <v>26.9</v>
      </c>
      <c r="Q13" s="2">
        <v>26.8</v>
      </c>
      <c r="R13" s="4">
        <v>22.9</v>
      </c>
      <c r="S13" s="2">
        <f t="shared" si="4"/>
        <v>19.899999999999991</v>
      </c>
      <c r="T13" s="4">
        <f t="shared" si="5"/>
        <v>25.299999999999997</v>
      </c>
      <c r="U13" s="2">
        <f t="shared" si="6"/>
        <v>29.700000000000003</v>
      </c>
      <c r="V13" s="4">
        <f t="shared" si="7"/>
        <v>24.900000000000006</v>
      </c>
    </row>
    <row r="14" spans="1:35" x14ac:dyDescent="0.25">
      <c r="A14" s="2">
        <v>10.9</v>
      </c>
      <c r="B14" s="4">
        <v>9.4</v>
      </c>
      <c r="C14" s="2">
        <v>10.9</v>
      </c>
      <c r="D14" s="4">
        <v>8.4</v>
      </c>
      <c r="E14" s="2">
        <v>10.7</v>
      </c>
      <c r="F14" s="4">
        <v>12.4</v>
      </c>
      <c r="G14" s="2">
        <v>0.85</v>
      </c>
      <c r="H14" s="4">
        <v>0.74</v>
      </c>
      <c r="I14" s="2">
        <v>33.700000000000003</v>
      </c>
      <c r="J14" s="4">
        <v>25.3</v>
      </c>
      <c r="K14" s="2">
        <v>67.400000000000006</v>
      </c>
      <c r="L14" s="4">
        <v>50.6</v>
      </c>
      <c r="M14" s="2">
        <v>69.5</v>
      </c>
      <c r="N14" s="4">
        <v>74.900000000000006</v>
      </c>
      <c r="O14" s="2">
        <v>22.5</v>
      </c>
      <c r="P14" s="4">
        <v>27.8</v>
      </c>
      <c r="Q14" s="2">
        <v>25.9</v>
      </c>
      <c r="R14" s="4">
        <v>24.2</v>
      </c>
      <c r="S14" s="2">
        <f t="shared" si="4"/>
        <v>21.1</v>
      </c>
      <c r="T14" s="4">
        <f t="shared" si="5"/>
        <v>22.900000000000006</v>
      </c>
      <c r="U14" s="2">
        <f t="shared" si="6"/>
        <v>30.5</v>
      </c>
      <c r="V14" s="4">
        <f t="shared" si="7"/>
        <v>25.099999999999994</v>
      </c>
    </row>
    <row r="15" spans="1:35" x14ac:dyDescent="0.25">
      <c r="A15" s="2">
        <v>12.4</v>
      </c>
      <c r="B15" s="4">
        <v>9.1</v>
      </c>
      <c r="C15" s="2">
        <v>11.4</v>
      </c>
      <c r="D15" s="4">
        <v>7.9</v>
      </c>
      <c r="E15" s="2">
        <v>12.8</v>
      </c>
      <c r="F15" s="4">
        <v>13.7</v>
      </c>
      <c r="G15" s="2">
        <v>1.1000000000000001</v>
      </c>
      <c r="H15" s="4">
        <v>0.56999999999999995</v>
      </c>
      <c r="I15" s="2">
        <v>36.200000000000003</v>
      </c>
      <c r="J15" s="4">
        <v>24.2</v>
      </c>
      <c r="K15" s="2">
        <v>72.400000000000006</v>
      </c>
      <c r="L15" s="4">
        <v>48.4</v>
      </c>
      <c r="M15" s="2">
        <v>68</v>
      </c>
      <c r="N15" s="4">
        <v>74.7</v>
      </c>
      <c r="O15" s="2">
        <v>20.9</v>
      </c>
      <c r="P15" s="4">
        <v>26.5</v>
      </c>
      <c r="Q15" s="2">
        <v>27.2</v>
      </c>
      <c r="R15" s="4">
        <v>23.5</v>
      </c>
      <c r="S15" s="2">
        <f t="shared" si="4"/>
        <v>19.900000000000006</v>
      </c>
      <c r="T15" s="4">
        <f t="shared" si="5"/>
        <v>24.700000000000003</v>
      </c>
      <c r="U15" s="2">
        <f t="shared" si="6"/>
        <v>32</v>
      </c>
      <c r="V15" s="4">
        <f t="shared" si="7"/>
        <v>25.299999999999997</v>
      </c>
    </row>
    <row r="16" spans="1:35" x14ac:dyDescent="0.25">
      <c r="A16" s="2">
        <v>14.2</v>
      </c>
      <c r="B16" s="4">
        <v>6.8</v>
      </c>
      <c r="C16" s="2">
        <v>14.2</v>
      </c>
      <c r="D16" s="4">
        <v>5.4</v>
      </c>
      <c r="E16" s="2">
        <v>10.3</v>
      </c>
      <c r="F16" s="4">
        <v>14.7</v>
      </c>
      <c r="G16" s="2">
        <v>0.99</v>
      </c>
      <c r="H16" s="4">
        <v>0.49</v>
      </c>
      <c r="I16" s="2">
        <v>31.8</v>
      </c>
      <c r="J16" s="4">
        <v>22.7</v>
      </c>
      <c r="K16" s="2">
        <v>63.6</v>
      </c>
      <c r="L16" s="4">
        <v>45.4</v>
      </c>
      <c r="M16" s="2">
        <v>68.400000000000006</v>
      </c>
      <c r="N16" s="4">
        <v>74.7</v>
      </c>
      <c r="O16" s="2">
        <v>20.7</v>
      </c>
      <c r="P16" s="4">
        <v>26.7</v>
      </c>
      <c r="Q16" s="2">
        <v>26.3</v>
      </c>
      <c r="R16" s="4">
        <v>24.1</v>
      </c>
      <c r="S16" s="2">
        <f t="shared" si="4"/>
        <v>21.400000000000006</v>
      </c>
      <c r="T16" s="4">
        <f t="shared" si="5"/>
        <v>23.900000000000006</v>
      </c>
      <c r="U16" s="2">
        <f t="shared" si="6"/>
        <v>31.599999999999994</v>
      </c>
      <c r="V16" s="4">
        <f t="shared" si="7"/>
        <v>25.299999999999997</v>
      </c>
    </row>
    <row r="17" spans="1:22" x14ac:dyDescent="0.25">
      <c r="A17" s="2">
        <v>8.8000000000000007</v>
      </c>
      <c r="B17" s="4">
        <v>7.4</v>
      </c>
      <c r="C17" s="2">
        <v>8.8000000000000007</v>
      </c>
      <c r="D17" s="4">
        <v>7.3</v>
      </c>
      <c r="E17" s="2">
        <v>9.8000000000000007</v>
      </c>
      <c r="F17" s="4">
        <v>13.7</v>
      </c>
      <c r="G17" s="2">
        <v>1</v>
      </c>
      <c r="H17" s="4">
        <v>0.6</v>
      </c>
      <c r="I17" s="2">
        <v>32.5</v>
      </c>
      <c r="J17" s="4">
        <v>24.3</v>
      </c>
      <c r="K17" s="2">
        <v>65</v>
      </c>
      <c r="L17" s="4">
        <v>48.6</v>
      </c>
      <c r="M17" s="2">
        <v>70.7</v>
      </c>
      <c r="N17" s="4">
        <v>75.2</v>
      </c>
      <c r="O17" s="2">
        <v>23.4</v>
      </c>
      <c r="P17" s="4">
        <v>24.8</v>
      </c>
      <c r="Q17" s="2">
        <v>25.6</v>
      </c>
      <c r="R17" s="4">
        <v>22.7</v>
      </c>
      <c r="S17" s="2">
        <f t="shared" si="4"/>
        <v>21.700000000000003</v>
      </c>
      <c r="T17" s="4">
        <f t="shared" si="5"/>
        <v>27.700000000000003</v>
      </c>
      <c r="U17" s="2">
        <f t="shared" si="6"/>
        <v>29.299999999999997</v>
      </c>
      <c r="V17" s="4">
        <f t="shared" si="7"/>
        <v>24.799999999999997</v>
      </c>
    </row>
    <row r="18" spans="1:22" x14ac:dyDescent="0.25">
      <c r="A18" s="2">
        <v>10.5</v>
      </c>
      <c r="B18" s="4">
        <v>7.3</v>
      </c>
      <c r="C18" s="2">
        <v>10.1</v>
      </c>
      <c r="D18" s="4">
        <v>6.7</v>
      </c>
      <c r="E18" s="2">
        <v>9.8000000000000007</v>
      </c>
      <c r="F18" s="4">
        <v>13.9</v>
      </c>
      <c r="G18" s="2">
        <v>1</v>
      </c>
      <c r="H18" s="4">
        <v>0.59</v>
      </c>
      <c r="I18" s="2">
        <v>35.9</v>
      </c>
      <c r="J18" s="4">
        <v>23.8</v>
      </c>
      <c r="K18" s="2">
        <v>71.8</v>
      </c>
      <c r="L18" s="4">
        <v>47.6</v>
      </c>
      <c r="M18" s="2">
        <v>66.5</v>
      </c>
      <c r="N18" s="4">
        <v>73.5</v>
      </c>
      <c r="O18" s="2">
        <v>20.100000000000001</v>
      </c>
      <c r="P18" s="4">
        <v>26.3</v>
      </c>
      <c r="Q18" s="2">
        <v>27.6</v>
      </c>
      <c r="R18" s="4">
        <v>24.8</v>
      </c>
      <c r="S18" s="2">
        <f t="shared" si="4"/>
        <v>18.799999999999997</v>
      </c>
      <c r="T18" s="4">
        <f t="shared" si="5"/>
        <v>22.4</v>
      </c>
      <c r="U18" s="2">
        <f t="shared" si="6"/>
        <v>33.5</v>
      </c>
      <c r="V18" s="4">
        <f t="shared" si="7"/>
        <v>26.5</v>
      </c>
    </row>
    <row r="19" spans="1:22" x14ac:dyDescent="0.25">
      <c r="A19" s="2">
        <v>9.6999999999999993</v>
      </c>
      <c r="B19" s="4">
        <v>9.5</v>
      </c>
      <c r="C19" s="2">
        <v>6.9</v>
      </c>
      <c r="D19" s="4">
        <v>12.8</v>
      </c>
      <c r="E19" s="2">
        <v>12.9</v>
      </c>
      <c r="F19" s="4">
        <v>10.7</v>
      </c>
      <c r="G19" s="2">
        <v>0.8</v>
      </c>
      <c r="H19" s="4">
        <v>0.9</v>
      </c>
      <c r="I19" s="2">
        <v>33.6</v>
      </c>
      <c r="J19" s="4">
        <v>22.9</v>
      </c>
      <c r="K19" s="2">
        <v>67.2</v>
      </c>
      <c r="L19" s="4">
        <v>45.8</v>
      </c>
      <c r="M19" s="2">
        <v>69.8</v>
      </c>
      <c r="N19" s="4">
        <v>74.8</v>
      </c>
      <c r="O19" s="2">
        <v>24.1</v>
      </c>
      <c r="P19" s="4">
        <v>27.2</v>
      </c>
      <c r="Q19" s="2">
        <v>26.1</v>
      </c>
      <c r="R19" s="4">
        <v>23.2</v>
      </c>
      <c r="S19" s="2">
        <f t="shared" si="4"/>
        <v>19.599999999999994</v>
      </c>
      <c r="T19" s="4">
        <f t="shared" si="5"/>
        <v>24.4</v>
      </c>
      <c r="U19" s="2">
        <f t="shared" si="6"/>
        <v>30.200000000000003</v>
      </c>
      <c r="V19" s="4">
        <f t="shared" si="7"/>
        <v>25.200000000000003</v>
      </c>
    </row>
    <row r="20" spans="1:22" x14ac:dyDescent="0.25">
      <c r="A20" s="2">
        <v>11.3</v>
      </c>
      <c r="B20" s="4">
        <v>12.3</v>
      </c>
      <c r="C20" s="2">
        <v>9.6999999999999993</v>
      </c>
      <c r="D20" s="4">
        <v>10.5</v>
      </c>
      <c r="E20" s="2">
        <v>12.6</v>
      </c>
      <c r="F20" s="4">
        <v>11.4</v>
      </c>
      <c r="G20" s="2">
        <v>1</v>
      </c>
      <c r="H20" s="4">
        <v>0.69</v>
      </c>
      <c r="I20" s="2">
        <v>36.4</v>
      </c>
      <c r="J20" s="4">
        <v>25</v>
      </c>
      <c r="K20" s="2">
        <v>72.8</v>
      </c>
      <c r="L20" s="4">
        <v>50</v>
      </c>
      <c r="M20" s="2">
        <v>67.599999999999994</v>
      </c>
      <c r="N20" s="4">
        <v>76</v>
      </c>
      <c r="O20" s="2">
        <v>20.6</v>
      </c>
      <c r="P20" s="4">
        <v>25.1</v>
      </c>
      <c r="Q20" s="2">
        <v>28.1</v>
      </c>
      <c r="R20" s="4">
        <v>25.3</v>
      </c>
      <c r="S20" s="2">
        <f t="shared" si="4"/>
        <v>18.899999999999991</v>
      </c>
      <c r="T20" s="4">
        <f t="shared" si="5"/>
        <v>25.599999999999994</v>
      </c>
      <c r="U20" s="2">
        <f t="shared" si="6"/>
        <v>32.400000000000006</v>
      </c>
      <c r="V20" s="4">
        <f t="shared" si="7"/>
        <v>24</v>
      </c>
    </row>
    <row r="21" spans="1:22" x14ac:dyDescent="0.25">
      <c r="A21" s="2">
        <v>7.6</v>
      </c>
      <c r="B21" s="4">
        <v>13.2</v>
      </c>
      <c r="C21" s="2">
        <v>11.3</v>
      </c>
      <c r="D21" s="4">
        <v>10.3</v>
      </c>
      <c r="E21" s="2">
        <v>13.4</v>
      </c>
      <c r="F21" s="4">
        <v>12.9</v>
      </c>
      <c r="G21" s="2">
        <v>0.75</v>
      </c>
      <c r="H21" s="4">
        <v>0.85</v>
      </c>
      <c r="I21" s="2">
        <v>36.1</v>
      </c>
      <c r="J21" s="4">
        <v>25.1</v>
      </c>
      <c r="K21" s="2">
        <v>72.2</v>
      </c>
      <c r="L21" s="4">
        <v>50.2</v>
      </c>
      <c r="M21" s="2">
        <v>69.099999999999994</v>
      </c>
      <c r="N21" s="4">
        <v>74.2</v>
      </c>
      <c r="O21" s="2">
        <v>22.4</v>
      </c>
      <c r="P21" s="4">
        <v>27.5</v>
      </c>
      <c r="Q21" s="2">
        <v>25.8</v>
      </c>
      <c r="R21" s="4">
        <v>23.7</v>
      </c>
      <c r="S21" s="2">
        <f t="shared" si="4"/>
        <v>20.899999999999991</v>
      </c>
      <c r="T21" s="4">
        <f t="shared" si="5"/>
        <v>23</v>
      </c>
      <c r="U21" s="2">
        <f t="shared" si="6"/>
        <v>30.900000000000006</v>
      </c>
      <c r="V21" s="4">
        <f t="shared" si="7"/>
        <v>25.799999999999997</v>
      </c>
    </row>
    <row r="22" spans="1:22" x14ac:dyDescent="0.25">
      <c r="A22" s="2">
        <v>12.5</v>
      </c>
      <c r="B22" s="4">
        <v>8.8000000000000007</v>
      </c>
      <c r="C22" s="2">
        <v>7.6</v>
      </c>
      <c r="D22" s="4">
        <v>5.9</v>
      </c>
      <c r="E22" s="2">
        <v>8.1</v>
      </c>
      <c r="F22" s="4">
        <v>12.4</v>
      </c>
      <c r="G22" s="2">
        <v>0.63</v>
      </c>
      <c r="H22" s="4">
        <v>0.74</v>
      </c>
      <c r="I22" s="2">
        <v>30.9</v>
      </c>
      <c r="J22" s="4">
        <v>23.4</v>
      </c>
      <c r="K22" s="2">
        <v>61.8</v>
      </c>
      <c r="L22" s="4">
        <v>46.8</v>
      </c>
      <c r="M22" s="2">
        <v>70</v>
      </c>
      <c r="N22" s="4">
        <v>75.3</v>
      </c>
      <c r="O22" s="2">
        <v>21.2</v>
      </c>
      <c r="P22" s="4">
        <v>24.7</v>
      </c>
      <c r="Q22" s="2">
        <v>26.7</v>
      </c>
      <c r="R22" s="4">
        <v>22.4</v>
      </c>
      <c r="S22" s="2">
        <f t="shared" si="4"/>
        <v>22.1</v>
      </c>
      <c r="T22" s="4">
        <f t="shared" si="5"/>
        <v>28.200000000000003</v>
      </c>
      <c r="U22" s="2">
        <f t="shared" si="6"/>
        <v>30</v>
      </c>
      <c r="V22" s="4">
        <f t="shared" si="7"/>
        <v>24.700000000000003</v>
      </c>
    </row>
    <row r="23" spans="1:22" x14ac:dyDescent="0.25">
      <c r="A23" s="2">
        <v>13.2</v>
      </c>
      <c r="C23" s="2">
        <v>12.5</v>
      </c>
      <c r="E23" s="2">
        <v>11.9</v>
      </c>
      <c r="G23" s="2">
        <v>0.74</v>
      </c>
      <c r="I23" s="2">
        <v>33.200000000000003</v>
      </c>
      <c r="K23" s="2">
        <v>66.400000000000006</v>
      </c>
      <c r="M23" s="2">
        <v>68.599999999999994</v>
      </c>
      <c r="O23" s="2">
        <v>31.1</v>
      </c>
      <c r="Q23" s="2">
        <v>26.5</v>
      </c>
      <c r="S23" s="2">
        <f>M23-(O23+Q23)</f>
        <v>10.999999999999993</v>
      </c>
      <c r="U23" s="2">
        <f>100-M23</f>
        <v>31.400000000000006</v>
      </c>
    </row>
    <row r="24" spans="1:22" x14ac:dyDescent="0.25">
      <c r="A24" s="2">
        <v>12.9</v>
      </c>
      <c r="C24" s="2">
        <v>11.2</v>
      </c>
      <c r="E24" s="2">
        <v>13.1</v>
      </c>
      <c r="G24" s="2">
        <v>0.69</v>
      </c>
      <c r="I24" s="2">
        <v>35.1</v>
      </c>
      <c r="K24" s="2">
        <v>70.2</v>
      </c>
      <c r="M24" s="2">
        <v>67.400000000000006</v>
      </c>
      <c r="O24" s="2">
        <v>21.4</v>
      </c>
      <c r="Q24" s="2">
        <v>28.4</v>
      </c>
      <c r="S24" s="2">
        <f t="shared" ref="S24" si="8">M24-(O24+Q24)</f>
        <v>17.600000000000009</v>
      </c>
      <c r="U24" s="2">
        <f t="shared" ref="U24" si="9">100-M24</f>
        <v>32.599999999999994</v>
      </c>
    </row>
  </sheetData>
  <mergeCells count="11">
    <mergeCell ref="G1:H1"/>
    <mergeCell ref="A1:B1"/>
    <mergeCell ref="C1:D1"/>
    <mergeCell ref="E1:F1"/>
    <mergeCell ref="S1:T1"/>
    <mergeCell ref="U1:V1"/>
    <mergeCell ref="I1:J1"/>
    <mergeCell ref="K1:L1"/>
    <mergeCell ref="M1:N1"/>
    <mergeCell ref="O1:P1"/>
    <mergeCell ref="Q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tabSelected="1" zoomScale="70" zoomScaleNormal="70" workbookViewId="0">
      <selection activeCell="R16" sqref="R16"/>
    </sheetView>
  </sheetViews>
  <sheetFormatPr baseColWidth="10" defaultRowHeight="15" x14ac:dyDescent="0.25"/>
  <sheetData>
    <row r="1" spans="1:16" ht="20.25" x14ac:dyDescent="0.35">
      <c r="A1" s="15" t="s">
        <v>13</v>
      </c>
      <c r="B1" s="15"/>
      <c r="C1" s="14" t="s">
        <v>17</v>
      </c>
      <c r="D1" s="14"/>
      <c r="E1" s="9" t="s">
        <v>14</v>
      </c>
      <c r="F1" s="9"/>
      <c r="G1" s="14" t="s">
        <v>18</v>
      </c>
      <c r="H1" s="14"/>
      <c r="I1" s="14" t="s">
        <v>15</v>
      </c>
      <c r="J1" s="14"/>
      <c r="K1" s="14" t="s">
        <v>19</v>
      </c>
      <c r="L1" s="14"/>
      <c r="M1" s="14" t="s">
        <v>20</v>
      </c>
      <c r="N1" s="14"/>
      <c r="O1" s="14" t="s">
        <v>16</v>
      </c>
      <c r="P1" s="14"/>
    </row>
    <row r="2" spans="1:16" x14ac:dyDescent="0.25">
      <c r="A2" s="1" t="s">
        <v>1</v>
      </c>
      <c r="B2" s="3" t="s">
        <v>2</v>
      </c>
      <c r="C2" s="11" t="s">
        <v>1</v>
      </c>
      <c r="D2" s="3" t="s">
        <v>2</v>
      </c>
      <c r="E2" s="11" t="s">
        <v>1</v>
      </c>
      <c r="F2" s="3" t="s">
        <v>2</v>
      </c>
      <c r="G2" s="11" t="s">
        <v>1</v>
      </c>
      <c r="H2" s="3" t="s">
        <v>2</v>
      </c>
      <c r="I2" s="11" t="s">
        <v>1</v>
      </c>
      <c r="J2" s="3" t="s">
        <v>2</v>
      </c>
      <c r="K2" s="1" t="s">
        <v>1</v>
      </c>
      <c r="L2" s="3" t="s">
        <v>2</v>
      </c>
      <c r="M2" s="1" t="s">
        <v>1</v>
      </c>
      <c r="N2" s="3" t="s">
        <v>2</v>
      </c>
      <c r="O2" s="11" t="s">
        <v>1</v>
      </c>
      <c r="P2" s="3" t="s">
        <v>2</v>
      </c>
    </row>
    <row r="3" spans="1:16" x14ac:dyDescent="0.25">
      <c r="A3" s="11">
        <v>83.4</v>
      </c>
      <c r="B3" s="10">
        <v>79.3</v>
      </c>
      <c r="C3" s="11">
        <v>160.1</v>
      </c>
      <c r="D3" s="10">
        <v>159.5</v>
      </c>
      <c r="E3" s="11">
        <v>63.6</v>
      </c>
      <c r="F3" s="10">
        <v>96.8</v>
      </c>
      <c r="G3" s="11">
        <f>E3/((C3/100)*(C3/100))</f>
        <v>24.812724402026998</v>
      </c>
      <c r="H3" s="10">
        <f>F3/((D3/100)*(D3/100))</f>
        <v>38.049940546967896</v>
      </c>
      <c r="I3" s="11">
        <v>20.100000000000001</v>
      </c>
      <c r="J3" s="4">
        <v>45.6</v>
      </c>
      <c r="K3" s="2">
        <f>(E3*I3)/100</f>
        <v>12.783600000000002</v>
      </c>
      <c r="L3" s="4">
        <f>(F3*J3)/100</f>
        <v>44.140799999999999</v>
      </c>
      <c r="M3" s="2">
        <f>E3-K3</f>
        <v>50.816400000000002</v>
      </c>
      <c r="N3" s="4">
        <f>F3-L3</f>
        <v>52.659199999999998</v>
      </c>
      <c r="O3" s="11">
        <v>12.6</v>
      </c>
      <c r="P3" s="10">
        <v>14.1</v>
      </c>
    </row>
    <row r="4" spans="1:16" x14ac:dyDescent="0.25">
      <c r="A4" s="11">
        <v>77.2</v>
      </c>
      <c r="B4" s="10">
        <v>74.2</v>
      </c>
      <c r="C4" s="11">
        <v>175.7</v>
      </c>
      <c r="D4" s="10">
        <v>171.2</v>
      </c>
      <c r="E4" s="11">
        <v>74</v>
      </c>
      <c r="F4" s="10">
        <v>89.5</v>
      </c>
      <c r="G4" s="11">
        <f t="shared" ref="G4:G24" si="0">E4/((C4/100)*(C4/100))</f>
        <v>23.971112865393458</v>
      </c>
      <c r="H4" s="10">
        <f t="shared" ref="H4:H22" si="1">F4/((D4/100)*(D4/100))</f>
        <v>30.536236789239236</v>
      </c>
      <c r="I4" s="11">
        <v>14.9</v>
      </c>
      <c r="J4" s="4">
        <v>24.3</v>
      </c>
      <c r="K4" s="2">
        <f t="shared" ref="K4:K24" si="2">(E4*I4)/100</f>
        <v>11.026000000000002</v>
      </c>
      <c r="L4" s="4">
        <f t="shared" ref="L4:L22" si="3">(F4*J4)/100</f>
        <v>21.7485</v>
      </c>
      <c r="M4" s="2">
        <f t="shared" ref="M4:M24" si="4">E4-K4</f>
        <v>62.973999999999997</v>
      </c>
      <c r="N4" s="4">
        <f t="shared" ref="N4:N22" si="5">F4-L4</f>
        <v>67.751499999999993</v>
      </c>
      <c r="O4" s="11">
        <v>9.5</v>
      </c>
      <c r="P4" s="10">
        <v>8.4</v>
      </c>
    </row>
    <row r="5" spans="1:16" x14ac:dyDescent="0.25">
      <c r="A5" s="11">
        <v>85.3</v>
      </c>
      <c r="B5" s="10">
        <v>80.5</v>
      </c>
      <c r="C5" s="11">
        <v>161.5</v>
      </c>
      <c r="D5" s="10">
        <v>160.4</v>
      </c>
      <c r="E5" s="11">
        <v>65.400000000000006</v>
      </c>
      <c r="F5" s="10">
        <v>93.9</v>
      </c>
      <c r="G5" s="11">
        <f t="shared" si="0"/>
        <v>25.074523862013439</v>
      </c>
      <c r="H5" s="10">
        <f t="shared" si="1"/>
        <v>36.496974521302725</v>
      </c>
      <c r="I5" s="11">
        <v>19.3</v>
      </c>
      <c r="J5" s="4">
        <v>40</v>
      </c>
      <c r="K5" s="2">
        <f t="shared" si="2"/>
        <v>12.622200000000003</v>
      </c>
      <c r="L5" s="4">
        <f t="shared" si="3"/>
        <v>37.56</v>
      </c>
      <c r="M5" s="2">
        <f t="shared" si="4"/>
        <v>52.777799999999999</v>
      </c>
      <c r="N5" s="4">
        <f t="shared" si="5"/>
        <v>56.34</v>
      </c>
      <c r="O5" s="11">
        <v>18.399999999999999</v>
      </c>
      <c r="P5" s="10">
        <v>15.8</v>
      </c>
    </row>
    <row r="6" spans="1:16" x14ac:dyDescent="0.25">
      <c r="A6" s="11">
        <v>78.599999999999994</v>
      </c>
      <c r="B6" s="10">
        <v>76.599999999999994</v>
      </c>
      <c r="C6" s="11">
        <v>158.4</v>
      </c>
      <c r="D6" s="10">
        <v>157.1</v>
      </c>
      <c r="E6" s="11">
        <v>61.5</v>
      </c>
      <c r="F6" s="10">
        <v>92.7</v>
      </c>
      <c r="G6" s="11">
        <f t="shared" si="0"/>
        <v>24.511210590756043</v>
      </c>
      <c r="H6" s="10">
        <f t="shared" si="1"/>
        <v>37.560153984475946</v>
      </c>
      <c r="I6" s="11">
        <v>15.4</v>
      </c>
      <c r="J6" s="4">
        <v>41.3</v>
      </c>
      <c r="K6" s="2">
        <f t="shared" si="2"/>
        <v>9.4710000000000001</v>
      </c>
      <c r="L6" s="4">
        <f t="shared" si="3"/>
        <v>38.2851</v>
      </c>
      <c r="M6" s="2">
        <f t="shared" si="4"/>
        <v>52.028999999999996</v>
      </c>
      <c r="N6" s="4">
        <f t="shared" si="5"/>
        <v>54.414900000000003</v>
      </c>
      <c r="O6" s="11">
        <v>8.1999999999999993</v>
      </c>
      <c r="P6" s="10">
        <v>9.1999999999999993</v>
      </c>
    </row>
    <row r="7" spans="1:16" x14ac:dyDescent="0.25">
      <c r="A7" s="11">
        <v>79.8</v>
      </c>
      <c r="B7" s="10">
        <v>75.8</v>
      </c>
      <c r="C7" s="11">
        <v>172.3</v>
      </c>
      <c r="D7" s="10">
        <v>166.3</v>
      </c>
      <c r="E7" s="11">
        <v>74</v>
      </c>
      <c r="F7" s="10">
        <v>91.3</v>
      </c>
      <c r="G7" s="11">
        <f t="shared" si="0"/>
        <v>24.926492111607356</v>
      </c>
      <c r="H7" s="10">
        <f t="shared" si="1"/>
        <v>33.013097847133807</v>
      </c>
      <c r="I7" s="11">
        <v>16.899999999999999</v>
      </c>
      <c r="J7" s="4">
        <v>32.700000000000003</v>
      </c>
      <c r="K7" s="2">
        <f t="shared" si="2"/>
        <v>12.505999999999998</v>
      </c>
      <c r="L7" s="4">
        <f t="shared" si="3"/>
        <v>29.855100000000004</v>
      </c>
      <c r="M7" s="2">
        <f t="shared" si="4"/>
        <v>61.494</v>
      </c>
      <c r="N7" s="4">
        <f t="shared" si="5"/>
        <v>61.44489999999999</v>
      </c>
      <c r="O7" s="11">
        <v>15.3</v>
      </c>
      <c r="P7" s="10">
        <v>13.3</v>
      </c>
    </row>
    <row r="8" spans="1:16" x14ac:dyDescent="0.25">
      <c r="A8" s="11">
        <v>81.400000000000006</v>
      </c>
      <c r="B8" s="10">
        <v>77.400000000000006</v>
      </c>
      <c r="C8" s="11">
        <v>157.30000000000001</v>
      </c>
      <c r="D8" s="10">
        <v>152.6</v>
      </c>
      <c r="E8" s="11">
        <v>62.5</v>
      </c>
      <c r="F8" s="10">
        <v>96.2</v>
      </c>
      <c r="G8" s="11">
        <f t="shared" si="0"/>
        <v>25.259373349299945</v>
      </c>
      <c r="H8" s="10">
        <f t="shared" si="1"/>
        <v>41.311028240940345</v>
      </c>
      <c r="I8" s="11">
        <v>18.5</v>
      </c>
      <c r="J8" s="4">
        <v>41.9</v>
      </c>
      <c r="K8" s="2">
        <f t="shared" si="2"/>
        <v>11.5625</v>
      </c>
      <c r="L8" s="4">
        <f t="shared" si="3"/>
        <v>40.3078</v>
      </c>
      <c r="M8" s="2">
        <f t="shared" si="4"/>
        <v>50.9375</v>
      </c>
      <c r="N8" s="4">
        <f t="shared" si="5"/>
        <v>55.892200000000003</v>
      </c>
      <c r="O8" s="11">
        <v>7.7</v>
      </c>
      <c r="P8" s="10">
        <v>6.7</v>
      </c>
    </row>
    <row r="9" spans="1:16" x14ac:dyDescent="0.25">
      <c r="A9" s="11">
        <v>82.2</v>
      </c>
      <c r="B9" s="10">
        <v>78.2</v>
      </c>
      <c r="C9" s="11">
        <v>177.2</v>
      </c>
      <c r="D9" s="10">
        <v>173.5</v>
      </c>
      <c r="E9" s="11">
        <v>75.900000000000006</v>
      </c>
      <c r="F9" s="10">
        <v>94.3</v>
      </c>
      <c r="G9" s="11">
        <f t="shared" si="0"/>
        <v>24.172097692217548</v>
      </c>
      <c r="H9" s="10">
        <f t="shared" si="1"/>
        <v>31.326561967959204</v>
      </c>
      <c r="I9" s="11">
        <v>15</v>
      </c>
      <c r="J9" s="4">
        <v>40.5</v>
      </c>
      <c r="K9" s="2">
        <f t="shared" si="2"/>
        <v>11.385</v>
      </c>
      <c r="L9" s="4">
        <f t="shared" si="3"/>
        <v>38.191499999999998</v>
      </c>
      <c r="M9" s="2">
        <f t="shared" si="4"/>
        <v>64.515000000000001</v>
      </c>
      <c r="N9" s="4">
        <f t="shared" si="5"/>
        <v>56.108499999999999</v>
      </c>
      <c r="O9" s="11">
        <v>20.8</v>
      </c>
      <c r="P9" s="10">
        <v>18.8</v>
      </c>
    </row>
    <row r="10" spans="1:16" x14ac:dyDescent="0.25">
      <c r="A10" s="11">
        <v>86.1</v>
      </c>
      <c r="B10" s="10">
        <v>81.099999999999994</v>
      </c>
      <c r="C10" s="11">
        <v>159.4</v>
      </c>
      <c r="D10" s="10">
        <v>158.4</v>
      </c>
      <c r="E10" s="11">
        <v>66.3</v>
      </c>
      <c r="F10" s="10">
        <v>85.9</v>
      </c>
      <c r="G10" s="11">
        <f t="shared" si="0"/>
        <v>26.093773860257016</v>
      </c>
      <c r="H10" s="10">
        <f t="shared" si="1"/>
        <v>34.235983573104782</v>
      </c>
      <c r="I10" s="11">
        <v>20.2</v>
      </c>
      <c r="J10" s="4">
        <v>34.700000000000003</v>
      </c>
      <c r="K10" s="2">
        <f t="shared" si="2"/>
        <v>13.3926</v>
      </c>
      <c r="L10" s="4">
        <f t="shared" si="3"/>
        <v>29.807300000000005</v>
      </c>
      <c r="M10" s="2">
        <f t="shared" si="4"/>
        <v>52.907399999999996</v>
      </c>
      <c r="N10" s="4">
        <f t="shared" si="5"/>
        <v>56.092700000000001</v>
      </c>
      <c r="O10" s="11">
        <v>10.4</v>
      </c>
      <c r="P10" s="10">
        <v>11.4</v>
      </c>
    </row>
    <row r="11" spans="1:16" x14ac:dyDescent="0.25">
      <c r="A11" s="11">
        <v>75.3</v>
      </c>
      <c r="B11" s="10">
        <v>72.8</v>
      </c>
      <c r="C11" s="11">
        <v>163.30000000000001</v>
      </c>
      <c r="D11" s="10">
        <v>162.30000000000001</v>
      </c>
      <c r="E11" s="11">
        <v>67.400000000000006</v>
      </c>
      <c r="F11" s="10">
        <v>88.8</v>
      </c>
      <c r="G11" s="11">
        <f t="shared" si="0"/>
        <v>25.274788323647794</v>
      </c>
      <c r="H11" s="10">
        <f t="shared" si="1"/>
        <v>33.711333044053639</v>
      </c>
      <c r="I11" s="11">
        <v>14.3</v>
      </c>
      <c r="J11" s="4">
        <v>28.8</v>
      </c>
      <c r="K11" s="2">
        <f t="shared" si="2"/>
        <v>9.6382000000000012</v>
      </c>
      <c r="L11" s="4">
        <f t="shared" si="3"/>
        <v>25.574400000000001</v>
      </c>
      <c r="M11" s="2">
        <f t="shared" si="4"/>
        <v>57.761800000000008</v>
      </c>
      <c r="N11" s="4">
        <f t="shared" si="5"/>
        <v>63.2256</v>
      </c>
      <c r="O11" s="11">
        <v>6.5</v>
      </c>
      <c r="P11" s="10">
        <v>7.5</v>
      </c>
    </row>
    <row r="12" spans="1:16" x14ac:dyDescent="0.25">
      <c r="A12" s="11">
        <v>88</v>
      </c>
      <c r="B12" s="10">
        <v>83</v>
      </c>
      <c r="C12" s="11">
        <v>168.7</v>
      </c>
      <c r="D12" s="10">
        <v>163.69999999999999</v>
      </c>
      <c r="E12" s="11">
        <v>70.599999999999994</v>
      </c>
      <c r="F12" s="10">
        <v>85.4</v>
      </c>
      <c r="G12" s="11">
        <f t="shared" si="0"/>
        <v>24.807016520559433</v>
      </c>
      <c r="H12" s="10">
        <f t="shared" si="1"/>
        <v>31.868418509207334</v>
      </c>
      <c r="I12" s="11">
        <v>17.600000000000001</v>
      </c>
      <c r="J12" s="4">
        <v>28.3</v>
      </c>
      <c r="K12" s="2">
        <f t="shared" si="2"/>
        <v>12.425599999999999</v>
      </c>
      <c r="L12" s="4">
        <f t="shared" si="3"/>
        <v>24.168200000000002</v>
      </c>
      <c r="M12" s="2">
        <f t="shared" si="4"/>
        <v>58.174399999999991</v>
      </c>
      <c r="N12" s="4">
        <f t="shared" si="5"/>
        <v>61.231800000000007</v>
      </c>
      <c r="O12" s="11">
        <v>19.3</v>
      </c>
      <c r="P12" s="10">
        <v>16.3</v>
      </c>
    </row>
    <row r="13" spans="1:16" x14ac:dyDescent="0.25">
      <c r="A13" s="11">
        <v>76</v>
      </c>
      <c r="B13" s="10">
        <v>74.5</v>
      </c>
      <c r="C13" s="11">
        <v>156.9</v>
      </c>
      <c r="D13" s="10">
        <v>155.9</v>
      </c>
      <c r="E13" s="11">
        <v>64.7</v>
      </c>
      <c r="F13" s="10">
        <v>93</v>
      </c>
      <c r="G13" s="11">
        <f t="shared" si="0"/>
        <v>26.281998943033063</v>
      </c>
      <c r="H13" s="10">
        <f t="shared" si="1"/>
        <v>38.264030864672463</v>
      </c>
      <c r="I13" s="11">
        <v>19.8</v>
      </c>
      <c r="J13" s="4">
        <v>38.4</v>
      </c>
      <c r="K13" s="2">
        <f t="shared" si="2"/>
        <v>12.810600000000001</v>
      </c>
      <c r="L13" s="4">
        <f t="shared" si="3"/>
        <v>35.711999999999996</v>
      </c>
      <c r="M13" s="2">
        <f t="shared" si="4"/>
        <v>51.889400000000002</v>
      </c>
      <c r="N13" s="4">
        <f t="shared" si="5"/>
        <v>57.288000000000004</v>
      </c>
      <c r="O13" s="11">
        <v>5.2</v>
      </c>
      <c r="P13" s="10">
        <v>5.2</v>
      </c>
    </row>
    <row r="14" spans="1:16" x14ac:dyDescent="0.25">
      <c r="A14" s="11">
        <v>83.5</v>
      </c>
      <c r="B14" s="10">
        <v>79.8</v>
      </c>
      <c r="C14" s="11">
        <v>171.2</v>
      </c>
      <c r="D14" s="10">
        <v>165.2</v>
      </c>
      <c r="E14" s="11">
        <v>69.400000000000006</v>
      </c>
      <c r="F14" s="10">
        <v>85</v>
      </c>
      <c r="G14" s="11">
        <f t="shared" si="0"/>
        <v>23.678378024281599</v>
      </c>
      <c r="H14" s="10">
        <f t="shared" si="1"/>
        <v>31.145753331496351</v>
      </c>
      <c r="I14" s="11">
        <v>16.100000000000001</v>
      </c>
      <c r="J14" s="4">
        <v>30.1</v>
      </c>
      <c r="K14" s="2">
        <f t="shared" si="2"/>
        <v>11.173400000000001</v>
      </c>
      <c r="L14" s="4">
        <f t="shared" si="3"/>
        <v>25.585000000000001</v>
      </c>
      <c r="M14" s="2">
        <f t="shared" si="4"/>
        <v>58.226600000000005</v>
      </c>
      <c r="N14" s="4">
        <f t="shared" si="5"/>
        <v>59.414999999999999</v>
      </c>
      <c r="O14" s="11">
        <v>17.7</v>
      </c>
      <c r="P14" s="10">
        <v>14.7</v>
      </c>
    </row>
    <row r="15" spans="1:16" x14ac:dyDescent="0.25">
      <c r="A15" s="11">
        <v>78.3</v>
      </c>
      <c r="B15" s="10">
        <v>76.3</v>
      </c>
      <c r="C15" s="11">
        <v>173</v>
      </c>
      <c r="D15" s="10">
        <v>167</v>
      </c>
      <c r="E15" s="11">
        <v>72.5</v>
      </c>
      <c r="F15" s="10">
        <v>94.1</v>
      </c>
      <c r="G15" s="11">
        <f t="shared" si="0"/>
        <v>24.223996792408698</v>
      </c>
      <c r="H15" s="10">
        <f t="shared" si="1"/>
        <v>33.740901430671592</v>
      </c>
      <c r="I15" s="11">
        <v>17.5</v>
      </c>
      <c r="J15" s="4">
        <v>37.200000000000003</v>
      </c>
      <c r="K15" s="2">
        <f t="shared" si="2"/>
        <v>12.6875</v>
      </c>
      <c r="L15" s="4">
        <f t="shared" si="3"/>
        <v>35.005200000000002</v>
      </c>
      <c r="M15" s="2">
        <f t="shared" si="4"/>
        <v>59.8125</v>
      </c>
      <c r="N15" s="4">
        <f t="shared" si="5"/>
        <v>59.094799999999992</v>
      </c>
      <c r="O15" s="11">
        <v>13</v>
      </c>
      <c r="P15" s="10">
        <v>12</v>
      </c>
    </row>
    <row r="16" spans="1:16" x14ac:dyDescent="0.25">
      <c r="A16" s="11">
        <v>80.7</v>
      </c>
      <c r="B16" s="10">
        <v>77.7</v>
      </c>
      <c r="C16" s="11">
        <v>155.80000000000001</v>
      </c>
      <c r="D16" s="10">
        <v>154.80000000000001</v>
      </c>
      <c r="E16" s="11">
        <v>60.4</v>
      </c>
      <c r="F16" s="10">
        <v>95.4</v>
      </c>
      <c r="G16" s="11">
        <f t="shared" si="0"/>
        <v>24.882959457254863</v>
      </c>
      <c r="H16" s="10">
        <f t="shared" si="1"/>
        <v>39.811309416501409</v>
      </c>
      <c r="I16" s="11">
        <v>18.399999999999999</v>
      </c>
      <c r="J16" s="4">
        <v>44</v>
      </c>
      <c r="K16" s="2">
        <f t="shared" si="2"/>
        <v>11.113599999999998</v>
      </c>
      <c r="L16" s="4">
        <f t="shared" si="3"/>
        <v>41.976000000000006</v>
      </c>
      <c r="M16" s="2">
        <f t="shared" si="4"/>
        <v>49.2864</v>
      </c>
      <c r="N16" s="4">
        <f t="shared" si="5"/>
        <v>53.423999999999999</v>
      </c>
      <c r="O16" s="11">
        <v>11.9</v>
      </c>
      <c r="P16" s="10">
        <v>10.9</v>
      </c>
    </row>
    <row r="17" spans="1:16" x14ac:dyDescent="0.25">
      <c r="A17" s="11">
        <v>85.9</v>
      </c>
      <c r="B17" s="10">
        <v>80.900000000000006</v>
      </c>
      <c r="C17" s="11">
        <v>176.6</v>
      </c>
      <c r="D17" s="10">
        <v>170.6</v>
      </c>
      <c r="E17" s="11">
        <v>79</v>
      </c>
      <c r="F17" s="10">
        <v>93.6</v>
      </c>
      <c r="G17" s="11">
        <f t="shared" si="0"/>
        <v>25.330612590404638</v>
      </c>
      <c r="H17" s="10">
        <f t="shared" si="1"/>
        <v>32.160129959909789</v>
      </c>
      <c r="I17" s="11">
        <v>19.8</v>
      </c>
      <c r="J17" s="4">
        <v>38.5</v>
      </c>
      <c r="K17" s="2">
        <f t="shared" si="2"/>
        <v>15.642000000000001</v>
      </c>
      <c r="L17" s="4">
        <f t="shared" si="3"/>
        <v>36.036000000000001</v>
      </c>
      <c r="M17" s="2">
        <f t="shared" si="4"/>
        <v>63.357999999999997</v>
      </c>
      <c r="N17" s="4">
        <f t="shared" si="5"/>
        <v>57.563999999999993</v>
      </c>
      <c r="O17" s="11">
        <v>16.600000000000001</v>
      </c>
      <c r="P17" s="10">
        <v>15.6</v>
      </c>
    </row>
    <row r="18" spans="1:16" x14ac:dyDescent="0.25">
      <c r="A18" s="11">
        <v>74.900000000000006</v>
      </c>
      <c r="B18" s="10">
        <v>73.400000000000006</v>
      </c>
      <c r="C18" s="11">
        <v>157.69999999999999</v>
      </c>
      <c r="D18" s="10">
        <v>156.69999999999999</v>
      </c>
      <c r="E18" s="11">
        <v>63.2</v>
      </c>
      <c r="F18" s="10">
        <v>90.7</v>
      </c>
      <c r="G18" s="11">
        <f t="shared" si="0"/>
        <v>25.412868642409979</v>
      </c>
      <c r="H18" s="10">
        <f t="shared" si="1"/>
        <v>36.937652744524613</v>
      </c>
      <c r="I18" s="11">
        <v>17.899999999999999</v>
      </c>
      <c r="J18" s="4">
        <v>36</v>
      </c>
      <c r="K18" s="2">
        <f t="shared" si="2"/>
        <v>11.312799999999999</v>
      </c>
      <c r="L18" s="4">
        <f t="shared" si="3"/>
        <v>32.652000000000001</v>
      </c>
      <c r="M18" s="2">
        <f t="shared" si="4"/>
        <v>51.887200000000007</v>
      </c>
      <c r="N18" s="4">
        <f t="shared" si="5"/>
        <v>58.048000000000002</v>
      </c>
      <c r="O18" s="11">
        <v>10.6</v>
      </c>
      <c r="P18" s="10">
        <v>9.6</v>
      </c>
    </row>
    <row r="19" spans="1:16" x14ac:dyDescent="0.25">
      <c r="A19" s="11">
        <v>82.3</v>
      </c>
      <c r="B19" s="10">
        <v>78.599999999999994</v>
      </c>
      <c r="C19" s="11">
        <v>176.9</v>
      </c>
      <c r="D19" s="10">
        <v>172.9</v>
      </c>
      <c r="E19" s="11">
        <v>78</v>
      </c>
      <c r="F19" s="10">
        <v>90</v>
      </c>
      <c r="G19" s="11">
        <f t="shared" si="0"/>
        <v>24.925216362062411</v>
      </c>
      <c r="H19" s="10">
        <f t="shared" si="1"/>
        <v>30.105962954278073</v>
      </c>
      <c r="I19" s="11">
        <v>15.7</v>
      </c>
      <c r="J19" s="4">
        <v>24.8</v>
      </c>
      <c r="K19" s="2">
        <f t="shared" si="2"/>
        <v>12.245999999999999</v>
      </c>
      <c r="L19" s="4">
        <f t="shared" si="3"/>
        <v>22.32</v>
      </c>
      <c r="M19" s="2">
        <f t="shared" si="4"/>
        <v>65.754000000000005</v>
      </c>
      <c r="N19" s="4">
        <f t="shared" si="5"/>
        <v>67.680000000000007</v>
      </c>
      <c r="O19" s="11">
        <v>7.8</v>
      </c>
      <c r="P19" s="10">
        <v>7.8</v>
      </c>
    </row>
    <row r="20" spans="1:16" x14ac:dyDescent="0.25">
      <c r="A20" s="11">
        <v>78.5</v>
      </c>
      <c r="B20" s="10">
        <v>75</v>
      </c>
      <c r="C20" s="11">
        <v>174.5</v>
      </c>
      <c r="D20" s="10">
        <v>168.5</v>
      </c>
      <c r="E20" s="11">
        <v>75.900000000000006</v>
      </c>
      <c r="F20" s="10">
        <v>92.3</v>
      </c>
      <c r="G20" s="11">
        <f t="shared" si="0"/>
        <v>24.925903728212411</v>
      </c>
      <c r="H20" s="10">
        <f t="shared" si="1"/>
        <v>32.508871258882259</v>
      </c>
      <c r="I20" s="11">
        <v>18.2</v>
      </c>
      <c r="J20" s="4">
        <v>34</v>
      </c>
      <c r="K20" s="2">
        <f t="shared" si="2"/>
        <v>13.813800000000001</v>
      </c>
      <c r="L20" s="4">
        <f t="shared" si="3"/>
        <v>31.381999999999998</v>
      </c>
      <c r="M20" s="2">
        <f t="shared" si="4"/>
        <v>62.086200000000005</v>
      </c>
      <c r="N20" s="4">
        <f t="shared" si="5"/>
        <v>60.917999999999999</v>
      </c>
      <c r="O20" s="11">
        <v>12.5</v>
      </c>
      <c r="P20" s="10">
        <v>11.5</v>
      </c>
    </row>
    <row r="21" spans="1:16" x14ac:dyDescent="0.25">
      <c r="A21" s="11">
        <v>79.099999999999994</v>
      </c>
      <c r="B21" s="10">
        <v>76.900000000000006</v>
      </c>
      <c r="C21" s="11">
        <v>162.6</v>
      </c>
      <c r="D21" s="10">
        <v>161.6</v>
      </c>
      <c r="E21" s="11">
        <v>67.7</v>
      </c>
      <c r="F21" s="10">
        <v>86.5</v>
      </c>
      <c r="G21" s="11">
        <f t="shared" si="0"/>
        <v>25.606344624331857</v>
      </c>
      <c r="H21" s="10">
        <f t="shared" si="1"/>
        <v>33.123284481913544</v>
      </c>
      <c r="I21" s="11">
        <v>20.9</v>
      </c>
      <c r="J21" s="4">
        <v>28</v>
      </c>
      <c r="K21" s="2">
        <f t="shared" si="2"/>
        <v>14.1493</v>
      </c>
      <c r="L21" s="4">
        <f t="shared" si="3"/>
        <v>24.22</v>
      </c>
      <c r="M21" s="2">
        <f t="shared" si="4"/>
        <v>53.550700000000006</v>
      </c>
      <c r="N21" s="4">
        <f t="shared" si="5"/>
        <v>62.28</v>
      </c>
      <c r="O21" s="11">
        <v>15.4</v>
      </c>
      <c r="P21" s="10">
        <v>14.4</v>
      </c>
    </row>
    <row r="22" spans="1:16" x14ac:dyDescent="0.25">
      <c r="A22" s="11">
        <v>87.2</v>
      </c>
      <c r="B22" s="10">
        <v>82.2</v>
      </c>
      <c r="C22" s="11">
        <v>160.19999999999999</v>
      </c>
      <c r="D22" s="10">
        <v>159.19999999999999</v>
      </c>
      <c r="E22" s="11">
        <v>64.3</v>
      </c>
      <c r="F22" s="10">
        <v>84.2</v>
      </c>
      <c r="G22" s="11">
        <f t="shared" si="0"/>
        <v>25.054512072144529</v>
      </c>
      <c r="H22" s="10">
        <f t="shared" si="1"/>
        <v>33.222014595591027</v>
      </c>
      <c r="I22" s="11">
        <v>19.3</v>
      </c>
      <c r="J22" s="4">
        <v>30.9</v>
      </c>
      <c r="K22" s="2">
        <f t="shared" si="2"/>
        <v>12.4099</v>
      </c>
      <c r="L22" s="4">
        <f t="shared" si="3"/>
        <v>26.017799999999998</v>
      </c>
      <c r="M22" s="2">
        <f t="shared" si="4"/>
        <v>51.890099999999997</v>
      </c>
      <c r="N22" s="4">
        <f t="shared" si="5"/>
        <v>58.182200000000009</v>
      </c>
      <c r="O22" s="11">
        <v>11.1</v>
      </c>
      <c r="P22" s="10">
        <v>10.1</v>
      </c>
    </row>
    <row r="23" spans="1:16" x14ac:dyDescent="0.25">
      <c r="A23" s="11">
        <v>76.400000000000006</v>
      </c>
      <c r="C23" s="11">
        <v>168.4</v>
      </c>
      <c r="E23" s="11">
        <v>69.2</v>
      </c>
      <c r="G23" s="11">
        <f t="shared" si="0"/>
        <v>24.401803194520451</v>
      </c>
      <c r="I23" s="11">
        <v>15.5</v>
      </c>
      <c r="J23" s="7"/>
      <c r="K23" s="2">
        <f t="shared" si="2"/>
        <v>10.726000000000001</v>
      </c>
      <c r="M23" s="2">
        <f t="shared" si="4"/>
        <v>58.474000000000004</v>
      </c>
      <c r="O23" s="11">
        <v>14.5</v>
      </c>
    </row>
    <row r="24" spans="1:16" x14ac:dyDescent="0.25">
      <c r="A24" s="11">
        <v>84.7</v>
      </c>
      <c r="C24" s="11">
        <v>164.9</v>
      </c>
      <c r="E24" s="11">
        <v>66.8</v>
      </c>
      <c r="G24" s="11">
        <f t="shared" si="0"/>
        <v>24.566039803604074</v>
      </c>
      <c r="I24" s="11">
        <v>18.600000000000001</v>
      </c>
      <c r="J24" s="7"/>
      <c r="K24" s="2">
        <f t="shared" si="2"/>
        <v>12.424799999999999</v>
      </c>
      <c r="M24" s="2">
        <f t="shared" si="4"/>
        <v>54.3752</v>
      </c>
      <c r="O24" s="11">
        <v>13.3</v>
      </c>
    </row>
    <row r="29" spans="1:16" x14ac:dyDescent="0.25">
      <c r="A29" s="7"/>
      <c r="F29" s="7"/>
    </row>
    <row r="30" spans="1:16" x14ac:dyDescent="0.25">
      <c r="A30" s="7"/>
      <c r="F30" s="7"/>
      <c r="H30" s="8"/>
      <c r="I30" s="8"/>
    </row>
    <row r="31" spans="1:16" x14ac:dyDescent="0.25">
      <c r="A31" s="8"/>
      <c r="B31" s="8"/>
      <c r="H31" s="8"/>
      <c r="I31" s="8"/>
      <c r="J31" s="8"/>
      <c r="K31" s="8"/>
      <c r="L31" s="8"/>
      <c r="N31" s="8"/>
    </row>
    <row r="32" spans="1:16" x14ac:dyDescent="0.25">
      <c r="A32" s="8"/>
      <c r="B32" s="8"/>
      <c r="H32" s="8"/>
      <c r="I32" s="8"/>
      <c r="J32" s="8"/>
      <c r="K32" s="8"/>
      <c r="L32" s="8"/>
      <c r="N32" s="8"/>
    </row>
    <row r="33" spans="1:14" x14ac:dyDescent="0.25">
      <c r="A33" s="8"/>
      <c r="B33" s="8"/>
      <c r="H33" s="8"/>
      <c r="I33" s="8"/>
      <c r="J33" s="8"/>
      <c r="K33" s="8"/>
      <c r="L33" s="8"/>
      <c r="N33" s="8"/>
    </row>
    <row r="34" spans="1:14" x14ac:dyDescent="0.25">
      <c r="A34" s="8"/>
      <c r="B34" s="8"/>
      <c r="H34" s="8"/>
      <c r="I34" s="8"/>
      <c r="J34" s="8"/>
      <c r="K34" s="8"/>
      <c r="L34" s="8"/>
      <c r="N34" s="8"/>
    </row>
    <row r="35" spans="1:14" x14ac:dyDescent="0.25">
      <c r="A35" s="8"/>
      <c r="B35" s="8"/>
      <c r="H35" s="8"/>
      <c r="I35" s="8"/>
      <c r="J35" s="8"/>
      <c r="K35" s="8"/>
      <c r="L35" s="8"/>
      <c r="N35" s="8"/>
    </row>
    <row r="36" spans="1:14" x14ac:dyDescent="0.25">
      <c r="A36" s="8"/>
      <c r="B36" s="8"/>
      <c r="H36" s="8"/>
      <c r="I36" s="8"/>
      <c r="J36" s="8"/>
      <c r="K36" s="8"/>
      <c r="L36" s="8"/>
      <c r="N36" s="8"/>
    </row>
    <row r="37" spans="1:14" x14ac:dyDescent="0.25">
      <c r="A37" s="8"/>
      <c r="B37" s="8"/>
      <c r="H37" s="8"/>
      <c r="I37" s="8"/>
      <c r="J37" s="8"/>
      <c r="K37" s="8"/>
      <c r="L37" s="8"/>
      <c r="N37" s="8"/>
    </row>
    <row r="38" spans="1:14" x14ac:dyDescent="0.25">
      <c r="A38" s="8"/>
      <c r="B38" s="8"/>
      <c r="H38" s="8"/>
      <c r="I38" s="8"/>
      <c r="J38" s="8"/>
      <c r="K38" s="8"/>
      <c r="L38" s="8"/>
      <c r="N38" s="8"/>
    </row>
    <row r="39" spans="1:14" x14ac:dyDescent="0.25">
      <c r="A39" s="8"/>
      <c r="B39" s="8"/>
      <c r="H39" s="8"/>
      <c r="I39" s="8"/>
      <c r="J39" s="8"/>
      <c r="K39" s="8"/>
      <c r="L39" s="8"/>
      <c r="N39" s="8"/>
    </row>
    <row r="40" spans="1:14" x14ac:dyDescent="0.25">
      <c r="A40" s="8"/>
      <c r="B40" s="8"/>
      <c r="H40" s="8"/>
      <c r="I40" s="8"/>
      <c r="J40" s="8"/>
      <c r="K40" s="8"/>
      <c r="L40" s="8"/>
      <c r="N40" s="8"/>
    </row>
    <row r="41" spans="1:14" x14ac:dyDescent="0.25">
      <c r="A41" s="8"/>
      <c r="B41" s="8"/>
      <c r="H41" s="8"/>
      <c r="I41" s="8"/>
      <c r="J41" s="8"/>
      <c r="K41" s="8"/>
      <c r="L41" s="8"/>
      <c r="N41" s="8"/>
    </row>
    <row r="42" spans="1:14" x14ac:dyDescent="0.25">
      <c r="A42" s="8"/>
      <c r="B42" s="8"/>
      <c r="H42" s="8"/>
      <c r="I42" s="8"/>
      <c r="J42" s="8"/>
      <c r="K42" s="8"/>
      <c r="L42" s="8"/>
      <c r="N42" s="8"/>
    </row>
    <row r="43" spans="1:14" x14ac:dyDescent="0.25">
      <c r="A43" s="8"/>
      <c r="B43" s="8"/>
      <c r="H43" s="8"/>
      <c r="I43" s="8"/>
      <c r="J43" s="8"/>
      <c r="K43" s="8"/>
      <c r="L43" s="8"/>
      <c r="N43" s="8"/>
    </row>
    <row r="44" spans="1:14" x14ac:dyDescent="0.25">
      <c r="A44" s="8"/>
      <c r="B44" s="8"/>
      <c r="H44" s="8"/>
      <c r="I44" s="8"/>
      <c r="J44" s="8"/>
      <c r="K44" s="8"/>
      <c r="L44" s="8"/>
      <c r="N44" s="8"/>
    </row>
    <row r="45" spans="1:14" x14ac:dyDescent="0.25">
      <c r="A45" s="8"/>
      <c r="B45" s="8"/>
      <c r="H45" s="8"/>
      <c r="I45" s="8"/>
      <c r="J45" s="8"/>
      <c r="K45" s="8"/>
      <c r="L45" s="8"/>
      <c r="N45" s="8"/>
    </row>
    <row r="46" spans="1:14" x14ac:dyDescent="0.25">
      <c r="A46" s="8"/>
      <c r="B46" s="8"/>
      <c r="H46" s="8"/>
      <c r="I46" s="8"/>
      <c r="J46" s="8"/>
      <c r="K46" s="8"/>
      <c r="L46" s="8"/>
      <c r="N46" s="8"/>
    </row>
    <row r="47" spans="1:14" x14ac:dyDescent="0.25">
      <c r="A47" s="8"/>
      <c r="B47" s="8"/>
      <c r="H47" s="8"/>
      <c r="I47" s="8"/>
      <c r="J47" s="8"/>
      <c r="K47" s="8"/>
      <c r="L47" s="8"/>
      <c r="N47" s="8"/>
    </row>
    <row r="48" spans="1:14" x14ac:dyDescent="0.25">
      <c r="A48" s="8"/>
      <c r="B48" s="8"/>
      <c r="H48" s="8"/>
      <c r="I48" s="8"/>
      <c r="J48" s="8"/>
      <c r="K48" s="8"/>
      <c r="L48" s="8"/>
      <c r="N48" s="8"/>
    </row>
    <row r="49" spans="1:14" x14ac:dyDescent="0.25">
      <c r="A49" s="8"/>
      <c r="B49" s="8"/>
      <c r="H49" s="8"/>
      <c r="I49" s="8"/>
      <c r="J49" s="8"/>
      <c r="K49" s="8"/>
      <c r="L49" s="8"/>
      <c r="N49" s="8"/>
    </row>
    <row r="50" spans="1:14" x14ac:dyDescent="0.25">
      <c r="A50" s="8"/>
      <c r="B50" s="8"/>
      <c r="H50" s="8"/>
      <c r="I50" s="8"/>
      <c r="J50" s="8"/>
      <c r="K50" s="8"/>
      <c r="L50" s="8"/>
      <c r="N50" s="8"/>
    </row>
    <row r="51" spans="1:14" x14ac:dyDescent="0.25">
      <c r="A51" s="8"/>
      <c r="B51" s="8"/>
      <c r="H51" s="8"/>
      <c r="I51" s="8"/>
      <c r="J51" s="8"/>
      <c r="K51" s="8"/>
      <c r="L51" s="8"/>
      <c r="M51" s="8"/>
      <c r="N51" s="8"/>
    </row>
    <row r="52" spans="1:14" x14ac:dyDescent="0.25">
      <c r="A52" s="8"/>
      <c r="B52" s="8"/>
    </row>
  </sheetData>
  <mergeCells count="7">
    <mergeCell ref="M1:N1"/>
    <mergeCell ref="O1:P1"/>
    <mergeCell ref="K1:L1"/>
    <mergeCell ref="A1:B1"/>
    <mergeCell ref="C1:D1"/>
    <mergeCell ref="G1:H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UPEC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Wael Maktouf</dc:creator>
  <cp:lastModifiedBy>Wael Maktouf</cp:lastModifiedBy>
  <dcterms:created xsi:type="dcterms:W3CDTF">2023-06-20T19:48:33Z</dcterms:created>
  <dcterms:modified xsi:type="dcterms:W3CDTF">2023-08-25T19:03:31Z</dcterms:modified>
</cp:coreProperties>
</file>