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 activeTab="7"/>
  </bookViews>
  <sheets>
    <sheet name="fig2A" sheetId="1" r:id="rId1"/>
    <sheet name="fig2A-2" sheetId="2" r:id="rId2"/>
    <sheet name="fig2B" sheetId="12" r:id="rId3"/>
    <sheet name="fig2C" sheetId="3" r:id="rId4"/>
    <sheet name="fig2C-2" sheetId="8" r:id="rId5"/>
    <sheet name="fig2D" sheetId="9" r:id="rId6"/>
    <sheet name="fig2E" sheetId="10" r:id="rId7"/>
    <sheet name="fig2F" sheetId="11" r:id="rId8"/>
  </sheets>
  <calcPr calcId="124519"/>
</workbook>
</file>

<file path=xl/calcChain.xml><?xml version="1.0" encoding="utf-8"?>
<calcChain xmlns="http://schemas.openxmlformats.org/spreadsheetml/2006/main">
  <c r="C12" i="12"/>
  <c r="D12"/>
  <c r="E12"/>
  <c r="F12"/>
  <c r="C13"/>
  <c r="D13"/>
  <c r="E13"/>
  <c r="F13"/>
  <c r="C14"/>
  <c r="D14"/>
  <c r="E14"/>
  <c r="F14"/>
  <c r="B13"/>
  <c r="B14"/>
  <c r="B12"/>
  <c r="E3" i="11" l="1"/>
  <c r="D3"/>
  <c r="E2"/>
  <c r="D2"/>
  <c r="D23" i="10"/>
  <c r="D24"/>
  <c r="D25"/>
  <c r="D26"/>
  <c r="D27"/>
  <c r="B27"/>
  <c r="B26"/>
  <c r="B25"/>
  <c r="B24"/>
  <c r="E23"/>
  <c r="E24"/>
  <c r="E25"/>
  <c r="E26"/>
  <c r="E27"/>
  <c r="C27"/>
  <c r="C26"/>
  <c r="C25"/>
  <c r="C24"/>
  <c r="C23"/>
  <c r="B23"/>
  <c r="C10" i="9"/>
  <c r="B10"/>
  <c r="C9"/>
  <c r="B9"/>
  <c r="C8"/>
  <c r="B8"/>
  <c r="B12" s="1"/>
  <c r="B14" s="1"/>
  <c r="D9" i="8"/>
  <c r="D8"/>
  <c r="D7"/>
  <c r="D5"/>
  <c r="D4"/>
  <c r="D6" s="1"/>
  <c r="D3"/>
  <c r="D18" i="2"/>
  <c r="D17"/>
  <c r="D16"/>
  <c r="D15"/>
  <c r="D14"/>
  <c r="D13"/>
  <c r="D12"/>
  <c r="D11"/>
  <c r="D10"/>
  <c r="D9"/>
  <c r="D8"/>
  <c r="D7"/>
  <c r="D5"/>
  <c r="D4"/>
  <c r="D3"/>
  <c r="C14" i="9" l="1"/>
  <c r="B15"/>
  <c r="C15"/>
  <c r="B16"/>
  <c r="C16"/>
  <c r="E8" i="8"/>
  <c r="F8" s="1"/>
  <c r="G8" s="1"/>
  <c r="E3"/>
  <c r="E9"/>
  <c r="F9" s="1"/>
  <c r="G9" s="1"/>
  <c r="E7"/>
  <c r="F7" s="1"/>
  <c r="G7" s="1"/>
  <c r="E5"/>
  <c r="F5" s="1"/>
  <c r="G5" s="1"/>
  <c r="E4"/>
  <c r="F4" s="1"/>
  <c r="G4" s="1"/>
  <c r="F3"/>
  <c r="G3" s="1"/>
  <c r="D6" i="2"/>
  <c r="E13" s="1"/>
  <c r="F13" s="1"/>
  <c r="G13" s="1"/>
  <c r="B18" i="9" l="1"/>
  <c r="C19"/>
  <c r="B19"/>
  <c r="C18"/>
  <c r="G6" i="8"/>
  <c r="E17" i="2"/>
  <c r="F17" s="1"/>
  <c r="G17" s="1"/>
  <c r="E11"/>
  <c r="F11" s="1"/>
  <c r="G11" s="1"/>
  <c r="E7"/>
  <c r="F7" s="1"/>
  <c r="G7" s="1"/>
  <c r="E4"/>
  <c r="F4" s="1"/>
  <c r="G4" s="1"/>
  <c r="E16"/>
  <c r="F16" s="1"/>
  <c r="G16" s="1"/>
  <c r="E9"/>
  <c r="F9" s="1"/>
  <c r="G9" s="1"/>
  <c r="E3"/>
  <c r="F3" s="1"/>
  <c r="G3" s="1"/>
  <c r="E5"/>
  <c r="F5" s="1"/>
  <c r="G5" s="1"/>
  <c r="E10"/>
  <c r="F10" s="1"/>
  <c r="G10" s="1"/>
  <c r="E8"/>
  <c r="F8" s="1"/>
  <c r="G8" s="1"/>
  <c r="E18"/>
  <c r="F18" s="1"/>
  <c r="G18" s="1"/>
  <c r="E15"/>
  <c r="F15" s="1"/>
  <c r="G15" s="1"/>
  <c r="E12"/>
  <c r="F12" s="1"/>
  <c r="G12" s="1"/>
  <c r="E14"/>
  <c r="F14" s="1"/>
  <c r="G14" s="1"/>
  <c r="H5" i="8" l="1"/>
  <c r="I5" s="1"/>
  <c r="H3"/>
  <c r="I3" s="1"/>
  <c r="H9"/>
  <c r="I9" s="1"/>
  <c r="H7"/>
  <c r="I7" s="1"/>
  <c r="H8"/>
  <c r="I8" s="1"/>
  <c r="H4"/>
  <c r="I4" s="1"/>
  <c r="G6" i="2"/>
  <c r="H18"/>
  <c r="I18" s="1"/>
  <c r="H13"/>
  <c r="I13" s="1"/>
  <c r="H16"/>
  <c r="I16" s="1"/>
  <c r="H15"/>
  <c r="I15" s="1"/>
  <c r="H17"/>
  <c r="I17" s="1"/>
  <c r="H14"/>
  <c r="I14" s="1"/>
  <c r="H8"/>
  <c r="I8" s="1"/>
  <c r="H11"/>
  <c r="I11" s="1"/>
  <c r="H3"/>
  <c r="I3" s="1"/>
  <c r="H5"/>
  <c r="I5" s="1"/>
  <c r="H9"/>
  <c r="I9" s="1"/>
  <c r="H7"/>
  <c r="I7" s="1"/>
  <c r="H12"/>
  <c r="I12" s="1"/>
  <c r="H10"/>
  <c r="I10" s="1"/>
  <c r="H4"/>
  <c r="I4" s="1"/>
  <c r="K9" i="8" l="1"/>
  <c r="J9"/>
  <c r="K5"/>
  <c r="J5"/>
  <c r="J15" i="2"/>
  <c r="K15"/>
  <c r="J18"/>
  <c r="K18"/>
  <c r="K12"/>
  <c r="J12"/>
  <c r="K9"/>
  <c r="J9"/>
  <c r="K5"/>
  <c r="J5"/>
</calcChain>
</file>

<file path=xl/sharedStrings.xml><?xml version="1.0" encoding="utf-8"?>
<sst xmlns="http://schemas.openxmlformats.org/spreadsheetml/2006/main" count="289" uniqueCount="75">
  <si>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</si>
  <si>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</si>
  <si>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</si>
  <si>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</si>
  <si>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</si>
  <si>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</si>
  <si>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</si>
  <si>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</si>
  <si>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</si>
  <si>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</si>
  <si>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Actin</t>
  </si>
  <si>
    <t>Control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</si>
  <si>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</si>
  <si>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</si>
  <si>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</si>
  <si>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</si>
  <si>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</si>
  <si>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</si>
  <si>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</si>
  <si>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</si>
  <si>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</si>
  <si>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</si>
  <si>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</si>
  <si>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</si>
  <si>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</si>
  <si>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</si>
  <si>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</si>
  <si>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</si>
  <si>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</si>
  <si>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</si>
  <si>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</si>
  <si>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</si>
  <si>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</si>
  <si>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</si>
  <si>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</si>
  <si>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</si>
  <si>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</si>
  <si>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</si>
  <si>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CT2-CT1</t>
  </si>
  <si>
    <t>CT1</t>
  </si>
  <si>
    <t>CT2</t>
  </si>
  <si>
    <t>∆CT</t>
  </si>
  <si>
    <t>∆∆CT</t>
  </si>
  <si>
    <t>2-∆∆CT</t>
  </si>
  <si>
    <t xml:space="preserve"> </t>
  </si>
  <si>
    <r>
      <t>I</t>
    </r>
    <r>
      <rPr>
        <sz val="11"/>
        <color theme="1"/>
        <rFont val="微软雅黑"/>
        <family val="2"/>
        <charset val="134"/>
      </rPr>
      <t>CE</t>
    </r>
    <phoneticPr fontId="8" type="noConversion"/>
  </si>
  <si>
    <r>
      <t>C</t>
    </r>
    <r>
      <rPr>
        <sz val="11"/>
        <color theme="1"/>
        <rFont val="微软雅黑"/>
        <family val="2"/>
        <charset val="134"/>
      </rPr>
      <t>ASKI</t>
    </r>
    <phoneticPr fontId="8" type="noConversion"/>
  </si>
  <si>
    <r>
      <t>S</t>
    </r>
    <r>
      <rPr>
        <sz val="11"/>
        <color theme="1"/>
        <rFont val="微软雅黑"/>
        <family val="2"/>
        <charset val="134"/>
      </rPr>
      <t>IHA</t>
    </r>
    <phoneticPr fontId="8" type="noConversion"/>
  </si>
  <si>
    <t>HELA</t>
    <phoneticPr fontId="8" type="noConversion"/>
  </si>
  <si>
    <t>C4-1</t>
    <phoneticPr fontId="8" type="noConversion"/>
  </si>
  <si>
    <r>
      <t>H</t>
    </r>
    <r>
      <rPr>
        <sz val="11"/>
        <color theme="1"/>
        <rFont val="微软雅黑"/>
        <family val="2"/>
        <charset val="134"/>
      </rPr>
      <t>ELLS</t>
    </r>
    <phoneticPr fontId="8" type="noConversion"/>
  </si>
  <si>
    <t>HELLS</t>
    <phoneticPr fontId="8" type="noConversion"/>
  </si>
  <si>
    <t>HELLS-OE</t>
  </si>
  <si>
    <r>
      <t>H</t>
    </r>
    <r>
      <rPr>
        <sz val="11"/>
        <color theme="1"/>
        <rFont val="微软雅黑"/>
        <family val="2"/>
        <charset val="134"/>
      </rPr>
      <t>ELLS-OE</t>
    </r>
    <phoneticPr fontId="8" type="noConversion"/>
  </si>
  <si>
    <r>
      <t>β</t>
    </r>
    <r>
      <rPr>
        <sz val="11"/>
        <color theme="1"/>
        <rFont val="微软雅黑"/>
        <family val="2"/>
        <charset val="134"/>
      </rPr>
      <t>-actin</t>
    </r>
  </si>
  <si>
    <t>AVE</t>
    <phoneticPr fontId="8" type="noConversion"/>
  </si>
  <si>
    <t>HELLS</t>
    <phoneticPr fontId="8" type="noConversion"/>
  </si>
  <si>
    <t>HELLS-OE</t>
    <phoneticPr fontId="8" type="noConversion"/>
  </si>
  <si>
    <t>STD</t>
    <phoneticPr fontId="8" type="noConversion"/>
  </si>
  <si>
    <t>AVE</t>
    <phoneticPr fontId="8" type="noConversion"/>
  </si>
  <si>
    <r>
      <t>A</t>
    </r>
    <r>
      <rPr>
        <sz val="11"/>
        <color theme="1"/>
        <rFont val="微软雅黑"/>
        <family val="2"/>
        <charset val="134"/>
      </rPr>
      <t>VE</t>
    </r>
    <phoneticPr fontId="8" type="noConversion"/>
  </si>
  <si>
    <r>
      <t>S</t>
    </r>
    <r>
      <rPr>
        <sz val="11"/>
        <color theme="1"/>
        <rFont val="微软雅黑"/>
        <family val="2"/>
        <charset val="134"/>
      </rPr>
      <t>TD</t>
    </r>
    <phoneticPr fontId="8" type="noConversion"/>
  </si>
  <si>
    <r>
      <rPr>
        <sz val="11"/>
        <color theme="1"/>
        <rFont val="微软雅黑"/>
        <family val="2"/>
        <charset val="134"/>
      </rPr>
      <t>HELLS</t>
    </r>
    <r>
      <rPr>
        <sz val="11"/>
        <color theme="1"/>
        <rFont val="微软雅黑"/>
        <family val="2"/>
        <charset val="134"/>
      </rPr>
      <t>/</t>
    </r>
    <r>
      <rPr>
        <sz val="11"/>
        <color theme="1"/>
        <rFont val="Arial"/>
        <family val="2"/>
      </rPr>
      <t>β</t>
    </r>
    <r>
      <rPr>
        <sz val="11"/>
        <color theme="1"/>
        <rFont val="微软雅黑"/>
        <family val="2"/>
        <charset val="134"/>
      </rPr>
      <t>-actin</t>
    </r>
    <phoneticPr fontId="8" type="noConversion"/>
  </si>
  <si>
    <t>average ∆CT of ICE</t>
    <phoneticPr fontId="8" type="noConversion"/>
  </si>
  <si>
    <t>2-∆∆CT</t>
    <phoneticPr fontId="8" type="noConversion"/>
  </si>
  <si>
    <t>average 2-∆∆CT of ICE</t>
    <phoneticPr fontId="8" type="noConversion"/>
  </si>
  <si>
    <t>2-∆∆CT/average 2-∆∆CT of ICE</t>
    <phoneticPr fontId="8" type="noConversion"/>
  </si>
  <si>
    <t>aveage</t>
    <phoneticPr fontId="8" type="noConversion"/>
  </si>
  <si>
    <r>
      <t>I</t>
    </r>
    <r>
      <rPr>
        <sz val="11"/>
        <color theme="1"/>
        <rFont val="宋体"/>
        <family val="3"/>
        <charset val="134"/>
        <scheme val="minor"/>
      </rPr>
      <t>CE</t>
    </r>
    <phoneticPr fontId="8" type="noConversion"/>
  </si>
  <si>
    <r>
      <t>Si</t>
    </r>
    <r>
      <rPr>
        <sz val="11"/>
        <color theme="1"/>
        <rFont val="宋体"/>
        <family val="3"/>
        <charset val="134"/>
        <scheme val="minor"/>
      </rPr>
      <t>Ha</t>
    </r>
    <phoneticPr fontId="8" type="noConversion"/>
  </si>
  <si>
    <t>HeLa</t>
    <phoneticPr fontId="8" type="noConversion"/>
  </si>
  <si>
    <t>Caski</t>
    <phoneticPr fontId="8" type="noConversion"/>
  </si>
  <si>
    <r>
      <t>H</t>
    </r>
    <r>
      <rPr>
        <sz val="11"/>
        <color theme="1"/>
        <rFont val="宋体"/>
        <family val="3"/>
        <charset val="134"/>
        <scheme val="minor"/>
      </rPr>
      <t>ELLS</t>
    </r>
    <phoneticPr fontId="8" type="noConversion"/>
  </si>
  <si>
    <r>
      <t>A</t>
    </r>
    <r>
      <rPr>
        <sz val="11"/>
        <color theme="1"/>
        <rFont val="宋体"/>
        <family val="3"/>
        <charset val="134"/>
        <scheme val="minor"/>
      </rPr>
      <t>CTIN</t>
    </r>
    <phoneticPr fontId="8" type="noConversion"/>
  </si>
  <si>
    <r>
      <t>H</t>
    </r>
    <r>
      <rPr>
        <sz val="11"/>
        <color theme="1"/>
        <rFont val="宋体"/>
        <family val="3"/>
        <charset val="134"/>
        <scheme val="minor"/>
      </rPr>
      <t>ELLS/ACTIN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</si>
</sst>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Arial"/>
      <family val="2"/>
    </font>
    <font>
      <sz val="11"/>
      <color indexed="8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8"/>
      <name val="Arial"/>
      <family val="2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1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activeCell="D2" sqref="D2"/>
    </sheetView>
  </sheetViews>
  <sheetFormatPr defaultColWidth="9" defaultRowHeight="13.5"/>
  <cols>
    <col min="1" max="6" width="9" style="11"/>
    <col min="7" max="7" width="9" style="12"/>
    <col min="8" max="16384" width="9" style="11"/>
  </cols>
  <sheetData>
    <row r="1" spans="1:7" s="4" customFormat="1" ht="17.100000000000001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s="4" customFormat="1" ht="17.100000000000001" customHeight="1">
      <c r="A2" s="4" t="s">
        <v>7</v>
      </c>
      <c r="B2" s="4" t="s">
        <v>8</v>
      </c>
      <c r="C2" s="8">
        <v>11.35</v>
      </c>
      <c r="D2" s="4">
        <v>79</v>
      </c>
      <c r="E2" s="1" t="s">
        <v>9</v>
      </c>
      <c r="F2" s="1" t="s">
        <v>10</v>
      </c>
      <c r="G2" s="20" t="s">
        <v>45</v>
      </c>
    </row>
    <row r="3" spans="1:7" s="4" customFormat="1" ht="17.100000000000001" customHeight="1">
      <c r="A3" s="4" t="s">
        <v>12</v>
      </c>
      <c r="B3" s="4" t="s">
        <v>8</v>
      </c>
      <c r="C3" s="8">
        <v>11.39</v>
      </c>
      <c r="D3" s="4">
        <v>78</v>
      </c>
      <c r="E3" s="1" t="s">
        <v>9</v>
      </c>
      <c r="F3" s="1" t="s">
        <v>10</v>
      </c>
      <c r="G3" s="20" t="s">
        <v>45</v>
      </c>
    </row>
    <row r="4" spans="1:7" s="4" customFormat="1" ht="17.100000000000001" customHeight="1">
      <c r="A4" s="4" t="s">
        <v>13</v>
      </c>
      <c r="B4" s="4" t="s">
        <v>8</v>
      </c>
      <c r="C4" s="8">
        <v>11.42</v>
      </c>
      <c r="D4" s="4">
        <v>78.5</v>
      </c>
      <c r="E4" s="1" t="s">
        <v>9</v>
      </c>
      <c r="F4" s="1" t="s">
        <v>10</v>
      </c>
      <c r="G4" s="20" t="s">
        <v>45</v>
      </c>
    </row>
    <row r="5" spans="1:7" s="4" customFormat="1" ht="17.100000000000001" customHeight="1">
      <c r="A5" s="4" t="s">
        <v>14</v>
      </c>
      <c r="B5" s="4" t="s">
        <v>8</v>
      </c>
      <c r="C5" s="8">
        <v>11.42</v>
      </c>
      <c r="D5" s="4">
        <v>79.5</v>
      </c>
      <c r="E5" s="1" t="s">
        <v>9</v>
      </c>
      <c r="F5" s="1" t="s">
        <v>10</v>
      </c>
      <c r="G5" s="20" t="s">
        <v>46</v>
      </c>
    </row>
    <row r="6" spans="1:7" s="4" customFormat="1" ht="17.100000000000001" customHeight="1">
      <c r="A6" s="4" t="s">
        <v>15</v>
      </c>
      <c r="B6" s="4" t="s">
        <v>8</v>
      </c>
      <c r="C6" s="8">
        <v>11.38</v>
      </c>
      <c r="D6" s="4">
        <v>81.5</v>
      </c>
      <c r="E6" s="1" t="s">
        <v>9</v>
      </c>
      <c r="F6" s="1" t="s">
        <v>10</v>
      </c>
      <c r="G6" s="20" t="s">
        <v>46</v>
      </c>
    </row>
    <row r="7" spans="1:7" s="4" customFormat="1" ht="17.100000000000001" customHeight="1">
      <c r="A7" s="4" t="s">
        <v>16</v>
      </c>
      <c r="B7" s="4" t="s">
        <v>8</v>
      </c>
      <c r="C7" s="8">
        <v>11.43</v>
      </c>
      <c r="D7" s="4">
        <v>79.5</v>
      </c>
      <c r="E7" s="1" t="s">
        <v>9</v>
      </c>
      <c r="F7" s="1" t="s">
        <v>10</v>
      </c>
      <c r="G7" s="20" t="s">
        <v>46</v>
      </c>
    </row>
    <row r="8" spans="1:7" s="4" customFormat="1" ht="17.100000000000001" customHeight="1">
      <c r="A8" s="4" t="s">
        <v>17</v>
      </c>
      <c r="B8" s="4" t="s">
        <v>8</v>
      </c>
      <c r="C8" s="8">
        <v>11.37</v>
      </c>
      <c r="D8" s="4">
        <v>81</v>
      </c>
      <c r="E8" s="1" t="s">
        <v>9</v>
      </c>
      <c r="F8" s="1" t="s">
        <v>10</v>
      </c>
      <c r="G8" s="20" t="s">
        <v>47</v>
      </c>
    </row>
    <row r="9" spans="1:7" s="4" customFormat="1" ht="17.100000000000001" customHeight="1">
      <c r="A9" s="4" t="s">
        <v>18</v>
      </c>
      <c r="B9" s="4" t="s">
        <v>8</v>
      </c>
      <c r="C9" s="8">
        <v>11.31</v>
      </c>
      <c r="D9" s="4">
        <v>78</v>
      </c>
      <c r="E9" s="1" t="s">
        <v>9</v>
      </c>
      <c r="F9" s="1" t="s">
        <v>10</v>
      </c>
      <c r="G9" s="20" t="s">
        <v>47</v>
      </c>
    </row>
    <row r="10" spans="1:7" s="4" customFormat="1" ht="17.100000000000001" customHeight="1">
      <c r="A10" s="4" t="s">
        <v>19</v>
      </c>
      <c r="B10" s="4" t="s">
        <v>8</v>
      </c>
      <c r="C10" s="8">
        <v>11.39</v>
      </c>
      <c r="D10" s="4">
        <v>81.5</v>
      </c>
      <c r="E10" s="1" t="s">
        <v>9</v>
      </c>
      <c r="F10" s="1" t="s">
        <v>10</v>
      </c>
      <c r="G10" s="20" t="s">
        <v>47</v>
      </c>
    </row>
    <row r="11" spans="1:7" s="4" customFormat="1" ht="17.100000000000001" customHeight="1">
      <c r="A11" s="4" t="s">
        <v>20</v>
      </c>
      <c r="B11" s="4" t="s">
        <v>8</v>
      </c>
      <c r="C11" s="8">
        <v>11.28</v>
      </c>
      <c r="D11" s="4">
        <v>80</v>
      </c>
      <c r="E11" s="1" t="s">
        <v>9</v>
      </c>
      <c r="F11" s="1" t="s">
        <v>10</v>
      </c>
      <c r="G11" s="20" t="s">
        <v>48</v>
      </c>
    </row>
    <row r="12" spans="1:7" s="4" customFormat="1" ht="17.100000000000001" customHeight="1">
      <c r="A12" s="4" t="s">
        <v>21</v>
      </c>
      <c r="B12" s="4" t="s">
        <v>8</v>
      </c>
      <c r="C12" s="8">
        <v>11.34</v>
      </c>
      <c r="D12" s="4">
        <v>78</v>
      </c>
      <c r="E12" s="1" t="s">
        <v>9</v>
      </c>
      <c r="F12" s="1" t="s">
        <v>10</v>
      </c>
      <c r="G12" s="20" t="s">
        <v>48</v>
      </c>
    </row>
    <row r="13" spans="1:7" s="4" customFormat="1" ht="17.100000000000001" customHeight="1">
      <c r="A13" s="4" t="s">
        <v>22</v>
      </c>
      <c r="B13" s="4" t="s">
        <v>8</v>
      </c>
      <c r="C13" s="8">
        <v>11.38</v>
      </c>
      <c r="D13" s="4">
        <v>78.5</v>
      </c>
      <c r="E13" s="1" t="s">
        <v>9</v>
      </c>
      <c r="F13" s="1" t="s">
        <v>10</v>
      </c>
      <c r="G13" s="20" t="s">
        <v>48</v>
      </c>
    </row>
    <row r="14" spans="1:7" s="4" customFormat="1" ht="17.100000000000001" customHeight="1">
      <c r="A14" s="4" t="s">
        <v>23</v>
      </c>
      <c r="B14" s="4" t="s">
        <v>8</v>
      </c>
      <c r="C14" s="8">
        <v>11.46</v>
      </c>
      <c r="D14" s="4">
        <v>81</v>
      </c>
      <c r="E14" s="1" t="s">
        <v>9</v>
      </c>
      <c r="F14" s="1" t="s">
        <v>10</v>
      </c>
      <c r="G14" s="20" t="s">
        <v>49</v>
      </c>
    </row>
    <row r="15" spans="1:7" s="4" customFormat="1" ht="17.100000000000001" customHeight="1">
      <c r="A15" s="4" t="s">
        <v>24</v>
      </c>
      <c r="B15" s="4" t="s">
        <v>8</v>
      </c>
      <c r="C15" s="8">
        <v>11.37</v>
      </c>
      <c r="D15" s="4">
        <v>81.5</v>
      </c>
      <c r="E15" s="1" t="s">
        <v>9</v>
      </c>
      <c r="F15" s="1" t="s">
        <v>10</v>
      </c>
      <c r="G15" s="20" t="s">
        <v>49</v>
      </c>
    </row>
    <row r="16" spans="1:7" s="4" customFormat="1" ht="17.100000000000001" customHeight="1">
      <c r="A16" s="4" t="s">
        <v>25</v>
      </c>
      <c r="B16" s="4" t="s">
        <v>8</v>
      </c>
      <c r="C16" s="8">
        <v>11.39</v>
      </c>
      <c r="D16" s="4">
        <v>80.5</v>
      </c>
      <c r="E16" s="1" t="s">
        <v>9</v>
      </c>
      <c r="F16" s="1" t="s">
        <v>10</v>
      </c>
      <c r="G16" s="20" t="s">
        <v>49</v>
      </c>
    </row>
    <row r="17" spans="1:7" s="4" customFormat="1" ht="17.100000000000001" customHeight="1">
      <c r="A17" s="4" t="s">
        <v>26</v>
      </c>
      <c r="B17" s="4" t="s">
        <v>8</v>
      </c>
      <c r="C17" s="8">
        <v>19.350000000000001</v>
      </c>
      <c r="D17" s="4">
        <v>80</v>
      </c>
      <c r="E17" s="1" t="s">
        <v>9</v>
      </c>
      <c r="F17" s="1" t="s">
        <v>51</v>
      </c>
      <c r="G17" s="20" t="s">
        <v>45</v>
      </c>
    </row>
    <row r="18" spans="1:7" s="4" customFormat="1" ht="17.100000000000001" customHeight="1">
      <c r="A18" s="4" t="s">
        <v>27</v>
      </c>
      <c r="B18" s="4" t="s">
        <v>8</v>
      </c>
      <c r="C18" s="8">
        <v>19.41</v>
      </c>
      <c r="D18" s="4">
        <v>80</v>
      </c>
      <c r="E18" s="1" t="s">
        <v>9</v>
      </c>
      <c r="F18" s="1" t="s">
        <v>51</v>
      </c>
      <c r="G18" s="20" t="s">
        <v>45</v>
      </c>
    </row>
    <row r="19" spans="1:7" s="4" customFormat="1" ht="17.100000000000001" customHeight="1">
      <c r="A19" s="4" t="s">
        <v>28</v>
      </c>
      <c r="B19" s="4" t="s">
        <v>8</v>
      </c>
      <c r="C19" s="8">
        <v>19.14</v>
      </c>
      <c r="D19" s="4">
        <v>80.5</v>
      </c>
      <c r="E19" s="1" t="s">
        <v>9</v>
      </c>
      <c r="F19" s="1" t="s">
        <v>51</v>
      </c>
      <c r="G19" s="20" t="s">
        <v>45</v>
      </c>
    </row>
    <row r="20" spans="1:7" s="4" customFormat="1" ht="17.100000000000001" customHeight="1">
      <c r="A20" s="4" t="s">
        <v>29</v>
      </c>
      <c r="B20" s="4" t="s">
        <v>8</v>
      </c>
      <c r="C20" s="8">
        <v>18.239999999999998</v>
      </c>
      <c r="D20" s="4">
        <v>79.5</v>
      </c>
      <c r="E20" s="1" t="s">
        <v>9</v>
      </c>
      <c r="F20" s="1" t="s">
        <v>51</v>
      </c>
      <c r="G20" s="20" t="s">
        <v>46</v>
      </c>
    </row>
    <row r="21" spans="1:7" s="4" customFormat="1" ht="17.100000000000001" customHeight="1">
      <c r="A21" s="4" t="s">
        <v>30</v>
      </c>
      <c r="B21" s="4" t="s">
        <v>8</v>
      </c>
      <c r="C21" s="8">
        <v>18.39</v>
      </c>
      <c r="D21" s="4">
        <v>81</v>
      </c>
      <c r="E21" s="1" t="s">
        <v>9</v>
      </c>
      <c r="F21" s="1" t="s">
        <v>51</v>
      </c>
      <c r="G21" s="20" t="s">
        <v>46</v>
      </c>
    </row>
    <row r="22" spans="1:7" s="4" customFormat="1" ht="17.100000000000001" customHeight="1">
      <c r="A22" s="4" t="s">
        <v>31</v>
      </c>
      <c r="B22" s="4" t="s">
        <v>8</v>
      </c>
      <c r="C22" s="8">
        <v>18.34</v>
      </c>
      <c r="D22" s="4">
        <v>81.5</v>
      </c>
      <c r="E22" s="1" t="s">
        <v>9</v>
      </c>
      <c r="F22" s="1" t="s">
        <v>51</v>
      </c>
      <c r="G22" s="20" t="s">
        <v>46</v>
      </c>
    </row>
    <row r="23" spans="1:7" s="4" customFormat="1" ht="17.100000000000001" customHeight="1">
      <c r="A23" s="4" t="s">
        <v>32</v>
      </c>
      <c r="B23" s="4" t="s">
        <v>8</v>
      </c>
      <c r="C23" s="8">
        <v>18.14</v>
      </c>
      <c r="D23" s="4">
        <v>80.5</v>
      </c>
      <c r="E23" s="1" t="s">
        <v>9</v>
      </c>
      <c r="F23" s="1" t="s">
        <v>51</v>
      </c>
      <c r="G23" s="20" t="s">
        <v>47</v>
      </c>
    </row>
    <row r="24" spans="1:7" s="4" customFormat="1" ht="17.100000000000001" customHeight="1">
      <c r="A24" s="4" t="s">
        <v>33</v>
      </c>
      <c r="B24" s="4" t="s">
        <v>8</v>
      </c>
      <c r="C24" s="8">
        <v>17.899999999999999</v>
      </c>
      <c r="D24" s="4">
        <v>80</v>
      </c>
      <c r="E24" s="1" t="s">
        <v>9</v>
      </c>
      <c r="F24" s="1" t="s">
        <v>51</v>
      </c>
      <c r="G24" s="20" t="s">
        <v>47</v>
      </c>
    </row>
    <row r="25" spans="1:7" s="4" customFormat="1" ht="17.100000000000001" customHeight="1">
      <c r="A25" s="4" t="s">
        <v>34</v>
      </c>
      <c r="B25" s="4" t="s">
        <v>8</v>
      </c>
      <c r="C25" s="8">
        <v>18.059999999999999</v>
      </c>
      <c r="D25" s="4">
        <v>78</v>
      </c>
      <c r="E25" s="1" t="s">
        <v>9</v>
      </c>
      <c r="F25" s="1" t="s">
        <v>51</v>
      </c>
      <c r="G25" s="20" t="s">
        <v>47</v>
      </c>
    </row>
    <row r="26" spans="1:7" s="4" customFormat="1" ht="17.100000000000001" customHeight="1">
      <c r="A26" s="4" t="s">
        <v>35</v>
      </c>
      <c r="B26" s="4" t="s">
        <v>8</v>
      </c>
      <c r="C26" s="8">
        <v>18.36</v>
      </c>
      <c r="D26" s="4">
        <v>78</v>
      </c>
      <c r="E26" s="1" t="s">
        <v>9</v>
      </c>
      <c r="F26" s="1" t="s">
        <v>51</v>
      </c>
      <c r="G26" s="20" t="s">
        <v>48</v>
      </c>
    </row>
    <row r="27" spans="1:7" s="4" customFormat="1" ht="17.100000000000001" customHeight="1">
      <c r="A27" s="4" t="s">
        <v>36</v>
      </c>
      <c r="B27" s="4" t="s">
        <v>8</v>
      </c>
      <c r="C27" s="8">
        <v>18.260000000000002</v>
      </c>
      <c r="D27" s="4">
        <v>78.5</v>
      </c>
      <c r="E27" s="1" t="s">
        <v>9</v>
      </c>
      <c r="F27" s="1" t="s">
        <v>51</v>
      </c>
      <c r="G27" s="20" t="s">
        <v>48</v>
      </c>
    </row>
    <row r="28" spans="1:7" s="4" customFormat="1" ht="17.100000000000001" customHeight="1">
      <c r="A28" s="4" t="s">
        <v>37</v>
      </c>
      <c r="B28" s="4" t="s">
        <v>8</v>
      </c>
      <c r="C28" s="8">
        <v>18.440000000000001</v>
      </c>
      <c r="D28" s="4">
        <v>79</v>
      </c>
      <c r="E28" s="1" t="s">
        <v>9</v>
      </c>
      <c r="F28" s="1" t="s">
        <v>51</v>
      </c>
      <c r="G28" s="20" t="s">
        <v>48</v>
      </c>
    </row>
    <row r="29" spans="1:7" s="4" customFormat="1" ht="17.100000000000001" customHeight="1">
      <c r="A29" s="4" t="s">
        <v>35</v>
      </c>
      <c r="B29" s="4" t="s">
        <v>8</v>
      </c>
      <c r="C29" s="8">
        <v>18.95</v>
      </c>
      <c r="D29" s="4">
        <v>78</v>
      </c>
      <c r="E29" s="1" t="s">
        <v>9</v>
      </c>
      <c r="F29" s="1" t="s">
        <v>51</v>
      </c>
      <c r="G29" s="20" t="s">
        <v>49</v>
      </c>
    </row>
    <row r="30" spans="1:7" s="4" customFormat="1" ht="17.100000000000001" customHeight="1">
      <c r="A30" s="4" t="s">
        <v>36</v>
      </c>
      <c r="B30" s="4" t="s">
        <v>8</v>
      </c>
      <c r="C30" s="8">
        <v>18.88</v>
      </c>
      <c r="D30" s="4">
        <v>78.5</v>
      </c>
      <c r="E30" s="1" t="s">
        <v>9</v>
      </c>
      <c r="F30" s="1" t="s">
        <v>51</v>
      </c>
      <c r="G30" s="20" t="s">
        <v>49</v>
      </c>
    </row>
    <row r="31" spans="1:7" s="4" customFormat="1" ht="17.100000000000001" customHeight="1">
      <c r="A31" s="4" t="s">
        <v>37</v>
      </c>
      <c r="B31" s="4" t="s">
        <v>8</v>
      </c>
      <c r="C31" s="8">
        <v>18.73</v>
      </c>
      <c r="D31" s="4">
        <v>79</v>
      </c>
      <c r="E31" s="1" t="s">
        <v>9</v>
      </c>
      <c r="F31" s="1" t="s">
        <v>51</v>
      </c>
      <c r="G31" s="20" t="s">
        <v>49</v>
      </c>
    </row>
    <row r="32" spans="1:7" s="4" customFormat="1" ht="17.100000000000001" customHeight="1">
      <c r="E32" s="1"/>
      <c r="F32" s="1"/>
      <c r="G32" s="1"/>
    </row>
    <row r="33" spans="5:7" s="4" customFormat="1" ht="17.100000000000001" customHeight="1">
      <c r="E33" s="1"/>
      <c r="F33" s="1"/>
      <c r="G33" s="1"/>
    </row>
    <row r="34" spans="5:7" s="4" customFormat="1" ht="17.100000000000001" customHeight="1">
      <c r="E34" s="1"/>
      <c r="F34" s="1"/>
      <c r="G34" s="1"/>
    </row>
    <row r="35" spans="5:7" s="4" customFormat="1" ht="17.100000000000001" customHeight="1">
      <c r="E35" s="1"/>
      <c r="F35" s="1"/>
      <c r="G35" s="1"/>
    </row>
    <row r="36" spans="5:7" s="4" customFormat="1" ht="17.100000000000001" customHeight="1">
      <c r="E36" s="1"/>
      <c r="F36" s="1"/>
      <c r="G36" s="1"/>
    </row>
    <row r="37" spans="5:7" s="4" customFormat="1" ht="17.100000000000001" customHeight="1">
      <c r="E37" s="1"/>
      <c r="F37" s="1"/>
      <c r="G37" s="1"/>
    </row>
    <row r="38" spans="5:7" s="4" customFormat="1" ht="17.100000000000001" customHeight="1">
      <c r="E38" s="1"/>
      <c r="F38" s="1"/>
      <c r="G38" s="1"/>
    </row>
    <row r="39" spans="5:7" s="4" customFormat="1" ht="17.100000000000001" customHeight="1">
      <c r="E39" s="1"/>
      <c r="F39" s="1"/>
      <c r="G39" s="1"/>
    </row>
    <row r="40" spans="5:7" s="4" customFormat="1" ht="17.100000000000001" customHeight="1">
      <c r="E40" s="1"/>
      <c r="F40" s="1"/>
      <c r="G40" s="1"/>
    </row>
    <row r="41" spans="5:7" s="4" customFormat="1" ht="17.100000000000001" customHeight="1">
      <c r="E41" s="1"/>
      <c r="F41" s="1"/>
      <c r="G41" s="1"/>
    </row>
    <row r="42" spans="5:7" s="4" customFormat="1" ht="17.100000000000001" customHeight="1">
      <c r="E42" s="1"/>
      <c r="F42" s="1"/>
      <c r="G42" s="1"/>
    </row>
    <row r="43" spans="5:7" s="4" customFormat="1" ht="17.100000000000001" customHeight="1">
      <c r="E43" s="1"/>
      <c r="F43" s="1"/>
      <c r="G43" s="1"/>
    </row>
    <row r="44" spans="5:7" s="4" customFormat="1" ht="17.100000000000001" customHeight="1">
      <c r="E44" s="1"/>
      <c r="F44" s="1"/>
      <c r="G44" s="1"/>
    </row>
    <row r="45" spans="5:7" s="4" customFormat="1" ht="17.100000000000001" customHeight="1">
      <c r="E45" s="1"/>
      <c r="F45" s="1"/>
      <c r="G45" s="1"/>
    </row>
    <row r="46" spans="5:7" s="4" customFormat="1" ht="17.100000000000001" customHeight="1">
      <c r="E46" s="1"/>
      <c r="F46" s="1"/>
      <c r="G46" s="1"/>
    </row>
    <row r="47" spans="5:7" s="4" customFormat="1" ht="17.100000000000001" customHeight="1">
      <c r="E47" s="1"/>
      <c r="F47" s="1"/>
      <c r="G47" s="1"/>
    </row>
    <row r="48" spans="5:7" s="4" customFormat="1" ht="17.100000000000001" customHeight="1">
      <c r="E48" s="1"/>
      <c r="F48" s="1"/>
      <c r="G48" s="1"/>
    </row>
    <row r="49" spans="5:7" s="4" customFormat="1" ht="17.100000000000001" customHeight="1">
      <c r="E49" s="1"/>
      <c r="F49" s="1"/>
      <c r="G49" s="1"/>
    </row>
    <row r="50" spans="5:7" s="4" customFormat="1" ht="17.100000000000001" customHeight="1">
      <c r="E50" s="1"/>
      <c r="F50" s="1"/>
      <c r="G50" s="1"/>
    </row>
    <row r="51" spans="5:7" s="4" customFormat="1" ht="17.100000000000001" customHeight="1">
      <c r="E51" s="1"/>
      <c r="F51" s="1"/>
      <c r="G51" s="1"/>
    </row>
    <row r="52" spans="5:7" s="4" customFormat="1" ht="17.100000000000001" customHeight="1">
      <c r="E52" s="1"/>
      <c r="F52" s="1"/>
      <c r="G52" s="1"/>
    </row>
    <row r="53" spans="5:7" s="4" customFormat="1" ht="17.100000000000001" customHeight="1">
      <c r="E53" s="1"/>
      <c r="F53" s="1"/>
      <c r="G53" s="1"/>
    </row>
    <row r="54" spans="5:7" s="4" customFormat="1" ht="17.100000000000001" customHeight="1">
      <c r="E54" s="1"/>
      <c r="F54" s="1"/>
      <c r="G54" s="1"/>
    </row>
    <row r="55" spans="5:7" s="4" customFormat="1" ht="17.100000000000001" customHeight="1">
      <c r="E55" s="1"/>
      <c r="F55" s="1"/>
      <c r="G55" s="1"/>
    </row>
    <row r="56" spans="5:7" s="4" customFormat="1" ht="17.100000000000001" customHeight="1">
      <c r="E56" s="1"/>
      <c r="F56" s="1"/>
      <c r="G56" s="1"/>
    </row>
    <row r="57" spans="5:7" s="4" customFormat="1" ht="17.100000000000001" customHeight="1">
      <c r="E57" s="1"/>
      <c r="F57" s="1"/>
      <c r="G57" s="1"/>
    </row>
    <row r="58" spans="5:7" s="4" customFormat="1" ht="17.100000000000001" customHeight="1">
      <c r="E58" s="1"/>
      <c r="F58" s="1"/>
      <c r="G58" s="1"/>
    </row>
    <row r="59" spans="5:7" s="4" customFormat="1" ht="17.100000000000001" customHeight="1">
      <c r="E59" s="1"/>
      <c r="F59" s="1"/>
      <c r="G59" s="1"/>
    </row>
    <row r="60" spans="5:7" s="4" customFormat="1" ht="17.100000000000001" customHeight="1">
      <c r="E60" s="1"/>
      <c r="F60" s="1"/>
      <c r="G60" s="1"/>
    </row>
    <row r="61" spans="5:7" s="4" customFormat="1" ht="17.100000000000001" customHeight="1">
      <c r="E61" s="1"/>
      <c r="F61" s="1"/>
      <c r="G61" s="1"/>
    </row>
    <row r="62" spans="5:7" s="4" customFormat="1" ht="17.100000000000001" customHeight="1">
      <c r="E62" s="1"/>
      <c r="F62" s="1"/>
      <c r="G62" s="1"/>
    </row>
    <row r="63" spans="5:7" s="4" customFormat="1" ht="17.100000000000001" customHeight="1">
      <c r="E63" s="1"/>
      <c r="F63" s="1"/>
      <c r="G63" s="1"/>
    </row>
    <row r="64" spans="5:7" s="4" customFormat="1" ht="17.100000000000001" customHeight="1">
      <c r="E64" s="1"/>
      <c r="F64" s="1"/>
      <c r="G64" s="1"/>
    </row>
    <row r="65" spans="5:7" s="4" customFormat="1" ht="17.100000000000001" customHeight="1">
      <c r="E65" s="1"/>
      <c r="F65" s="1"/>
      <c r="G65" s="1"/>
    </row>
    <row r="66" spans="5:7" s="4" customFormat="1" ht="17.100000000000001" customHeight="1">
      <c r="E66" s="1"/>
      <c r="F66" s="1"/>
      <c r="G66" s="1"/>
    </row>
    <row r="67" spans="5:7" s="4" customFormat="1" ht="17.100000000000001" customHeight="1">
      <c r="E67" s="1"/>
      <c r="F67" s="1"/>
      <c r="G67" s="1"/>
    </row>
    <row r="68" spans="5:7" s="4" customFormat="1" ht="17.100000000000001" customHeight="1">
      <c r="E68" s="1"/>
      <c r="F68" s="1"/>
      <c r="G68" s="1"/>
    </row>
    <row r="69" spans="5:7" s="4" customFormat="1" ht="17.100000000000001" customHeight="1">
      <c r="E69" s="1"/>
      <c r="F69" s="1"/>
      <c r="G69" s="1"/>
    </row>
    <row r="70" spans="5:7" s="4" customFormat="1" ht="17.100000000000001" customHeight="1">
      <c r="E70" s="1"/>
      <c r="F70" s="1"/>
      <c r="G70" s="1"/>
    </row>
    <row r="71" spans="5:7" s="4" customFormat="1" ht="17.100000000000001" customHeight="1">
      <c r="E71" s="1"/>
      <c r="F71" s="1"/>
      <c r="G71" s="1"/>
    </row>
    <row r="72" spans="5:7" s="4" customFormat="1" ht="17.100000000000001" customHeight="1">
      <c r="E72" s="1"/>
      <c r="F72" s="1"/>
      <c r="G72" s="1"/>
    </row>
    <row r="73" spans="5:7" s="4" customFormat="1" ht="17.100000000000001" customHeight="1">
      <c r="E73" s="1"/>
      <c r="F73" s="1"/>
      <c r="G73" s="1"/>
    </row>
    <row r="74" spans="5:7" s="4" customFormat="1" ht="17.100000000000001" customHeight="1">
      <c r="E74" s="1"/>
      <c r="F74" s="1"/>
      <c r="G74" s="1"/>
    </row>
    <row r="75" spans="5:7" s="4" customFormat="1" ht="17.100000000000001" customHeight="1">
      <c r="E75" s="1"/>
      <c r="F75" s="1"/>
      <c r="G75" s="1"/>
    </row>
    <row r="76" spans="5:7" s="4" customFormat="1" ht="17.100000000000001" customHeight="1">
      <c r="E76" s="1"/>
      <c r="F76" s="1"/>
      <c r="G76" s="1"/>
    </row>
    <row r="77" spans="5:7" s="4" customFormat="1" ht="17.100000000000001" customHeight="1">
      <c r="E77" s="1"/>
      <c r="F77" s="1"/>
      <c r="G77" s="1"/>
    </row>
    <row r="78" spans="5:7" s="4" customFormat="1" ht="17.100000000000001" customHeight="1">
      <c r="E78" s="1"/>
      <c r="F78" s="1"/>
      <c r="G78" s="1"/>
    </row>
    <row r="79" spans="5:7" s="4" customFormat="1" ht="17.100000000000001" customHeight="1">
      <c r="E79" s="1"/>
      <c r="F79" s="1"/>
      <c r="G79" s="1"/>
    </row>
    <row r="80" spans="5:7" s="4" customFormat="1" ht="17.100000000000001" customHeight="1">
      <c r="E80" s="1"/>
      <c r="F80" s="1"/>
      <c r="G80" s="1"/>
    </row>
    <row r="81" spans="3:7" s="4" customFormat="1" ht="17.100000000000001" customHeight="1">
      <c r="E81" s="1"/>
      <c r="F81" s="1"/>
      <c r="G81" s="1"/>
    </row>
    <row r="82" spans="3:7" s="4" customFormat="1" ht="17.100000000000001" customHeight="1">
      <c r="E82" s="1"/>
      <c r="F82" s="1"/>
      <c r="G82" s="1"/>
    </row>
    <row r="83" spans="3:7" s="4" customFormat="1" ht="17.100000000000001" customHeight="1">
      <c r="E83" s="1"/>
      <c r="F83" s="1"/>
      <c r="G83" s="1"/>
    </row>
    <row r="84" spans="3:7" s="4" customFormat="1" ht="17.100000000000001" customHeight="1">
      <c r="E84" s="1"/>
      <c r="F84" s="1"/>
      <c r="G84" s="1"/>
    </row>
    <row r="85" spans="3:7" s="4" customFormat="1" ht="17.100000000000001" customHeight="1">
      <c r="E85" s="1"/>
      <c r="F85" s="1"/>
      <c r="G85" s="1"/>
    </row>
    <row r="86" spans="3:7" s="4" customFormat="1" ht="17.100000000000001" customHeight="1">
      <c r="E86" s="1"/>
      <c r="F86" s="1"/>
      <c r="G86" s="1"/>
    </row>
    <row r="87" spans="3:7" s="4" customFormat="1" ht="17.100000000000001" customHeight="1">
      <c r="E87" s="1"/>
      <c r="F87" s="1"/>
      <c r="G87" s="1"/>
    </row>
    <row r="88" spans="3:7" s="4" customFormat="1" ht="17.100000000000001" customHeight="1">
      <c r="E88" s="1"/>
      <c r="F88" s="1"/>
      <c r="G88" s="1"/>
    </row>
    <row r="89" spans="3:7" s="4" customFormat="1" ht="17.100000000000001" customHeight="1">
      <c r="E89" s="1"/>
      <c r="F89" s="1"/>
      <c r="G89" s="1"/>
    </row>
    <row r="90" spans="3:7" s="4" customFormat="1" ht="17.100000000000001" customHeight="1">
      <c r="E90" s="1"/>
      <c r="F90" s="1"/>
      <c r="G90" s="1"/>
    </row>
    <row r="91" spans="3:7" s="4" customFormat="1" ht="17.100000000000001" customHeight="1">
      <c r="E91" s="1"/>
      <c r="F91" s="1"/>
      <c r="G91" s="1"/>
    </row>
    <row r="92" spans="3:7" s="4" customFormat="1" ht="17.100000000000001" customHeight="1">
      <c r="E92" s="1"/>
      <c r="G92" s="15"/>
    </row>
    <row r="93" spans="3:7" s="4" customFormat="1" ht="17.100000000000001" customHeight="1">
      <c r="E93" s="1"/>
      <c r="G93" s="15"/>
    </row>
    <row r="94" spans="3:7" s="4" customFormat="1" ht="17.100000000000001" customHeight="1">
      <c r="C94" s="16"/>
      <c r="E94" s="1"/>
      <c r="G94" s="15"/>
    </row>
    <row r="95" spans="3:7" s="4" customFormat="1" ht="17.100000000000001" customHeight="1">
      <c r="E95" s="1"/>
      <c r="G95" s="15"/>
    </row>
    <row r="96" spans="3:7" s="4" customFormat="1" ht="17.100000000000001" customHeight="1">
      <c r="E96" s="1"/>
      <c r="G96" s="15"/>
    </row>
    <row r="97" spans="5:7" s="4" customFormat="1" ht="17.100000000000001" customHeight="1">
      <c r="E97" s="1"/>
      <c r="G97" s="15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E28" sqref="E28"/>
    </sheetView>
  </sheetViews>
  <sheetFormatPr defaultColWidth="9" defaultRowHeight="18.95" customHeight="1"/>
  <cols>
    <col min="1" max="1" width="14.25" style="2" customWidth="1"/>
    <col min="2" max="3" width="10.125" style="1" customWidth="1"/>
    <col min="4" max="5" width="14.125" style="1"/>
    <col min="6" max="6" width="15.375" style="1"/>
    <col min="7" max="9" width="14.125" style="1"/>
    <col min="10" max="10" width="12.375" style="1" customWidth="1"/>
    <col min="11" max="11" width="13.125" style="1" customWidth="1"/>
    <col min="12" max="16384" width="9" style="1"/>
  </cols>
  <sheetData>
    <row r="1" spans="1:11" ht="18.95" customHeight="1">
      <c r="A1" s="3"/>
      <c r="B1" s="1" t="s">
        <v>10</v>
      </c>
      <c r="C1" s="20" t="s">
        <v>50</v>
      </c>
      <c r="D1" s="4" t="s">
        <v>38</v>
      </c>
      <c r="E1" s="4"/>
      <c r="F1" s="4" t="s">
        <v>42</v>
      </c>
      <c r="G1" s="4" t="s">
        <v>43</v>
      </c>
      <c r="H1" s="4"/>
      <c r="J1" s="4"/>
      <c r="K1" s="4"/>
    </row>
    <row r="2" spans="1:11" ht="18.95" customHeight="1">
      <c r="A2" s="3"/>
      <c r="B2" s="4" t="s">
        <v>39</v>
      </c>
      <c r="C2" s="7" t="s">
        <v>40</v>
      </c>
      <c r="D2" s="4" t="s">
        <v>41</v>
      </c>
      <c r="E2" s="4" t="s">
        <v>63</v>
      </c>
      <c r="F2" s="4" t="s">
        <v>42</v>
      </c>
      <c r="G2" s="4" t="s">
        <v>64</v>
      </c>
      <c r="H2" s="4" t="s">
        <v>65</v>
      </c>
      <c r="I2" s="4" t="s">
        <v>66</v>
      </c>
      <c r="J2" s="4" t="s">
        <v>67</v>
      </c>
      <c r="K2" s="4"/>
    </row>
    <row r="3" spans="1:11" ht="18.95" customHeight="1">
      <c r="A3" s="20" t="s">
        <v>45</v>
      </c>
      <c r="B3" s="8">
        <v>11.35</v>
      </c>
      <c r="C3" s="8">
        <v>19.350000000000001</v>
      </c>
      <c r="D3" s="9">
        <f t="shared" ref="D3:D12" si="0">C3-B3</f>
        <v>8.0000000000000018</v>
      </c>
      <c r="E3" s="4">
        <f t="shared" ref="E3:E18" si="1">$D$6</f>
        <v>7.913333333333334</v>
      </c>
      <c r="F3" s="4">
        <f t="shared" ref="F3:F12" si="2">D3-E3</f>
        <v>8.666666666666778E-2</v>
      </c>
      <c r="G3" s="4">
        <f t="shared" ref="G3:G12" si="3">POWER(2,-F3)</f>
        <v>0.94169601738734621</v>
      </c>
      <c r="H3" s="4">
        <f t="shared" ref="H3:H18" si="4">$G$6</f>
        <v>1.0046099714642669</v>
      </c>
      <c r="I3" s="9">
        <f t="shared" ref="I3:I12" si="5">G3/H3</f>
        <v>0.937374746554406</v>
      </c>
      <c r="J3" s="4"/>
      <c r="K3" s="4"/>
    </row>
    <row r="4" spans="1:11" ht="18.95" customHeight="1">
      <c r="A4" s="1"/>
      <c r="B4" s="8">
        <v>11.39</v>
      </c>
      <c r="C4" s="8">
        <v>19.41</v>
      </c>
      <c r="D4" s="9">
        <f t="shared" si="0"/>
        <v>8.02</v>
      </c>
      <c r="E4" s="4">
        <f t="shared" si="1"/>
        <v>7.913333333333334</v>
      </c>
      <c r="F4" s="4">
        <f t="shared" si="2"/>
        <v>0.10666666666666558</v>
      </c>
      <c r="G4" s="4">
        <f t="shared" si="3"/>
        <v>0.92873141003854931</v>
      </c>
      <c r="H4" s="4">
        <f t="shared" si="4"/>
        <v>1.0046099714642669</v>
      </c>
      <c r="I4" s="9">
        <f t="shared" si="5"/>
        <v>0.92446963141813043</v>
      </c>
      <c r="J4" s="4"/>
      <c r="K4" s="4"/>
    </row>
    <row r="5" spans="1:11" ht="18.95" customHeight="1">
      <c r="A5" s="1"/>
      <c r="B5" s="8">
        <v>11.42</v>
      </c>
      <c r="C5" s="8">
        <v>19.14</v>
      </c>
      <c r="D5" s="9">
        <f t="shared" si="0"/>
        <v>7.7200000000000006</v>
      </c>
      <c r="E5" s="4">
        <f t="shared" si="1"/>
        <v>7.913333333333334</v>
      </c>
      <c r="F5" s="4">
        <f t="shared" si="2"/>
        <v>-0.19333333333333336</v>
      </c>
      <c r="G5" s="4">
        <f t="shared" si="3"/>
        <v>1.1434024869669057</v>
      </c>
      <c r="H5" s="4">
        <f t="shared" si="4"/>
        <v>1.0046099714642669</v>
      </c>
      <c r="I5" s="9">
        <f t="shared" si="5"/>
        <v>1.1381556220274642</v>
      </c>
      <c r="J5" s="25">
        <f>AVERAGE(I3:I5)</f>
        <v>1.0000000000000002</v>
      </c>
      <c r="K5" s="24">
        <f>STDEV(I3:I5)</f>
        <v>0.11982014614628358</v>
      </c>
    </row>
    <row r="6" spans="1:11" ht="18.95" customHeight="1">
      <c r="A6" s="1"/>
      <c r="B6" s="7"/>
      <c r="C6" s="8"/>
      <c r="D6" s="4">
        <f>AVERAGE(D3:D5)</f>
        <v>7.913333333333334</v>
      </c>
      <c r="E6" s="4" t="s">
        <v>44</v>
      </c>
      <c r="F6" s="4"/>
      <c r="G6" s="4">
        <f>AVERAGE(G3:G5)</f>
        <v>1.0046099714642669</v>
      </c>
      <c r="H6" s="4"/>
      <c r="I6" s="4"/>
      <c r="J6" s="25"/>
      <c r="K6" s="24"/>
    </row>
    <row r="7" spans="1:11" ht="18.95" customHeight="1">
      <c r="A7" s="20" t="s">
        <v>46</v>
      </c>
      <c r="B7" s="8">
        <v>11.42</v>
      </c>
      <c r="C7" s="8">
        <v>18.239999999999998</v>
      </c>
      <c r="D7" s="4">
        <f t="shared" si="0"/>
        <v>6.8199999999999985</v>
      </c>
      <c r="E7" s="4">
        <f t="shared" si="1"/>
        <v>7.913333333333334</v>
      </c>
      <c r="F7" s="4">
        <f t="shared" si="2"/>
        <v>-1.0933333333333355</v>
      </c>
      <c r="G7" s="4">
        <f t="shared" si="3"/>
        <v>2.1336644858907183</v>
      </c>
      <c r="H7" s="4">
        <f t="shared" si="4"/>
        <v>1.0046099714642669</v>
      </c>
      <c r="I7" s="4">
        <f t="shared" si="5"/>
        <v>2.1238734897094447</v>
      </c>
      <c r="J7" s="25"/>
      <c r="K7" s="24"/>
    </row>
    <row r="8" spans="1:11" ht="18.95" customHeight="1">
      <c r="A8" s="1"/>
      <c r="B8" s="8">
        <v>11.38</v>
      </c>
      <c r="C8" s="8">
        <v>18.39</v>
      </c>
      <c r="D8" s="4">
        <f t="shared" si="0"/>
        <v>7.01</v>
      </c>
      <c r="E8" s="4">
        <f t="shared" si="1"/>
        <v>7.913333333333334</v>
      </c>
      <c r="F8" s="4">
        <f t="shared" si="2"/>
        <v>-0.90333333333333421</v>
      </c>
      <c r="G8" s="4">
        <f t="shared" si="3"/>
        <v>1.8703824957006385</v>
      </c>
      <c r="H8" s="4">
        <f t="shared" si="4"/>
        <v>1.0046099714642669</v>
      </c>
      <c r="I8" s="4">
        <f t="shared" si="5"/>
        <v>1.8617996524307507</v>
      </c>
      <c r="J8" s="25"/>
      <c r="K8" s="24"/>
    </row>
    <row r="9" spans="1:11" ht="18.95" customHeight="1">
      <c r="A9" s="1"/>
      <c r="B9" s="8">
        <v>11.43</v>
      </c>
      <c r="C9" s="8">
        <v>18.34</v>
      </c>
      <c r="D9" s="4">
        <f t="shared" si="0"/>
        <v>6.91</v>
      </c>
      <c r="E9" s="4">
        <f t="shared" si="1"/>
        <v>7.913333333333334</v>
      </c>
      <c r="F9" s="4">
        <f t="shared" si="2"/>
        <v>-1.0033333333333339</v>
      </c>
      <c r="G9" s="4">
        <f t="shared" si="3"/>
        <v>2.0046263236843465</v>
      </c>
      <c r="H9" s="4">
        <f t="shared" si="4"/>
        <v>1.0046099714642669</v>
      </c>
      <c r="I9" s="4">
        <f t="shared" si="5"/>
        <v>1.9954274600345725</v>
      </c>
      <c r="J9" s="25">
        <f>AVERAGE(I7:I9)</f>
        <v>1.9937002007249227</v>
      </c>
      <c r="K9" s="24">
        <f>STDEV(I7:I9)</f>
        <v>0.13104545629298606</v>
      </c>
    </row>
    <row r="10" spans="1:11" ht="18.95" customHeight="1">
      <c r="A10" s="20" t="s">
        <v>47</v>
      </c>
      <c r="B10" s="8">
        <v>11.37</v>
      </c>
      <c r="C10" s="8">
        <v>18.14</v>
      </c>
      <c r="D10" s="4">
        <f t="shared" si="0"/>
        <v>6.7700000000000014</v>
      </c>
      <c r="E10" s="4">
        <f t="shared" si="1"/>
        <v>7.913333333333334</v>
      </c>
      <c r="F10" s="4">
        <f t="shared" si="2"/>
        <v>-1.1433333333333326</v>
      </c>
      <c r="G10" s="4">
        <f t="shared" si="3"/>
        <v>2.2089080014887021</v>
      </c>
      <c r="H10" s="4">
        <f t="shared" si="4"/>
        <v>1.0046099714642669</v>
      </c>
      <c r="I10" s="4">
        <f t="shared" si="5"/>
        <v>2.1987717265727649</v>
      </c>
      <c r="J10" s="25"/>
      <c r="K10" s="24"/>
    </row>
    <row r="11" spans="1:11" ht="18.95" customHeight="1">
      <c r="A11" s="1"/>
      <c r="B11" s="8">
        <v>11.31</v>
      </c>
      <c r="C11" s="8">
        <v>17.899999999999999</v>
      </c>
      <c r="D11" s="4">
        <f t="shared" si="0"/>
        <v>6.5899999999999981</v>
      </c>
      <c r="E11" s="4">
        <f t="shared" si="1"/>
        <v>7.913333333333334</v>
      </c>
      <c r="F11" s="4">
        <f t="shared" si="2"/>
        <v>-1.3233333333333359</v>
      </c>
      <c r="G11" s="4">
        <f t="shared" si="3"/>
        <v>2.5024362789875041</v>
      </c>
      <c r="H11" s="4">
        <f t="shared" si="4"/>
        <v>1.0046099714642669</v>
      </c>
      <c r="I11" s="4">
        <f t="shared" si="5"/>
        <v>2.4909530564783107</v>
      </c>
      <c r="J11" s="25"/>
      <c r="K11" s="24"/>
    </row>
    <row r="12" spans="1:11" ht="18.95" customHeight="1">
      <c r="A12" s="1"/>
      <c r="B12" s="8">
        <v>11.39</v>
      </c>
      <c r="C12" s="8">
        <v>18.059999999999999</v>
      </c>
      <c r="D12" s="4">
        <f t="shared" si="0"/>
        <v>6.6699999999999982</v>
      </c>
      <c r="E12" s="4">
        <f t="shared" si="1"/>
        <v>7.913333333333334</v>
      </c>
      <c r="F12" s="4">
        <f t="shared" si="2"/>
        <v>-1.2433333333333358</v>
      </c>
      <c r="G12" s="4">
        <f t="shared" si="3"/>
        <v>2.367448977179675</v>
      </c>
      <c r="H12" s="4">
        <f t="shared" si="4"/>
        <v>1.0046099714642669</v>
      </c>
      <c r="I12" s="4">
        <f t="shared" si="5"/>
        <v>2.356585186715801</v>
      </c>
      <c r="J12" s="25">
        <f>AVERAGE(I10:I12)</f>
        <v>2.348769989922292</v>
      </c>
      <c r="K12" s="24">
        <f>STDEV(I10:I12)</f>
        <v>0.14624736018825879</v>
      </c>
    </row>
    <row r="13" spans="1:11" ht="18.95" customHeight="1">
      <c r="A13" s="20" t="s">
        <v>48</v>
      </c>
      <c r="B13" s="8">
        <v>11.28</v>
      </c>
      <c r="C13" s="8">
        <v>18.36</v>
      </c>
      <c r="D13" s="4">
        <f t="shared" ref="D13:D18" si="6">C13-B13</f>
        <v>7.08</v>
      </c>
      <c r="E13" s="4">
        <f t="shared" si="1"/>
        <v>7.913333333333334</v>
      </c>
      <c r="F13" s="4">
        <f t="shared" ref="F13:F18" si="7">D13-E13</f>
        <v>-0.83333333333333393</v>
      </c>
      <c r="G13" s="4">
        <f t="shared" ref="G13:G18" si="8">POWER(2,-F13)</f>
        <v>1.7817974362806794</v>
      </c>
      <c r="H13" s="4">
        <f t="shared" si="4"/>
        <v>1.0046099714642669</v>
      </c>
      <c r="I13" s="4">
        <f t="shared" ref="I13:I18" si="9">G13/H13</f>
        <v>1.7736210936505286</v>
      </c>
      <c r="J13" s="25"/>
      <c r="K13" s="24"/>
    </row>
    <row r="14" spans="1:11" ht="18.95" customHeight="1">
      <c r="A14" s="1"/>
      <c r="B14" s="8">
        <v>11.34</v>
      </c>
      <c r="C14" s="8">
        <v>18.260000000000002</v>
      </c>
      <c r="D14" s="4">
        <f t="shared" si="6"/>
        <v>6.9200000000000017</v>
      </c>
      <c r="E14" s="4">
        <f t="shared" si="1"/>
        <v>7.913333333333334</v>
      </c>
      <c r="F14" s="4">
        <f t="shared" si="7"/>
        <v>-0.99333333333333229</v>
      </c>
      <c r="G14" s="4">
        <f t="shared" si="8"/>
        <v>1.9907793582064568</v>
      </c>
      <c r="H14" s="4">
        <f t="shared" si="4"/>
        <v>1.0046099714642669</v>
      </c>
      <c r="I14" s="4">
        <f t="shared" si="9"/>
        <v>1.9816440357493177</v>
      </c>
      <c r="J14" s="25"/>
      <c r="K14" s="24"/>
    </row>
    <row r="15" spans="1:11" ht="18.95" customHeight="1">
      <c r="A15" s="1"/>
      <c r="B15" s="8">
        <v>11.38</v>
      </c>
      <c r="C15" s="8">
        <v>18.440000000000001</v>
      </c>
      <c r="D15" s="4">
        <f t="shared" si="6"/>
        <v>7.0600000000000005</v>
      </c>
      <c r="E15" s="4">
        <f t="shared" si="1"/>
        <v>7.913333333333334</v>
      </c>
      <c r="F15" s="4">
        <f t="shared" si="7"/>
        <v>-0.8533333333333335</v>
      </c>
      <c r="G15" s="4">
        <f t="shared" si="8"/>
        <v>1.8066704015823647</v>
      </c>
      <c r="H15" s="4">
        <f t="shared" si="4"/>
        <v>1.0046099714642669</v>
      </c>
      <c r="I15" s="4">
        <f t="shared" si="9"/>
        <v>1.798379921462512</v>
      </c>
      <c r="J15" s="25">
        <f>AVERAGE(I13:I15)</f>
        <v>1.8512150169541195</v>
      </c>
      <c r="K15" s="24">
        <f>STDEV(I13:I15)</f>
        <v>0.11363118672514382</v>
      </c>
    </row>
    <row r="16" spans="1:11" ht="18.95" customHeight="1">
      <c r="A16" s="20" t="s">
        <v>49</v>
      </c>
      <c r="B16" s="8">
        <v>11.46</v>
      </c>
      <c r="C16" s="8">
        <v>18.95</v>
      </c>
      <c r="D16" s="4">
        <f t="shared" si="6"/>
        <v>7.4899999999999984</v>
      </c>
      <c r="E16" s="4">
        <f t="shared" si="1"/>
        <v>7.913333333333334</v>
      </c>
      <c r="F16" s="4">
        <f t="shared" si="7"/>
        <v>-0.42333333333333556</v>
      </c>
      <c r="G16" s="4">
        <f t="shared" si="8"/>
        <v>1.341022397753437</v>
      </c>
      <c r="H16" s="4">
        <f t="shared" si="4"/>
        <v>1.0046099714642669</v>
      </c>
      <c r="I16" s="4">
        <f t="shared" si="9"/>
        <v>1.3348686911785606</v>
      </c>
      <c r="J16" s="25"/>
      <c r="K16" s="24"/>
    </row>
    <row r="17" spans="1:18" ht="18.95" customHeight="1">
      <c r="A17" s="1"/>
      <c r="B17" s="8">
        <v>11.37</v>
      </c>
      <c r="C17" s="8">
        <v>18.88</v>
      </c>
      <c r="D17" s="4">
        <f t="shared" si="6"/>
        <v>7.51</v>
      </c>
      <c r="E17" s="4">
        <f t="shared" si="1"/>
        <v>7.913333333333334</v>
      </c>
      <c r="F17" s="4">
        <f t="shared" si="7"/>
        <v>-0.40333333333333421</v>
      </c>
      <c r="G17" s="4">
        <f t="shared" si="8"/>
        <v>1.32256014612254</v>
      </c>
      <c r="H17" s="4">
        <f t="shared" si="4"/>
        <v>1.0046099714642669</v>
      </c>
      <c r="I17" s="4">
        <f t="shared" si="9"/>
        <v>1.316491159444541</v>
      </c>
      <c r="J17" s="25"/>
      <c r="K17" s="24"/>
    </row>
    <row r="18" spans="1:18" ht="18.95" customHeight="1">
      <c r="A18" s="1"/>
      <c r="B18" s="8">
        <v>11.39</v>
      </c>
      <c r="C18" s="8">
        <v>18.73</v>
      </c>
      <c r="D18" s="4">
        <f t="shared" si="6"/>
        <v>7.34</v>
      </c>
      <c r="E18" s="4">
        <f t="shared" si="1"/>
        <v>7.913333333333334</v>
      </c>
      <c r="F18" s="4">
        <f t="shared" si="7"/>
        <v>-0.57333333333333414</v>
      </c>
      <c r="G18" s="4">
        <f t="shared" si="8"/>
        <v>1.4879575139064352</v>
      </c>
      <c r="H18" s="4">
        <f t="shared" si="4"/>
        <v>1.0046099714642669</v>
      </c>
      <c r="I18" s="4">
        <f t="shared" si="9"/>
        <v>1.4811295489508891</v>
      </c>
      <c r="J18" s="25">
        <f>AVERAGE(I16:I18)</f>
        <v>1.3774964665246634</v>
      </c>
      <c r="K18" s="24">
        <f>STDEV(I16:I18)</f>
        <v>9.021804280757463E-2</v>
      </c>
    </row>
    <row r="19" spans="1:18" ht="18.95" customHeight="1">
      <c r="A19" s="4"/>
      <c r="B19" s="4"/>
      <c r="C19" s="4"/>
      <c r="G19" s="4"/>
      <c r="I19" s="4"/>
    </row>
    <row r="20" spans="1:18" ht="18.95" customHeight="1">
      <c r="A20" s="4"/>
      <c r="B20" s="4"/>
      <c r="C20" s="4"/>
      <c r="G20" s="4"/>
      <c r="I20" s="4"/>
    </row>
    <row r="21" spans="1:18" ht="18.95" customHeight="1">
      <c r="A21" s="4"/>
      <c r="B21" s="4"/>
      <c r="C21" s="4"/>
      <c r="G21" s="4"/>
      <c r="I21" s="4"/>
    </row>
    <row r="22" spans="1:18" ht="18.95" customHeight="1">
      <c r="G22" s="4"/>
      <c r="I22" s="4"/>
    </row>
    <row r="23" spans="1:18" ht="18.95" customHeight="1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8.95" customHeight="1">
      <c r="A24" s="1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/>
    </row>
    <row r="25" spans="1:18" ht="18.95" customHeight="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/>
    </row>
    <row r="26" spans="1:18" ht="18.95" customHeight="1">
      <c r="A26" s="1"/>
      <c r="C26" s="4"/>
      <c r="I26" s="4"/>
    </row>
    <row r="27" spans="1:18" ht="18.95" customHeight="1">
      <c r="A27" s="1"/>
      <c r="C27" s="4"/>
      <c r="I27" s="4"/>
    </row>
    <row r="28" spans="1:18" ht="18.95" customHeight="1">
      <c r="A28" s="1"/>
      <c r="C28" s="4"/>
      <c r="I28" s="4"/>
    </row>
    <row r="29" spans="1:18" ht="18.95" customHeight="1">
      <c r="A29" s="1"/>
      <c r="I29" s="4"/>
    </row>
    <row r="30" spans="1:18" ht="18.95" customHeight="1">
      <c r="A30" s="1"/>
    </row>
  </sheetData>
  <mergeCells count="5">
    <mergeCell ref="B24:D24"/>
    <mergeCell ref="E24:G24"/>
    <mergeCell ref="H24:J24"/>
    <mergeCell ref="K24:M24"/>
    <mergeCell ref="N24:P24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9" sqref="F9"/>
    </sheetView>
  </sheetViews>
  <sheetFormatPr defaultRowHeight="13.5"/>
  <sheetData>
    <row r="1" spans="1:6">
      <c r="B1" s="27" t="s">
        <v>68</v>
      </c>
      <c r="C1" s="27" t="s">
        <v>71</v>
      </c>
      <c r="D1" s="27" t="s">
        <v>69</v>
      </c>
      <c r="E1" s="27" t="s">
        <v>70</v>
      </c>
      <c r="F1" s="27" t="s">
        <v>49</v>
      </c>
    </row>
    <row r="2" spans="1:6">
      <c r="B2">
        <v>0.23100000000000001</v>
      </c>
      <c r="C2">
        <v>0.35799999999999998</v>
      </c>
      <c r="D2">
        <v>0.55200000000000005</v>
      </c>
      <c r="E2">
        <v>0.34200000000000003</v>
      </c>
      <c r="F2">
        <v>0.246</v>
      </c>
    </row>
    <row r="3" spans="1:6">
      <c r="A3" s="27" t="s">
        <v>72</v>
      </c>
      <c r="B3">
        <v>0.254</v>
      </c>
      <c r="C3">
        <v>0.36599999999999999</v>
      </c>
      <c r="D3">
        <v>0.48599999999999999</v>
      </c>
      <c r="E3">
        <v>0.36599999999999999</v>
      </c>
      <c r="F3">
        <v>0.221</v>
      </c>
    </row>
    <row r="4" spans="1:6">
      <c r="B4">
        <v>0.27400000000000002</v>
      </c>
      <c r="C4">
        <v>0.38200000000000001</v>
      </c>
      <c r="D4">
        <v>0.52700000000000002</v>
      </c>
      <c r="E4">
        <v>0.371</v>
      </c>
      <c r="F4">
        <v>0.23200000000000001</v>
      </c>
    </row>
    <row r="7" spans="1:6">
      <c r="B7">
        <v>0.68200000000000005</v>
      </c>
      <c r="C7">
        <v>0.67500000000000004</v>
      </c>
      <c r="D7">
        <v>0.66800000000000004</v>
      </c>
      <c r="E7">
        <v>0.68500000000000005</v>
      </c>
      <c r="F7">
        <v>0.70599999999999996</v>
      </c>
    </row>
    <row r="8" spans="1:6">
      <c r="A8" s="27" t="s">
        <v>73</v>
      </c>
      <c r="B8">
        <v>0.69199999999999995</v>
      </c>
      <c r="C8">
        <v>0.68100000000000005</v>
      </c>
      <c r="D8">
        <v>0.69199999999999995</v>
      </c>
      <c r="E8">
        <v>0.67400000000000004</v>
      </c>
      <c r="F8">
        <v>0.71099999999999997</v>
      </c>
    </row>
    <row r="9" spans="1:6">
      <c r="B9">
        <v>0.70599999999999996</v>
      </c>
      <c r="C9">
        <v>0.69299999999999995</v>
      </c>
      <c r="D9">
        <v>0.67800000000000005</v>
      </c>
      <c r="E9">
        <v>0.66900000000000004</v>
      </c>
      <c r="F9">
        <v>685</v>
      </c>
    </row>
    <row r="12" spans="1:6">
      <c r="B12">
        <f>B2/B7</f>
        <v>0.33870967741935482</v>
      </c>
      <c r="C12">
        <f t="shared" ref="C12:F12" si="0">C2/C7</f>
        <v>0.53037037037037027</v>
      </c>
      <c r="D12">
        <f t="shared" si="0"/>
        <v>0.82634730538922163</v>
      </c>
      <c r="E12">
        <f t="shared" si="0"/>
        <v>0.49927007299270071</v>
      </c>
      <c r="F12">
        <f t="shared" si="0"/>
        <v>0.34844192634560905</v>
      </c>
    </row>
    <row r="13" spans="1:6">
      <c r="A13" s="27" t="s">
        <v>74</v>
      </c>
      <c r="B13">
        <f t="shared" ref="B13:F14" si="1">B3/B8</f>
        <v>0.36705202312138729</v>
      </c>
      <c r="C13">
        <f t="shared" si="1"/>
        <v>0.5374449339207048</v>
      </c>
      <c r="D13">
        <f t="shared" si="1"/>
        <v>0.70231213872832376</v>
      </c>
      <c r="E13">
        <f t="shared" si="1"/>
        <v>0.54302670623145399</v>
      </c>
      <c r="F13">
        <f t="shared" si="1"/>
        <v>0.3108298171589311</v>
      </c>
    </row>
    <row r="14" spans="1:6">
      <c r="B14">
        <f t="shared" si="1"/>
        <v>0.38810198300283294</v>
      </c>
      <c r="C14">
        <f t="shared" si="1"/>
        <v>0.55122655122655129</v>
      </c>
      <c r="D14">
        <f t="shared" si="1"/>
        <v>0.77728613569321536</v>
      </c>
      <c r="E14">
        <f t="shared" si="1"/>
        <v>0.55455904334828099</v>
      </c>
      <c r="F14">
        <f t="shared" si="1"/>
        <v>3.3868613138686134E-4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topLeftCell="A4" workbookViewId="0">
      <selection activeCell="F33" sqref="F33"/>
    </sheetView>
  </sheetViews>
  <sheetFormatPr defaultColWidth="9" defaultRowHeight="13.5"/>
  <cols>
    <col min="1" max="6" width="9" style="11"/>
    <col min="7" max="7" width="9" style="12"/>
    <col min="8" max="16384" width="9" style="11"/>
  </cols>
  <sheetData>
    <row r="1" spans="1:7" s="4" customFormat="1" ht="17.100000000000001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s="4" customFormat="1" ht="17.100000000000001" customHeight="1">
      <c r="A2" s="4" t="s">
        <v>7</v>
      </c>
      <c r="B2" s="4" t="s">
        <v>8</v>
      </c>
      <c r="C2" s="8">
        <v>11.43</v>
      </c>
      <c r="D2" s="4">
        <v>79</v>
      </c>
      <c r="E2" s="1" t="s">
        <v>9</v>
      </c>
      <c r="F2" s="1" t="s">
        <v>10</v>
      </c>
      <c r="G2" s="1" t="s">
        <v>11</v>
      </c>
    </row>
    <row r="3" spans="1:7" s="4" customFormat="1" ht="17.100000000000001" customHeight="1">
      <c r="A3" s="4" t="s">
        <v>12</v>
      </c>
      <c r="B3" s="4" t="s">
        <v>8</v>
      </c>
      <c r="C3" s="8">
        <v>11.49</v>
      </c>
      <c r="D3" s="4">
        <v>78.5</v>
      </c>
      <c r="E3" s="1" t="s">
        <v>9</v>
      </c>
      <c r="F3" s="1" t="s">
        <v>10</v>
      </c>
      <c r="G3" s="1" t="s">
        <v>11</v>
      </c>
    </row>
    <row r="4" spans="1:7" s="4" customFormat="1" ht="17.100000000000001" customHeight="1">
      <c r="A4" s="4" t="s">
        <v>13</v>
      </c>
      <c r="B4" s="4" t="s">
        <v>8</v>
      </c>
      <c r="C4" s="8">
        <v>11.47</v>
      </c>
      <c r="D4" s="4">
        <v>80.5</v>
      </c>
      <c r="E4" s="1" t="s">
        <v>9</v>
      </c>
      <c r="F4" s="1" t="s">
        <v>10</v>
      </c>
      <c r="G4" s="1" t="s">
        <v>11</v>
      </c>
    </row>
    <row r="5" spans="1:7" s="4" customFormat="1" ht="17.100000000000001" customHeight="1">
      <c r="A5" s="4" t="s">
        <v>14</v>
      </c>
      <c r="B5" s="4" t="s">
        <v>8</v>
      </c>
      <c r="C5" s="8">
        <v>11.42</v>
      </c>
      <c r="D5" s="4">
        <v>81</v>
      </c>
      <c r="E5" s="1" t="s">
        <v>9</v>
      </c>
      <c r="F5" s="1" t="s">
        <v>10</v>
      </c>
      <c r="G5" s="1" t="s">
        <v>11</v>
      </c>
    </row>
    <row r="6" spans="1:7" s="4" customFormat="1" ht="17.100000000000001" customHeight="1">
      <c r="A6" s="4" t="s">
        <v>15</v>
      </c>
      <c r="B6" s="4" t="s">
        <v>8</v>
      </c>
      <c r="C6" s="8">
        <v>11.38</v>
      </c>
      <c r="D6" s="4">
        <v>82</v>
      </c>
      <c r="E6" s="1" t="s">
        <v>9</v>
      </c>
      <c r="F6" s="1" t="s">
        <v>10</v>
      </c>
      <c r="G6" s="1" t="s">
        <v>11</v>
      </c>
    </row>
    <row r="7" spans="1:7" s="4" customFormat="1" ht="17.100000000000001" customHeight="1">
      <c r="A7" s="4" t="s">
        <v>16</v>
      </c>
      <c r="B7" s="4" t="s">
        <v>8</v>
      </c>
      <c r="C7" s="8">
        <v>11.43</v>
      </c>
      <c r="D7" s="4">
        <v>78</v>
      </c>
      <c r="E7" s="1" t="s">
        <v>9</v>
      </c>
      <c r="F7" s="1" t="s">
        <v>10</v>
      </c>
      <c r="G7" s="1" t="s">
        <v>11</v>
      </c>
    </row>
    <row r="8" spans="1:7" s="4" customFormat="1" ht="17.100000000000001" customHeight="1">
      <c r="A8" s="4" t="s">
        <v>17</v>
      </c>
      <c r="B8" s="4" t="s">
        <v>8</v>
      </c>
      <c r="C8" s="8">
        <v>19.28</v>
      </c>
      <c r="D8" s="4">
        <v>78.5</v>
      </c>
      <c r="E8" s="1" t="s">
        <v>9</v>
      </c>
      <c r="F8" s="1" t="s">
        <v>51</v>
      </c>
      <c r="G8" s="20" t="s">
        <v>53</v>
      </c>
    </row>
    <row r="9" spans="1:7" s="4" customFormat="1" ht="17.100000000000001" customHeight="1">
      <c r="A9" s="4" t="s">
        <v>18</v>
      </c>
      <c r="B9" s="4" t="s">
        <v>8</v>
      </c>
      <c r="C9" s="8">
        <v>19.46</v>
      </c>
      <c r="D9" s="4">
        <v>79.5</v>
      </c>
      <c r="E9" s="1" t="s">
        <v>9</v>
      </c>
      <c r="F9" s="1" t="s">
        <v>51</v>
      </c>
      <c r="G9" s="20" t="s">
        <v>53</v>
      </c>
    </row>
    <row r="10" spans="1:7" s="4" customFormat="1" ht="17.100000000000001" customHeight="1">
      <c r="A10" s="4" t="s">
        <v>19</v>
      </c>
      <c r="B10" s="4" t="s">
        <v>8</v>
      </c>
      <c r="C10" s="8">
        <v>19.190000000000001</v>
      </c>
      <c r="D10" s="4">
        <v>81</v>
      </c>
      <c r="E10" s="1" t="s">
        <v>9</v>
      </c>
      <c r="F10" s="1" t="s">
        <v>51</v>
      </c>
      <c r="G10" s="20" t="s">
        <v>53</v>
      </c>
    </row>
    <row r="11" spans="1:7" s="4" customFormat="1" ht="17.100000000000001" customHeight="1">
      <c r="A11" s="4" t="s">
        <v>20</v>
      </c>
      <c r="B11" s="4" t="s">
        <v>8</v>
      </c>
      <c r="C11" s="8">
        <v>18.010000000000002</v>
      </c>
      <c r="D11" s="4">
        <v>80.5</v>
      </c>
      <c r="E11" s="1" t="s">
        <v>9</v>
      </c>
      <c r="F11" s="1" t="s">
        <v>51</v>
      </c>
      <c r="G11" s="20" t="s">
        <v>53</v>
      </c>
    </row>
    <row r="12" spans="1:7" s="4" customFormat="1" ht="17.100000000000001" customHeight="1">
      <c r="A12" s="4" t="s">
        <v>21</v>
      </c>
      <c r="B12" s="4" t="s">
        <v>8</v>
      </c>
      <c r="C12" s="8">
        <v>18.05</v>
      </c>
      <c r="D12" s="4">
        <v>79.5</v>
      </c>
      <c r="E12" s="1" t="s">
        <v>9</v>
      </c>
      <c r="F12" s="1" t="s">
        <v>51</v>
      </c>
      <c r="G12" s="20" t="s">
        <v>53</v>
      </c>
    </row>
    <row r="13" spans="1:7" s="4" customFormat="1" ht="17.100000000000001" customHeight="1">
      <c r="A13" s="4" t="s">
        <v>22</v>
      </c>
      <c r="B13" s="4" t="s">
        <v>8</v>
      </c>
      <c r="C13" s="8">
        <v>17.96</v>
      </c>
      <c r="D13" s="4">
        <v>82</v>
      </c>
      <c r="E13" s="1" t="s">
        <v>9</v>
      </c>
      <c r="F13" s="1" t="s">
        <v>51</v>
      </c>
      <c r="G13" s="20" t="s">
        <v>53</v>
      </c>
    </row>
    <row r="14" spans="1:7" s="4" customFormat="1" ht="17.100000000000001" customHeight="1">
      <c r="E14" s="1"/>
      <c r="F14" s="1"/>
      <c r="G14" s="1"/>
    </row>
    <row r="15" spans="1:7" s="4" customFormat="1" ht="17.100000000000001" customHeight="1">
      <c r="E15" s="1"/>
      <c r="F15" s="1"/>
      <c r="G15" s="1"/>
    </row>
    <row r="16" spans="1:7" s="4" customFormat="1" ht="17.100000000000001" customHeight="1">
      <c r="E16" s="1"/>
      <c r="F16" s="1"/>
      <c r="G16" s="1"/>
    </row>
    <row r="17" spans="5:7" s="4" customFormat="1" ht="17.100000000000001" customHeight="1">
      <c r="E17" s="1"/>
      <c r="F17" s="1"/>
      <c r="G17" s="1"/>
    </row>
    <row r="18" spans="5:7" s="4" customFormat="1" ht="17.100000000000001" customHeight="1">
      <c r="E18" s="1"/>
      <c r="F18" s="1"/>
      <c r="G18" s="1"/>
    </row>
    <row r="19" spans="5:7" s="4" customFormat="1" ht="17.100000000000001" customHeight="1">
      <c r="E19" s="1"/>
      <c r="F19" s="1"/>
      <c r="G19" s="1"/>
    </row>
    <row r="20" spans="5:7" s="4" customFormat="1" ht="17.100000000000001" customHeight="1">
      <c r="E20" s="1"/>
      <c r="F20" s="1"/>
      <c r="G20" s="1"/>
    </row>
    <row r="21" spans="5:7" s="4" customFormat="1" ht="17.100000000000001" customHeight="1">
      <c r="E21" s="1"/>
      <c r="F21" s="1"/>
      <c r="G21" s="1"/>
    </row>
    <row r="22" spans="5:7" s="4" customFormat="1" ht="17.100000000000001" customHeight="1">
      <c r="E22" s="1"/>
      <c r="F22" s="1"/>
      <c r="G22" s="1"/>
    </row>
    <row r="23" spans="5:7" s="4" customFormat="1" ht="17.100000000000001" customHeight="1">
      <c r="E23" s="1"/>
      <c r="F23" s="1"/>
      <c r="G23" s="1"/>
    </row>
    <row r="24" spans="5:7" s="4" customFormat="1" ht="17.100000000000001" customHeight="1">
      <c r="E24" s="1"/>
      <c r="F24" s="1"/>
      <c r="G24" s="1"/>
    </row>
    <row r="25" spans="5:7" s="4" customFormat="1" ht="17.100000000000001" customHeight="1">
      <c r="E25" s="1"/>
      <c r="F25" s="1"/>
      <c r="G25" s="1"/>
    </row>
    <row r="26" spans="5:7" s="4" customFormat="1" ht="17.100000000000001" customHeight="1">
      <c r="E26" s="1"/>
      <c r="F26" s="1"/>
      <c r="G26" s="1"/>
    </row>
    <row r="27" spans="5:7" s="4" customFormat="1" ht="17.100000000000001" customHeight="1">
      <c r="E27" s="1"/>
      <c r="F27" s="1"/>
      <c r="G27" s="1"/>
    </row>
    <row r="28" spans="5:7" s="4" customFormat="1" ht="17.100000000000001" customHeight="1">
      <c r="E28" s="1"/>
      <c r="F28" s="1"/>
      <c r="G28" s="1"/>
    </row>
    <row r="29" spans="5:7" s="4" customFormat="1" ht="17.100000000000001" customHeight="1">
      <c r="E29" s="1"/>
      <c r="F29" s="6"/>
      <c r="G29" s="1"/>
    </row>
    <row r="30" spans="5:7" s="4" customFormat="1" ht="17.100000000000001" customHeight="1">
      <c r="E30" s="1"/>
      <c r="F30" s="6"/>
      <c r="G30" s="1"/>
    </row>
    <row r="31" spans="5:7" s="4" customFormat="1" ht="17.100000000000001" customHeight="1">
      <c r="E31" s="1"/>
      <c r="F31" s="6"/>
      <c r="G31" s="1"/>
    </row>
    <row r="32" spans="5:7" s="4" customFormat="1" ht="17.100000000000001" customHeight="1">
      <c r="E32" s="1"/>
      <c r="F32" s="6"/>
      <c r="G32" s="1"/>
    </row>
    <row r="33" spans="5:7" s="4" customFormat="1" ht="17.100000000000001" customHeight="1">
      <c r="E33" s="1"/>
      <c r="F33" s="6"/>
      <c r="G33" s="1"/>
    </row>
    <row r="34" spans="5:7" s="4" customFormat="1" ht="17.100000000000001" customHeight="1">
      <c r="E34" s="1"/>
      <c r="F34" s="6"/>
      <c r="G34" s="1"/>
    </row>
    <row r="35" spans="5:7" s="4" customFormat="1" ht="17.100000000000001" customHeight="1">
      <c r="E35" s="1"/>
      <c r="F35" s="6"/>
      <c r="G35" s="1"/>
    </row>
    <row r="36" spans="5:7" s="4" customFormat="1" ht="17.100000000000001" customHeight="1">
      <c r="E36" s="1"/>
      <c r="F36" s="6"/>
      <c r="G36" s="1"/>
    </row>
    <row r="37" spans="5:7" s="4" customFormat="1" ht="17.100000000000001" customHeight="1">
      <c r="E37" s="1"/>
      <c r="F37" s="6"/>
      <c r="G37" s="1"/>
    </row>
    <row r="38" spans="5:7" s="4" customFormat="1" ht="17.100000000000001" customHeight="1">
      <c r="E38" s="1"/>
      <c r="F38" s="6"/>
      <c r="G38" s="1"/>
    </row>
    <row r="39" spans="5:7" s="4" customFormat="1" ht="17.100000000000001" customHeight="1">
      <c r="E39" s="1"/>
      <c r="F39" s="6"/>
      <c r="G39" s="1"/>
    </row>
    <row r="40" spans="5:7" s="4" customFormat="1" ht="17.100000000000001" customHeight="1">
      <c r="E40" s="1"/>
      <c r="F40" s="6"/>
      <c r="G40" s="1"/>
    </row>
    <row r="41" spans="5:7" s="4" customFormat="1" ht="17.100000000000001" customHeight="1">
      <c r="E41" s="1"/>
      <c r="F41" s="6"/>
      <c r="G41" s="1"/>
    </row>
    <row r="42" spans="5:7" s="4" customFormat="1" ht="17.100000000000001" customHeight="1">
      <c r="E42" s="1"/>
      <c r="F42" s="6"/>
      <c r="G42" s="1"/>
    </row>
    <row r="43" spans="5:7" s="4" customFormat="1" ht="17.100000000000001" customHeight="1">
      <c r="E43" s="1"/>
      <c r="F43" s="6"/>
      <c r="G43" s="1"/>
    </row>
    <row r="44" spans="5:7" s="4" customFormat="1" ht="17.100000000000001" customHeight="1">
      <c r="E44" s="1"/>
      <c r="F44" s="6"/>
      <c r="G44" s="1"/>
    </row>
    <row r="45" spans="5:7" s="4" customFormat="1" ht="17.100000000000001" customHeight="1">
      <c r="E45" s="1"/>
      <c r="F45" s="6"/>
      <c r="G45" s="1"/>
    </row>
    <row r="46" spans="5:7" s="4" customFormat="1" ht="17.100000000000001" customHeight="1">
      <c r="E46" s="1"/>
      <c r="F46" s="6"/>
      <c r="G46" s="1"/>
    </row>
    <row r="47" spans="5:7" s="4" customFormat="1" ht="17.100000000000001" customHeight="1">
      <c r="E47" s="1"/>
      <c r="F47" s="6"/>
      <c r="G47" s="1"/>
    </row>
    <row r="48" spans="5:7" s="4" customFormat="1" ht="17.100000000000001" customHeight="1">
      <c r="E48" s="1"/>
      <c r="F48" s="6"/>
      <c r="G48" s="1"/>
    </row>
    <row r="49" spans="5:7" s="4" customFormat="1" ht="17.100000000000001" customHeight="1">
      <c r="E49" s="1"/>
      <c r="F49" s="6"/>
      <c r="G49" s="1"/>
    </row>
    <row r="50" spans="5:7" s="4" customFormat="1" ht="17.100000000000001" customHeight="1">
      <c r="E50" s="1"/>
      <c r="F50" s="6"/>
      <c r="G50" s="1"/>
    </row>
    <row r="51" spans="5:7" s="4" customFormat="1" ht="17.100000000000001" customHeight="1">
      <c r="E51" s="1"/>
      <c r="F51" s="6"/>
      <c r="G51" s="1"/>
    </row>
    <row r="52" spans="5:7" s="4" customFormat="1" ht="17.100000000000001" customHeight="1">
      <c r="E52" s="1"/>
      <c r="F52" s="6"/>
      <c r="G52" s="1"/>
    </row>
    <row r="53" spans="5:7" s="4" customFormat="1" ht="17.100000000000001" customHeight="1">
      <c r="E53" s="1"/>
      <c r="F53" s="6"/>
      <c r="G53" s="1"/>
    </row>
    <row r="54" spans="5:7" s="4" customFormat="1" ht="17.100000000000001" customHeight="1">
      <c r="E54" s="1"/>
      <c r="F54" s="6"/>
      <c r="G54" s="1"/>
    </row>
    <row r="55" spans="5:7" s="4" customFormat="1" ht="17.100000000000001" customHeight="1">
      <c r="E55" s="1"/>
      <c r="F55" s="6"/>
      <c r="G55" s="1"/>
    </row>
    <row r="56" spans="5:7" s="4" customFormat="1" ht="17.100000000000001" customHeight="1">
      <c r="E56" s="1"/>
      <c r="F56" s="1"/>
      <c r="G56" s="1"/>
    </row>
    <row r="57" spans="5:7" s="4" customFormat="1" ht="17.100000000000001" customHeight="1">
      <c r="E57" s="1"/>
      <c r="F57" s="1"/>
      <c r="G57" s="1"/>
    </row>
    <row r="58" spans="5:7" s="4" customFormat="1" ht="17.100000000000001" customHeight="1">
      <c r="E58" s="1"/>
      <c r="F58" s="1"/>
      <c r="G58" s="1"/>
    </row>
    <row r="59" spans="5:7" s="4" customFormat="1" ht="17.100000000000001" customHeight="1">
      <c r="E59" s="1"/>
      <c r="F59" s="1"/>
      <c r="G59" s="1"/>
    </row>
    <row r="60" spans="5:7" s="4" customFormat="1" ht="17.100000000000001" customHeight="1">
      <c r="E60" s="1"/>
      <c r="F60" s="1"/>
      <c r="G60" s="1"/>
    </row>
    <row r="61" spans="5:7" s="4" customFormat="1" ht="17.100000000000001" customHeight="1">
      <c r="E61" s="1"/>
      <c r="F61" s="1"/>
      <c r="G61" s="1"/>
    </row>
    <row r="62" spans="5:7" s="4" customFormat="1" ht="17.100000000000001" customHeight="1">
      <c r="E62" s="1"/>
      <c r="F62" s="1"/>
      <c r="G62" s="1"/>
    </row>
    <row r="63" spans="5:7" s="4" customFormat="1" ht="17.100000000000001" customHeight="1">
      <c r="E63" s="1"/>
      <c r="F63" s="1"/>
      <c r="G63" s="1"/>
    </row>
    <row r="64" spans="5:7" s="4" customFormat="1" ht="17.100000000000001" customHeight="1">
      <c r="E64" s="1"/>
      <c r="F64" s="1"/>
      <c r="G64" s="1"/>
    </row>
    <row r="65" spans="5:7" s="4" customFormat="1" ht="17.100000000000001" customHeight="1">
      <c r="E65" s="1"/>
      <c r="F65" s="1"/>
      <c r="G65" s="1"/>
    </row>
    <row r="66" spans="5:7" s="4" customFormat="1" ht="17.100000000000001" customHeight="1">
      <c r="E66" s="1"/>
      <c r="F66" s="1"/>
      <c r="G66" s="1"/>
    </row>
    <row r="67" spans="5:7" s="4" customFormat="1" ht="17.100000000000001" customHeight="1">
      <c r="E67" s="1"/>
      <c r="F67" s="1"/>
      <c r="G67" s="1"/>
    </row>
    <row r="68" spans="5:7" s="4" customFormat="1" ht="17.100000000000001" customHeight="1">
      <c r="E68" s="1"/>
      <c r="F68" s="1"/>
      <c r="G68" s="1"/>
    </row>
    <row r="69" spans="5:7" s="4" customFormat="1" ht="17.100000000000001" customHeight="1">
      <c r="E69" s="1"/>
      <c r="F69" s="1"/>
      <c r="G69" s="1"/>
    </row>
    <row r="70" spans="5:7" s="4" customFormat="1" ht="17.100000000000001" customHeight="1">
      <c r="E70" s="1"/>
      <c r="F70" s="1"/>
      <c r="G70" s="1"/>
    </row>
    <row r="71" spans="5:7" s="4" customFormat="1" ht="17.100000000000001" customHeight="1">
      <c r="E71" s="1"/>
      <c r="F71" s="1"/>
      <c r="G71" s="1"/>
    </row>
    <row r="72" spans="5:7" s="4" customFormat="1" ht="17.100000000000001" customHeight="1">
      <c r="E72" s="1"/>
      <c r="F72" s="1"/>
      <c r="G72" s="1"/>
    </row>
    <row r="73" spans="5:7" s="4" customFormat="1" ht="17.100000000000001" customHeight="1">
      <c r="E73" s="1"/>
      <c r="F73" s="1"/>
      <c r="G73" s="1"/>
    </row>
    <row r="74" spans="5:7" s="4" customFormat="1" ht="17.100000000000001" customHeight="1">
      <c r="E74" s="1"/>
      <c r="F74" s="1"/>
      <c r="G74" s="1"/>
    </row>
    <row r="75" spans="5:7" s="4" customFormat="1" ht="17.100000000000001" customHeight="1">
      <c r="E75" s="1"/>
      <c r="F75" s="1"/>
      <c r="G75" s="1"/>
    </row>
    <row r="76" spans="5:7" s="4" customFormat="1" ht="17.100000000000001" customHeight="1">
      <c r="E76" s="1"/>
      <c r="F76" s="1"/>
      <c r="G76" s="1"/>
    </row>
    <row r="77" spans="5:7" s="4" customFormat="1" ht="17.100000000000001" customHeight="1">
      <c r="E77" s="1"/>
      <c r="F77" s="1"/>
      <c r="G77" s="1"/>
    </row>
    <row r="78" spans="5:7" s="4" customFormat="1" ht="17.100000000000001" customHeight="1">
      <c r="E78" s="1"/>
      <c r="F78" s="1"/>
      <c r="G78" s="1"/>
    </row>
    <row r="79" spans="5:7" s="4" customFormat="1" ht="17.100000000000001" customHeight="1">
      <c r="E79" s="1"/>
      <c r="F79" s="1"/>
      <c r="G79" s="1"/>
    </row>
    <row r="80" spans="5:7" s="4" customFormat="1" ht="17.100000000000001" customHeight="1">
      <c r="E80" s="1"/>
      <c r="F80" s="1"/>
      <c r="G80" s="1"/>
    </row>
    <row r="81" spans="3:7" s="4" customFormat="1" ht="17.100000000000001" customHeight="1">
      <c r="E81" s="1"/>
      <c r="F81" s="1"/>
      <c r="G81" s="1"/>
    </row>
    <row r="82" spans="3:7" s="4" customFormat="1" ht="17.100000000000001" customHeight="1">
      <c r="E82" s="1"/>
      <c r="F82" s="1"/>
      <c r="G82" s="1"/>
    </row>
    <row r="83" spans="3:7" s="4" customFormat="1" ht="17.100000000000001" customHeight="1">
      <c r="E83" s="1"/>
      <c r="F83" s="1"/>
      <c r="G83" s="1"/>
    </row>
    <row r="84" spans="3:7" s="4" customFormat="1" ht="17.100000000000001" customHeight="1">
      <c r="E84" s="1"/>
      <c r="F84" s="1"/>
      <c r="G84" s="1"/>
    </row>
    <row r="85" spans="3:7" s="4" customFormat="1" ht="17.100000000000001" customHeight="1">
      <c r="E85" s="1"/>
      <c r="F85" s="1"/>
      <c r="G85" s="1"/>
    </row>
    <row r="86" spans="3:7" s="4" customFormat="1" ht="17.100000000000001" customHeight="1">
      <c r="E86" s="1"/>
      <c r="F86" s="1"/>
      <c r="G86" s="1"/>
    </row>
    <row r="87" spans="3:7" s="4" customFormat="1" ht="17.100000000000001" customHeight="1">
      <c r="E87" s="1"/>
      <c r="F87" s="1"/>
      <c r="G87" s="1"/>
    </row>
    <row r="88" spans="3:7" s="4" customFormat="1" ht="17.100000000000001" customHeight="1">
      <c r="E88" s="1"/>
      <c r="F88" s="1"/>
      <c r="G88" s="1"/>
    </row>
    <row r="89" spans="3:7" s="4" customFormat="1" ht="17.100000000000001" customHeight="1">
      <c r="E89" s="1"/>
      <c r="F89" s="1"/>
      <c r="G89" s="1"/>
    </row>
    <row r="90" spans="3:7" s="4" customFormat="1" ht="17.100000000000001" customHeight="1">
      <c r="E90" s="1"/>
      <c r="F90" s="1"/>
      <c r="G90" s="1"/>
    </row>
    <row r="91" spans="3:7" s="4" customFormat="1" ht="17.100000000000001" customHeight="1">
      <c r="E91" s="1"/>
      <c r="F91" s="1"/>
      <c r="G91" s="1"/>
    </row>
    <row r="92" spans="3:7" s="4" customFormat="1" ht="17.100000000000001" customHeight="1">
      <c r="E92" s="1"/>
      <c r="G92" s="15"/>
    </row>
    <row r="93" spans="3:7" s="4" customFormat="1" ht="17.100000000000001" customHeight="1">
      <c r="E93" s="1"/>
      <c r="G93" s="15"/>
    </row>
    <row r="94" spans="3:7" s="4" customFormat="1" ht="17.100000000000001" customHeight="1">
      <c r="C94" s="16"/>
      <c r="E94" s="1"/>
      <c r="G94" s="15"/>
    </row>
    <row r="95" spans="3:7" s="4" customFormat="1" ht="17.100000000000001" customHeight="1">
      <c r="E95" s="1"/>
      <c r="G95" s="15"/>
    </row>
    <row r="96" spans="3:7" s="4" customFormat="1" ht="17.100000000000001" customHeight="1">
      <c r="E96" s="1"/>
      <c r="G96" s="15"/>
    </row>
    <row r="97" spans="5:7" s="4" customFormat="1" ht="17.100000000000001" customHeight="1">
      <c r="E97" s="1"/>
      <c r="G97" s="15"/>
    </row>
  </sheetData>
  <phoneticPr fontId="8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E1" sqref="E1:J2"/>
    </sheetView>
  </sheetViews>
  <sheetFormatPr defaultColWidth="9" defaultRowHeight="18.95" customHeight="1"/>
  <cols>
    <col min="1" max="1" width="14.25" style="2" customWidth="1"/>
    <col min="2" max="3" width="10.125" style="1" customWidth="1"/>
    <col min="4" max="4" width="9" style="1"/>
    <col min="5" max="5" width="16" style="1" customWidth="1"/>
    <col min="6" max="6" width="14.875" style="1" customWidth="1"/>
    <col min="7" max="7" width="13.25" style="1" customWidth="1"/>
    <col min="8" max="8" width="27.25" style="1" customWidth="1"/>
    <col min="9" max="9" width="31.125" style="1" customWidth="1"/>
    <col min="10" max="10" width="12.375" style="1" customWidth="1"/>
    <col min="11" max="11" width="13.125" style="1" customWidth="1"/>
    <col min="12" max="16384" width="9" style="1"/>
  </cols>
  <sheetData>
    <row r="1" spans="1:11" ht="18.95" customHeight="1">
      <c r="A1" s="3"/>
      <c r="B1" s="1" t="s">
        <v>10</v>
      </c>
      <c r="C1" s="20" t="s">
        <v>50</v>
      </c>
      <c r="D1" s="4" t="s">
        <v>38</v>
      </c>
      <c r="E1" s="4"/>
      <c r="F1" s="4" t="s">
        <v>42</v>
      </c>
      <c r="G1" s="4" t="s">
        <v>43</v>
      </c>
      <c r="H1" s="4"/>
      <c r="J1" s="4"/>
      <c r="K1" s="4"/>
    </row>
    <row r="2" spans="1:11" ht="18.95" customHeight="1">
      <c r="A2" s="3"/>
      <c r="B2" s="4" t="s">
        <v>39</v>
      </c>
      <c r="C2" s="7" t="s">
        <v>40</v>
      </c>
      <c r="D2" s="4" t="s">
        <v>41</v>
      </c>
      <c r="E2" s="4" t="s">
        <v>63</v>
      </c>
      <c r="F2" s="4" t="s">
        <v>42</v>
      </c>
      <c r="G2" s="4" t="s">
        <v>64</v>
      </c>
      <c r="H2" s="4" t="s">
        <v>65</v>
      </c>
      <c r="I2" s="4" t="s">
        <v>66</v>
      </c>
      <c r="J2" s="4" t="s">
        <v>67</v>
      </c>
      <c r="K2" s="4"/>
    </row>
    <row r="3" spans="1:11" ht="18.95" customHeight="1">
      <c r="A3" s="20" t="s">
        <v>45</v>
      </c>
      <c r="B3" s="8">
        <v>11.43</v>
      </c>
      <c r="C3" s="8">
        <v>19.28</v>
      </c>
      <c r="D3" s="9">
        <f t="shared" ref="D3:D9" si="0">C3-B3</f>
        <v>7.8500000000000014</v>
      </c>
      <c r="E3" s="4">
        <f t="shared" ref="E3:E9" si="1">$D$6</f>
        <v>7.8466666666666676</v>
      </c>
      <c r="F3" s="4">
        <f t="shared" ref="F3:F9" si="2">D3-E3</f>
        <v>3.3333333333338544E-3</v>
      </c>
      <c r="G3" s="4">
        <f t="shared" ref="G3:G9" si="3">POWER(2,-F3)</f>
        <v>0.99769217652702291</v>
      </c>
      <c r="H3" s="4">
        <f t="shared" ref="H3:H9" si="4">$G$6</f>
        <v>1.0025081536876275</v>
      </c>
      <c r="I3" s="9">
        <f t="shared" ref="I3:I9" si="5">G3/H3</f>
        <v>0.99519607182955128</v>
      </c>
      <c r="J3" s="4"/>
      <c r="K3" s="4"/>
    </row>
    <row r="4" spans="1:11" ht="18.95" customHeight="1">
      <c r="A4" s="1"/>
      <c r="B4" s="8">
        <v>11.49</v>
      </c>
      <c r="C4" s="8">
        <v>19.46</v>
      </c>
      <c r="D4" s="9">
        <f t="shared" si="0"/>
        <v>7.9700000000000006</v>
      </c>
      <c r="E4" s="4">
        <f t="shared" si="1"/>
        <v>7.8466666666666676</v>
      </c>
      <c r="F4" s="4">
        <f t="shared" si="2"/>
        <v>0.12333333333333307</v>
      </c>
      <c r="G4" s="4">
        <f t="shared" si="3"/>
        <v>0.9180640199652198</v>
      </c>
      <c r="H4" s="4">
        <f t="shared" si="4"/>
        <v>1.0025081536876275</v>
      </c>
      <c r="I4" s="9">
        <f t="shared" si="5"/>
        <v>0.91576713524793962</v>
      </c>
      <c r="J4" s="4"/>
      <c r="K4" s="4"/>
    </row>
    <row r="5" spans="1:11" ht="18.95" customHeight="1">
      <c r="A5" s="1"/>
      <c r="B5" s="8">
        <v>11.47</v>
      </c>
      <c r="C5" s="8">
        <v>19.190000000000001</v>
      </c>
      <c r="D5" s="9">
        <f t="shared" si="0"/>
        <v>7.7200000000000006</v>
      </c>
      <c r="E5" s="4">
        <f t="shared" si="1"/>
        <v>7.8466666666666676</v>
      </c>
      <c r="F5" s="4">
        <f t="shared" si="2"/>
        <v>-0.12666666666666693</v>
      </c>
      <c r="G5" s="4">
        <f t="shared" si="3"/>
        <v>1.0917682645706397</v>
      </c>
      <c r="H5" s="4">
        <f t="shared" si="4"/>
        <v>1.0025081536876275</v>
      </c>
      <c r="I5" s="9">
        <f t="shared" si="5"/>
        <v>1.0890367929225091</v>
      </c>
      <c r="J5" s="25">
        <f>AVERAGE(I3:I5)</f>
        <v>1</v>
      </c>
      <c r="K5" s="24">
        <f>STDEV(I3:I5)</f>
        <v>8.673466355538452E-2</v>
      </c>
    </row>
    <row r="6" spans="1:11" ht="18.95" customHeight="1">
      <c r="A6" s="1"/>
      <c r="B6" s="7"/>
      <c r="C6" s="8"/>
      <c r="D6" s="4">
        <f>AVERAGE(D3:D5)</f>
        <v>7.8466666666666676</v>
      </c>
      <c r="E6" s="4" t="s">
        <v>44</v>
      </c>
      <c r="F6" s="4"/>
      <c r="G6" s="4">
        <f>AVERAGE(G3:G5)</f>
        <v>1.0025081536876275</v>
      </c>
      <c r="H6" s="4"/>
      <c r="I6" s="4"/>
      <c r="J6" s="25"/>
      <c r="K6" s="24"/>
    </row>
    <row r="7" spans="1:11" ht="18.95" customHeight="1">
      <c r="A7" s="20" t="s">
        <v>46</v>
      </c>
      <c r="B7" s="8">
        <v>11.42</v>
      </c>
      <c r="C7" s="8">
        <v>18.010000000000002</v>
      </c>
      <c r="D7" s="4">
        <f t="shared" si="0"/>
        <v>6.5900000000000016</v>
      </c>
      <c r="E7" s="4">
        <f t="shared" si="1"/>
        <v>7.8466666666666676</v>
      </c>
      <c r="F7" s="4">
        <f t="shared" si="2"/>
        <v>-1.2566666666666659</v>
      </c>
      <c r="G7" s="4">
        <f t="shared" si="3"/>
        <v>2.3894302703120376</v>
      </c>
      <c r="H7" s="4">
        <f t="shared" si="4"/>
        <v>1.0025081536876275</v>
      </c>
      <c r="I7" s="4">
        <f t="shared" si="5"/>
        <v>2.3834522058725942</v>
      </c>
      <c r="J7" s="25"/>
      <c r="K7" s="24"/>
    </row>
    <row r="8" spans="1:11" ht="18.95" customHeight="1">
      <c r="A8" s="1"/>
      <c r="B8" s="8">
        <v>11.38</v>
      </c>
      <c r="C8" s="8">
        <v>18.05</v>
      </c>
      <c r="D8" s="4">
        <f t="shared" si="0"/>
        <v>6.67</v>
      </c>
      <c r="E8" s="4">
        <f t="shared" si="1"/>
        <v>7.8466666666666676</v>
      </c>
      <c r="F8" s="4">
        <f t="shared" si="2"/>
        <v>-1.1766666666666676</v>
      </c>
      <c r="G8" s="4">
        <f t="shared" si="3"/>
        <v>2.2605387785463136</v>
      </c>
      <c r="H8" s="4">
        <f t="shared" si="4"/>
        <v>1.0025081536876275</v>
      </c>
      <c r="I8" s="4">
        <f t="shared" si="5"/>
        <v>2.25488318497076</v>
      </c>
      <c r="J8" s="25"/>
      <c r="K8" s="24"/>
    </row>
    <row r="9" spans="1:11" ht="18.95" customHeight="1">
      <c r="A9" s="1"/>
      <c r="B9" s="8">
        <v>11.43</v>
      </c>
      <c r="C9" s="8">
        <v>17.96</v>
      </c>
      <c r="D9" s="4">
        <f t="shared" si="0"/>
        <v>6.5300000000000011</v>
      </c>
      <c r="E9" s="4">
        <f t="shared" si="1"/>
        <v>7.8466666666666676</v>
      </c>
      <c r="F9" s="4">
        <f t="shared" si="2"/>
        <v>-1.3166666666666664</v>
      </c>
      <c r="G9" s="4">
        <f t="shared" si="3"/>
        <v>2.4908992447176455</v>
      </c>
      <c r="H9" s="4">
        <f t="shared" si="4"/>
        <v>1.0025081536876275</v>
      </c>
      <c r="I9" s="4">
        <f t="shared" si="5"/>
        <v>2.4846673172234239</v>
      </c>
      <c r="J9" s="25">
        <f>AVERAGE(I7:I9)</f>
        <v>2.3743342360222592</v>
      </c>
      <c r="K9" s="24">
        <f>STDEV(I7:I9)</f>
        <v>0.11516310124958057</v>
      </c>
    </row>
    <row r="10" spans="1:11" ht="18.95" customHeight="1">
      <c r="A10" s="20"/>
      <c r="B10" s="8"/>
      <c r="C10" s="8"/>
      <c r="D10" s="4"/>
      <c r="E10" s="4"/>
      <c r="F10" s="4"/>
      <c r="G10" s="4"/>
      <c r="H10" s="4"/>
      <c r="I10" s="4"/>
      <c r="J10" s="10"/>
      <c r="K10" s="4"/>
    </row>
    <row r="11" spans="1:11" ht="18.95" customHeight="1">
      <c r="A11" s="1"/>
      <c r="B11" s="8"/>
      <c r="C11" s="8"/>
      <c r="D11" s="4"/>
      <c r="E11" s="4"/>
      <c r="F11" s="4"/>
      <c r="G11" s="4"/>
      <c r="H11" s="4"/>
      <c r="I11" s="4"/>
      <c r="J11" s="10"/>
      <c r="K11" s="4"/>
    </row>
    <row r="12" spans="1:11" ht="18.95" customHeight="1">
      <c r="A12" s="1"/>
      <c r="B12" s="8"/>
      <c r="C12" s="8"/>
      <c r="D12" s="4"/>
      <c r="E12" s="4"/>
      <c r="F12" s="4"/>
      <c r="G12" s="4"/>
      <c r="H12" s="4"/>
      <c r="I12" s="4"/>
      <c r="J12" s="10"/>
      <c r="K12" s="4"/>
    </row>
    <row r="13" spans="1:11" ht="18.95" customHeight="1">
      <c r="A13" s="20"/>
      <c r="B13" s="8"/>
      <c r="C13" s="8"/>
      <c r="D13" s="4"/>
      <c r="E13" s="4"/>
      <c r="F13" s="4"/>
      <c r="G13" s="4"/>
      <c r="H13" s="4"/>
      <c r="I13" s="4"/>
      <c r="J13" s="10"/>
      <c r="K13" s="4"/>
    </row>
    <row r="14" spans="1:11" ht="18.95" customHeight="1">
      <c r="A14" s="1"/>
    </row>
    <row r="15" spans="1:11" ht="18.95" customHeight="1">
      <c r="A15" s="1"/>
    </row>
    <row r="16" spans="1:11" ht="18.95" customHeight="1">
      <c r="A16" s="20"/>
    </row>
    <row r="17" spans="1:17" ht="18.95" customHeight="1">
      <c r="A17" s="1"/>
    </row>
    <row r="18" spans="1:17" ht="18.95" customHeight="1">
      <c r="A18" s="1"/>
    </row>
    <row r="19" spans="1:17" ht="18.95" customHeight="1">
      <c r="A19" s="4"/>
    </row>
    <row r="20" spans="1:17" ht="18.95" customHeight="1">
      <c r="A20" s="4"/>
    </row>
    <row r="21" spans="1:17" ht="18.95" customHeight="1">
      <c r="A21" s="4"/>
    </row>
    <row r="22" spans="1:17" ht="18.95" customHeight="1">
      <c r="G22" s="4"/>
      <c r="I22" s="4"/>
    </row>
    <row r="23" spans="1:17" ht="18.95" customHeight="1">
      <c r="I23" s="4"/>
    </row>
    <row r="24" spans="1:17" ht="18.95" customHeight="1">
      <c r="A24" s="1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/>
    </row>
    <row r="25" spans="1:17" ht="18.95" customHeight="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/>
    </row>
    <row r="26" spans="1:17" ht="18.95" customHeight="1">
      <c r="A26" s="1"/>
      <c r="C26" s="4"/>
      <c r="I26" s="4"/>
    </row>
    <row r="27" spans="1:17" ht="18.95" customHeight="1">
      <c r="A27" s="1"/>
      <c r="C27" s="4"/>
      <c r="I27" s="4"/>
    </row>
    <row r="28" spans="1:17" ht="18.95" customHeight="1">
      <c r="A28" s="1"/>
      <c r="C28" s="4"/>
      <c r="I28" s="4"/>
    </row>
    <row r="29" spans="1:17" ht="18.95" customHeight="1">
      <c r="A29" s="1"/>
      <c r="I29" s="4"/>
    </row>
    <row r="30" spans="1:17" ht="18.95" customHeight="1">
      <c r="A30" s="1"/>
    </row>
  </sheetData>
  <mergeCells count="5">
    <mergeCell ref="B24:D24"/>
    <mergeCell ref="E24:G24"/>
    <mergeCell ref="H24:J24"/>
    <mergeCell ref="K24:M24"/>
    <mergeCell ref="N24:P24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F16" sqref="F16"/>
    </sheetView>
  </sheetViews>
  <sheetFormatPr defaultRowHeight="13.5"/>
  <cols>
    <col min="1" max="1" width="24.625" customWidth="1"/>
  </cols>
  <sheetData>
    <row r="1" spans="1:13" ht="16.5">
      <c r="A1" s="21"/>
      <c r="B1" s="22" t="s">
        <v>11</v>
      </c>
      <c r="C1" s="22" t="s">
        <v>57</v>
      </c>
      <c r="D1" s="22"/>
    </row>
    <row r="2" spans="1:13" ht="16.5">
      <c r="A2" s="20" t="s">
        <v>56</v>
      </c>
      <c r="B2" s="23">
        <v>0.18</v>
      </c>
      <c r="C2" s="23">
        <v>0.27</v>
      </c>
      <c r="D2" s="23"/>
    </row>
    <row r="3" spans="1:13" ht="16.5">
      <c r="A3" s="21"/>
      <c r="B3" s="23">
        <v>0.15</v>
      </c>
      <c r="C3" s="23">
        <v>0.34</v>
      </c>
      <c r="D3" s="23"/>
    </row>
    <row r="4" spans="1:13" ht="16.5">
      <c r="A4" s="21"/>
      <c r="B4" s="23">
        <v>0.14000000000000001</v>
      </c>
      <c r="C4" s="23">
        <v>0.31</v>
      </c>
      <c r="D4" s="23"/>
    </row>
    <row r="5" spans="1:13" ht="16.5">
      <c r="A5" s="5" t="s">
        <v>54</v>
      </c>
      <c r="B5" s="23">
        <v>0.65</v>
      </c>
      <c r="C5" s="23">
        <v>0.62</v>
      </c>
      <c r="D5" s="23"/>
    </row>
    <row r="6" spans="1:13" ht="16.5">
      <c r="A6" s="21"/>
      <c r="B6" s="23">
        <v>0.66</v>
      </c>
      <c r="C6" s="23">
        <v>0.67</v>
      </c>
      <c r="D6" s="23"/>
      <c r="H6" s="26"/>
      <c r="I6" s="26"/>
      <c r="J6" s="26"/>
      <c r="K6" s="26"/>
      <c r="L6" s="26"/>
      <c r="M6" s="26"/>
    </row>
    <row r="7" spans="1:13" ht="16.5">
      <c r="A7" s="21"/>
      <c r="B7" s="23">
        <v>0.61</v>
      </c>
      <c r="C7" s="23">
        <v>0.63</v>
      </c>
      <c r="D7" s="23"/>
      <c r="H7" s="19"/>
      <c r="I7" s="19"/>
      <c r="J7" s="19"/>
      <c r="K7" s="19"/>
      <c r="L7" s="19"/>
      <c r="M7" s="19"/>
    </row>
    <row r="8" spans="1:13" ht="16.5">
      <c r="A8" s="1" t="s">
        <v>62</v>
      </c>
      <c r="B8" s="23">
        <f t="shared" ref="B8:C10" si="0">B2/B5</f>
        <v>0.27692307692307688</v>
      </c>
      <c r="C8" s="23">
        <f t="shared" si="0"/>
        <v>0.43548387096774199</v>
      </c>
      <c r="D8" s="23"/>
    </row>
    <row r="9" spans="1:13" ht="16.5">
      <c r="A9" s="21"/>
      <c r="B9" s="23">
        <f t="shared" si="0"/>
        <v>0.22727272727272727</v>
      </c>
      <c r="C9" s="23">
        <f t="shared" si="0"/>
        <v>0.5074626865671642</v>
      </c>
      <c r="D9" s="23"/>
    </row>
    <row r="10" spans="1:13" ht="16.5">
      <c r="A10" s="21"/>
      <c r="B10" s="23">
        <f t="shared" si="0"/>
        <v>0.22950819672131151</v>
      </c>
      <c r="C10" s="23">
        <f t="shared" si="0"/>
        <v>0.49206349206349204</v>
      </c>
      <c r="D10" s="23"/>
    </row>
    <row r="11" spans="1:13" ht="16.5">
      <c r="D11" s="23"/>
    </row>
    <row r="12" spans="1:13" ht="16.5">
      <c r="A12" s="23" t="s">
        <v>55</v>
      </c>
      <c r="B12" s="23">
        <f>AVERAGE(B8:B10)</f>
        <v>0.24456800030570522</v>
      </c>
      <c r="C12" s="23"/>
      <c r="D12" s="23"/>
    </row>
    <row r="13" spans="1:13" ht="16.5">
      <c r="A13" s="23"/>
      <c r="B13" s="23"/>
      <c r="C13" s="23"/>
      <c r="D13" s="23"/>
    </row>
    <row r="14" spans="1:13" ht="16.5">
      <c r="A14" s="23"/>
      <c r="B14" s="23">
        <f t="shared" ref="B14:C16" si="1">B8/$B$12</f>
        <v>1.1322948078936266</v>
      </c>
      <c r="C14" s="23">
        <f t="shared" si="1"/>
        <v>1.780624899510139</v>
      </c>
      <c r="D14" s="23"/>
    </row>
    <row r="15" spans="1:13" ht="16.5">
      <c r="A15" s="23"/>
      <c r="B15" s="23">
        <f t="shared" si="1"/>
        <v>0.92928235496320366</v>
      </c>
      <c r="C15" s="23">
        <f t="shared" si="1"/>
        <v>2.0749349298879891</v>
      </c>
      <c r="D15" s="23"/>
    </row>
    <row r="16" spans="1:13" ht="16.5">
      <c r="A16" s="23"/>
      <c r="B16" s="23">
        <f t="shared" si="1"/>
        <v>0.93842283714316976</v>
      </c>
      <c r="C16" s="23">
        <f t="shared" si="1"/>
        <v>2.0119700510631904</v>
      </c>
      <c r="D16" s="23"/>
    </row>
    <row r="17" spans="1:3" ht="16.5">
      <c r="A17" s="23"/>
      <c r="B17" s="23"/>
      <c r="C17" s="23"/>
    </row>
    <row r="18" spans="1:3" ht="16.5">
      <c r="A18" s="23" t="s">
        <v>55</v>
      </c>
      <c r="B18" s="24">
        <f>AVERAGE(B14:B16)</f>
        <v>1</v>
      </c>
      <c r="C18" s="24">
        <f>AVERAGE(C14:C16)</f>
        <v>1.9558432934871064</v>
      </c>
    </row>
    <row r="19" spans="1:3" ht="16.5">
      <c r="A19" s="23" t="s">
        <v>58</v>
      </c>
      <c r="B19" s="24">
        <f>STDEV(B14:B16)</f>
        <v>0.1146617819952631</v>
      </c>
      <c r="C19" s="24">
        <f>STDEV(C14:C16)</f>
        <v>0.15497502438217636</v>
      </c>
    </row>
    <row r="20" spans="1:3" ht="16.5">
      <c r="A20" s="23"/>
      <c r="B20" s="23"/>
      <c r="C20" s="23"/>
    </row>
    <row r="21" spans="1:3" ht="16.5">
      <c r="A21" s="23"/>
      <c r="B21" s="23"/>
      <c r="C21" s="23"/>
    </row>
    <row r="22" spans="1:3" ht="16.5">
      <c r="A22" s="23"/>
      <c r="B22" s="23"/>
      <c r="C22" s="23"/>
    </row>
    <row r="23" spans="1:3" ht="16.5">
      <c r="A23" s="23"/>
      <c r="B23" s="23"/>
      <c r="C23" s="23"/>
    </row>
    <row r="24" spans="1:3" ht="16.5">
      <c r="A24" s="23"/>
      <c r="B24" s="23"/>
      <c r="C24" s="23"/>
    </row>
    <row r="25" spans="1:3" ht="16.5">
      <c r="A25" s="23"/>
      <c r="B25" s="23"/>
      <c r="C25" s="23"/>
    </row>
    <row r="26" spans="1:3" ht="16.5">
      <c r="A26" s="23"/>
      <c r="B26" s="23"/>
      <c r="C26" s="23"/>
    </row>
  </sheetData>
  <mergeCells count="2">
    <mergeCell ref="H6:J6"/>
    <mergeCell ref="K6:M6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B8" sqref="B8"/>
    </sheetView>
  </sheetViews>
  <sheetFormatPr defaultRowHeight="13.5"/>
  <sheetData>
    <row r="1" spans="1:13" ht="16.5">
      <c r="A1" s="23"/>
      <c r="B1" s="23" t="s">
        <v>11</v>
      </c>
      <c r="C1" s="23"/>
      <c r="D1" s="23" t="s">
        <v>52</v>
      </c>
      <c r="E1" s="23"/>
      <c r="F1" s="23"/>
    </row>
    <row r="2" spans="1:13" ht="16.5">
      <c r="A2" s="23"/>
      <c r="B2" s="23">
        <v>0.192</v>
      </c>
      <c r="C2" s="23"/>
      <c r="D2" s="23">
        <v>0.14199999999999999</v>
      </c>
      <c r="E2" s="23"/>
      <c r="F2" s="23"/>
    </row>
    <row r="3" spans="1:13" ht="16.5">
      <c r="A3" s="23">
        <v>0</v>
      </c>
      <c r="B3" s="23">
        <v>0.13500000000000001</v>
      </c>
      <c r="C3" s="23"/>
      <c r="D3" s="23">
        <v>0.11700000000000001</v>
      </c>
      <c r="E3" s="23"/>
      <c r="F3" s="23"/>
    </row>
    <row r="4" spans="1:13" ht="16.5">
      <c r="A4" s="23"/>
      <c r="B4" s="23">
        <v>0.14099999999999999</v>
      </c>
      <c r="C4" s="23"/>
      <c r="D4" s="23">
        <v>0.157</v>
      </c>
      <c r="E4" s="23"/>
      <c r="F4" s="23"/>
    </row>
    <row r="5" spans="1:13" ht="16.5">
      <c r="A5" s="23"/>
      <c r="B5" s="23"/>
      <c r="C5" s="23"/>
      <c r="D5" s="23"/>
      <c r="E5" s="23"/>
      <c r="F5" s="23"/>
      <c r="G5" s="17"/>
      <c r="H5" s="26"/>
      <c r="I5" s="26"/>
      <c r="J5" s="26"/>
      <c r="K5" s="26"/>
      <c r="L5" s="26"/>
      <c r="M5" s="26"/>
    </row>
    <row r="6" spans="1:13" ht="16.5">
      <c r="A6" s="23"/>
      <c r="B6" s="23">
        <v>0.311</v>
      </c>
      <c r="C6" s="23"/>
      <c r="D6" s="23">
        <v>0.26900000000000002</v>
      </c>
      <c r="E6" s="23"/>
      <c r="F6" s="23"/>
      <c r="G6" s="19"/>
      <c r="H6" s="19"/>
      <c r="I6" s="19"/>
      <c r="J6" s="19"/>
      <c r="K6" s="19"/>
      <c r="L6" s="19"/>
      <c r="M6" s="19"/>
    </row>
    <row r="7" spans="1:13" ht="16.5">
      <c r="A7" s="23">
        <v>24</v>
      </c>
      <c r="B7" s="23">
        <v>0.28699999999999998</v>
      </c>
      <c r="C7" s="23"/>
      <c r="D7" s="23">
        <v>0.22900000000000001</v>
      </c>
      <c r="E7" s="23"/>
      <c r="F7" s="23"/>
      <c r="G7" s="19"/>
      <c r="H7" s="19"/>
      <c r="I7" s="19"/>
      <c r="J7" s="19"/>
      <c r="K7" s="19"/>
      <c r="L7" s="19"/>
      <c r="M7" s="19"/>
    </row>
    <row r="8" spans="1:13" ht="16.5">
      <c r="A8" s="23"/>
      <c r="B8" s="23">
        <v>0.20599999999999999</v>
      </c>
      <c r="C8" s="23"/>
      <c r="D8" s="23">
        <v>0.32500000000000001</v>
      </c>
      <c r="E8" s="23"/>
      <c r="F8" s="23"/>
      <c r="G8" s="19"/>
      <c r="H8" s="19"/>
      <c r="I8" s="19"/>
      <c r="J8" s="19"/>
      <c r="K8" s="19"/>
      <c r="L8" s="19"/>
      <c r="M8" s="19"/>
    </row>
    <row r="9" spans="1:13" ht="16.5">
      <c r="A9" s="23"/>
      <c r="B9" s="23"/>
      <c r="C9" s="23"/>
      <c r="D9" s="23"/>
      <c r="E9" s="23"/>
      <c r="F9" s="23"/>
      <c r="G9" s="19"/>
      <c r="H9" s="19"/>
      <c r="I9" s="19"/>
      <c r="J9" s="19"/>
      <c r="K9" s="19"/>
      <c r="L9" s="19"/>
      <c r="M9" s="19"/>
    </row>
    <row r="10" spans="1:13" ht="16.5">
      <c r="A10" s="23"/>
      <c r="B10" s="23">
        <v>0.57099999999999995</v>
      </c>
      <c r="C10" s="23"/>
      <c r="D10" s="23">
        <v>0.61699999999999999</v>
      </c>
      <c r="E10" s="23"/>
      <c r="F10" s="23"/>
      <c r="G10" s="19"/>
      <c r="H10" s="19"/>
      <c r="I10" s="19"/>
      <c r="J10" s="19"/>
      <c r="K10" s="19"/>
      <c r="L10" s="19"/>
      <c r="M10" s="19"/>
    </row>
    <row r="11" spans="1:13" ht="16.5">
      <c r="A11" s="23">
        <v>48</v>
      </c>
      <c r="B11" s="23">
        <v>0.496</v>
      </c>
      <c r="C11" s="23"/>
      <c r="D11" s="23">
        <v>0.57399999999999995</v>
      </c>
      <c r="E11" s="23"/>
      <c r="F11" s="23"/>
    </row>
    <row r="12" spans="1:13" ht="16.5">
      <c r="A12" s="23"/>
      <c r="B12" s="23">
        <v>0.47699999999999998</v>
      </c>
      <c r="C12" s="23"/>
      <c r="D12" s="23">
        <v>0.71199999999999997</v>
      </c>
      <c r="E12" s="23"/>
      <c r="F12" s="23"/>
    </row>
    <row r="13" spans="1:13" ht="16.5">
      <c r="A13" s="23"/>
      <c r="B13" s="23"/>
      <c r="C13" s="23"/>
      <c r="D13" s="23"/>
      <c r="E13" s="23"/>
      <c r="F13" s="23"/>
    </row>
    <row r="14" spans="1:13" ht="16.5">
      <c r="A14" s="23"/>
      <c r="B14" s="23">
        <v>0.94099999999999995</v>
      </c>
      <c r="C14" s="23"/>
      <c r="D14" s="23">
        <v>1.2030000000000001</v>
      </c>
      <c r="E14" s="23"/>
      <c r="F14" s="23"/>
    </row>
    <row r="15" spans="1:13" ht="16.5">
      <c r="A15" s="23">
        <v>72</v>
      </c>
      <c r="B15" s="23">
        <v>0.84299999999999997</v>
      </c>
      <c r="C15" s="23"/>
      <c r="D15" s="23">
        <v>1.159</v>
      </c>
      <c r="E15" s="23"/>
      <c r="F15" s="23"/>
    </row>
    <row r="16" spans="1:13" ht="16.5">
      <c r="A16" s="23"/>
      <c r="B16" s="23">
        <v>0.75800000000000001</v>
      </c>
      <c r="C16" s="23"/>
      <c r="D16" s="23">
        <v>1.3420000000000001</v>
      </c>
      <c r="E16" s="23"/>
      <c r="F16" s="23"/>
    </row>
    <row r="17" spans="1:6" ht="16.5">
      <c r="A17" s="23"/>
      <c r="B17" s="23"/>
      <c r="C17" s="23"/>
      <c r="D17" s="23"/>
      <c r="E17" s="23"/>
      <c r="F17" s="23"/>
    </row>
    <row r="18" spans="1:6" ht="16.5">
      <c r="A18" s="23"/>
      <c r="B18" s="23">
        <v>1.1339999999999999</v>
      </c>
      <c r="C18" s="23"/>
      <c r="D18" s="23">
        <v>1.3959999999999999</v>
      </c>
      <c r="E18" s="23"/>
      <c r="F18" s="23"/>
    </row>
    <row r="19" spans="1:6" ht="16.5">
      <c r="A19" s="23">
        <v>96</v>
      </c>
      <c r="B19" s="23">
        <v>1.0309999999999999</v>
      </c>
      <c r="C19" s="23"/>
      <c r="D19" s="23">
        <v>1.3049999999999999</v>
      </c>
      <c r="E19" s="23"/>
      <c r="F19" s="23"/>
    </row>
    <row r="20" spans="1:6" ht="16.5">
      <c r="A20" s="23"/>
      <c r="B20" s="23">
        <v>0.91400000000000003</v>
      </c>
      <c r="C20" s="23"/>
      <c r="D20" s="23">
        <v>1.5620000000000001</v>
      </c>
      <c r="E20" s="23"/>
      <c r="F20" s="23"/>
    </row>
    <row r="21" spans="1:6" ht="16.5">
      <c r="A21" s="23"/>
      <c r="B21" s="23"/>
      <c r="C21" s="23"/>
      <c r="D21" s="23"/>
      <c r="E21" s="23"/>
      <c r="F21" s="23"/>
    </row>
    <row r="22" spans="1:6" ht="16.5">
      <c r="A22" s="23"/>
      <c r="B22" s="23" t="s">
        <v>59</v>
      </c>
      <c r="C22" s="23" t="s">
        <v>58</v>
      </c>
      <c r="D22" s="23" t="s">
        <v>59</v>
      </c>
      <c r="E22" s="23" t="s">
        <v>58</v>
      </c>
      <c r="F22" s="23"/>
    </row>
    <row r="23" spans="1:6" ht="16.5">
      <c r="A23" s="23">
        <v>0</v>
      </c>
      <c r="B23" s="24">
        <f>AVERAGE(B2:B4)</f>
        <v>0.156</v>
      </c>
      <c r="C23" s="24">
        <f>STDEV(B2:B4)</f>
        <v>3.1320919526731696E-2</v>
      </c>
      <c r="D23" s="24">
        <f>AVERAGE(D2:D4)</f>
        <v>0.13866666666666669</v>
      </c>
      <c r="E23" s="24">
        <f t="shared" ref="E23" si="0">STDEV(D2:D4)</f>
        <v>2.0207259421636734E-2</v>
      </c>
      <c r="F23" s="23"/>
    </row>
    <row r="24" spans="1:6" ht="16.5">
      <c r="A24" s="23">
        <v>24</v>
      </c>
      <c r="B24" s="24">
        <f>AVERAGE(B6:B8)</f>
        <v>0.26799999999999996</v>
      </c>
      <c r="C24" s="24">
        <f>STDEV(B6:B8)</f>
        <v>5.5018178813915693E-2</v>
      </c>
      <c r="D24" s="24">
        <f>AVERAGE(D6:D8)</f>
        <v>0.27433333333333332</v>
      </c>
      <c r="E24" s="24">
        <f t="shared" ref="E24" si="1">STDEV(D6:D8)</f>
        <v>4.8221710186733796E-2</v>
      </c>
      <c r="F24" s="23"/>
    </row>
    <row r="25" spans="1:6" ht="16.5">
      <c r="A25" s="23">
        <v>48</v>
      </c>
      <c r="B25" s="24">
        <f>AVERAGE(B10:B12)</f>
        <v>0.51466666666666672</v>
      </c>
      <c r="C25" s="24">
        <f>STDEV(B10:B12)</f>
        <v>4.9702447961175227E-2</v>
      </c>
      <c r="D25" s="24">
        <f>AVERAGE(D10:D12)</f>
        <v>0.6343333333333333</v>
      </c>
      <c r="E25" s="24">
        <f t="shared" ref="E25" si="2">STDEV(D10:D12)</f>
        <v>7.0613974065572419E-2</v>
      </c>
      <c r="F25" s="23"/>
    </row>
    <row r="26" spans="1:6" ht="16.5">
      <c r="A26" s="23">
        <v>72</v>
      </c>
      <c r="B26" s="24">
        <f>AVERAGE(B14:B16)</f>
        <v>0.84733333333333327</v>
      </c>
      <c r="C26" s="24">
        <f>STDEV(B14:B16)</f>
        <v>9.1576925769176865E-2</v>
      </c>
      <c r="D26" s="24">
        <f>AVERAGE(D14:D16)</f>
        <v>1.2346666666666668</v>
      </c>
      <c r="E26" s="24">
        <f t="shared" ref="E26" si="3">STDEV(D14:D16)</f>
        <v>9.5521376316159409E-2</v>
      </c>
      <c r="F26" s="23"/>
    </row>
    <row r="27" spans="1:6" ht="16.5">
      <c r="A27" s="23">
        <v>96</v>
      </c>
      <c r="B27" s="24">
        <f>AVERAGE(B18:B20)</f>
        <v>1.0263333333333333</v>
      </c>
      <c r="C27" s="24">
        <f>STDEV(B18:B20)</f>
        <v>0.11007421738687638</v>
      </c>
      <c r="D27" s="24">
        <f>AVERAGE(D18:D20)</f>
        <v>1.421</v>
      </c>
      <c r="E27" s="24">
        <f t="shared" ref="E27" si="4">STDEV(D18:D20)</f>
        <v>0.13031116606031892</v>
      </c>
      <c r="F27" s="23"/>
    </row>
    <row r="28" spans="1:6" ht="16.5">
      <c r="A28" s="23"/>
      <c r="B28" s="23"/>
      <c r="C28" s="23"/>
      <c r="D28" s="23"/>
      <c r="E28" s="23"/>
      <c r="F28" s="23"/>
    </row>
    <row r="29" spans="1:6">
      <c r="A29" s="19"/>
      <c r="C29" s="19"/>
    </row>
    <row r="30" spans="1:6">
      <c r="A30" s="19"/>
      <c r="C30" s="19"/>
    </row>
    <row r="31" spans="1:6">
      <c r="A31" s="19"/>
      <c r="C31" s="19"/>
    </row>
    <row r="32" spans="1:6">
      <c r="A32" s="19"/>
      <c r="C32" s="19"/>
    </row>
  </sheetData>
  <mergeCells count="2">
    <mergeCell ref="H5:J5"/>
    <mergeCell ref="K5:M5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K35" sqref="K35"/>
    </sheetView>
  </sheetViews>
  <sheetFormatPr defaultRowHeight="13.5"/>
  <sheetData>
    <row r="1" spans="1:5" ht="16.5">
      <c r="A1" s="23" t="s">
        <v>11</v>
      </c>
      <c r="B1" s="23" t="s">
        <v>52</v>
      </c>
      <c r="C1" s="23"/>
      <c r="D1" s="23" t="s">
        <v>11</v>
      </c>
      <c r="E1" s="23" t="s">
        <v>52</v>
      </c>
    </row>
    <row r="2" spans="1:5" ht="16.5">
      <c r="A2" s="23">
        <v>97</v>
      </c>
      <c r="B2" s="23">
        <v>242</v>
      </c>
      <c r="C2" s="4" t="s">
        <v>60</v>
      </c>
      <c r="D2" s="24">
        <f>AVERAGE(A2:A4)</f>
        <v>113.66666666666667</v>
      </c>
      <c r="E2" s="24">
        <f>AVERAGE(B2:B4)</f>
        <v>232.66666666666666</v>
      </c>
    </row>
    <row r="3" spans="1:5" ht="16.5">
      <c r="A3" s="23">
        <v>119</v>
      </c>
      <c r="B3" s="23">
        <v>237</v>
      </c>
      <c r="C3" s="4" t="s">
        <v>61</v>
      </c>
      <c r="D3" s="24">
        <f>STDEV(A2:A4)</f>
        <v>14.742229591663946</v>
      </c>
      <c r="E3" s="24">
        <f>STDEV(B2:B4)</f>
        <v>12.096831541082702</v>
      </c>
    </row>
    <row r="4" spans="1:5" ht="16.5">
      <c r="A4" s="23">
        <v>125</v>
      </c>
      <c r="B4" s="23">
        <v>219</v>
      </c>
      <c r="C4" s="23"/>
      <c r="D4" s="23"/>
      <c r="E4" s="23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fig2A</vt:lpstr>
      <vt:lpstr>fig2A-2</vt:lpstr>
      <vt:lpstr>fig2B</vt:lpstr>
      <vt:lpstr>fig2C</vt:lpstr>
      <vt:lpstr>fig2C-2</vt:lpstr>
      <vt:lpstr>fig2D</vt:lpstr>
      <vt:lpstr>fig2E</vt:lpstr>
      <vt:lpstr>fig2F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2023-04-25T13:53:00Z</dcterms:created>
  <dcterms:modified xsi:type="dcterms:W3CDTF">2023-09-25T06:47:51Z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E975F55CFF534AF383B3765B7B01C1B4_13</vt:lpwstr>
  </property>
  <property fmtid="{D5CDD505-2E9C-101B-9397-08002B2CF9AE}" pid="3" name="KSOProductBuildVer">
    <vt:lpwstr>2052-11.1.0.14036</vt:lpwstr>
  </property>
</Properties>
</file>