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文章\薇薇\raw\"/>
    </mc:Choice>
  </mc:AlternateContent>
  <bookViews>
    <workbookView xWindow="0" yWindow="0" windowWidth="20925" windowHeight="9840" activeTab="4"/>
  </bookViews>
  <sheets>
    <sheet name="fig5B" sheetId="1" r:id="rId1"/>
    <sheet name="fig5B-2" sheetId="2" r:id="rId2"/>
    <sheet name="fig5D" sheetId="5" r:id="rId3"/>
    <sheet name="fig5E" sheetId="6" r:id="rId4"/>
    <sheet name="fig5G" sheetId="7" r:id="rId5"/>
  </sheets>
  <calcPr calcId="162913"/>
</workbook>
</file>

<file path=xl/calcChain.xml><?xml version="1.0" encoding="utf-8"?>
<calcChain xmlns="http://schemas.openxmlformats.org/spreadsheetml/2006/main">
  <c r="G3" i="7" l="1"/>
  <c r="G2" i="7"/>
  <c r="G27" i="6"/>
  <c r="G26" i="6"/>
  <c r="G25" i="6"/>
  <c r="G24" i="6"/>
  <c r="G23" i="6"/>
  <c r="F27" i="6"/>
  <c r="F26" i="6"/>
  <c r="F25" i="6"/>
  <c r="F24" i="6"/>
  <c r="F23" i="6"/>
  <c r="D9" i="5"/>
  <c r="D10" i="5"/>
  <c r="D8" i="5"/>
  <c r="D12" i="2"/>
  <c r="D11" i="2"/>
  <c r="D10" i="2"/>
  <c r="F3" i="7" l="1"/>
  <c r="E3" i="7"/>
  <c r="F2" i="7"/>
  <c r="E2" i="7"/>
  <c r="E27" i="6"/>
  <c r="D27" i="6"/>
  <c r="C27" i="6"/>
  <c r="B27" i="6"/>
  <c r="E26" i="6"/>
  <c r="D26" i="6"/>
  <c r="C26" i="6"/>
  <c r="B26" i="6"/>
  <c r="E25" i="6"/>
  <c r="D25" i="6"/>
  <c r="C25" i="6"/>
  <c r="B25" i="6"/>
  <c r="E24" i="6"/>
  <c r="D24" i="6"/>
  <c r="C24" i="6"/>
  <c r="B24" i="6"/>
  <c r="E23" i="6"/>
  <c r="D23" i="6"/>
  <c r="C23" i="6"/>
  <c r="B23" i="6"/>
  <c r="C10" i="5" l="1"/>
  <c r="B10" i="5"/>
  <c r="C9" i="5"/>
  <c r="B9" i="5"/>
  <c r="C8" i="5"/>
  <c r="B8" i="5"/>
  <c r="D9" i="2"/>
  <c r="D8" i="2"/>
  <c r="D7" i="2"/>
  <c r="D5" i="2"/>
  <c r="D4" i="2"/>
  <c r="D3" i="2"/>
  <c r="B12" i="5" l="1"/>
  <c r="D6" i="2"/>
  <c r="D16" i="5" l="1"/>
  <c r="D14" i="5"/>
  <c r="D15" i="5"/>
  <c r="E11" i="2"/>
  <c r="F11" i="2" s="1"/>
  <c r="G11" i="2" s="1"/>
  <c r="E10" i="2"/>
  <c r="F10" i="2" s="1"/>
  <c r="G10" i="2" s="1"/>
  <c r="E12" i="2"/>
  <c r="F12" i="2" s="1"/>
  <c r="G12" i="2" s="1"/>
  <c r="C16" i="5"/>
  <c r="B14" i="5"/>
  <c r="C15" i="5"/>
  <c r="C14" i="5"/>
  <c r="B16" i="5"/>
  <c r="B15" i="5"/>
  <c r="E4" i="2"/>
  <c r="F4" i="2" s="1"/>
  <c r="G4" i="2" s="1"/>
  <c r="E8" i="2"/>
  <c r="F8" i="2" s="1"/>
  <c r="G8" i="2" s="1"/>
  <c r="E5" i="2"/>
  <c r="F5" i="2" s="1"/>
  <c r="G5" i="2" s="1"/>
  <c r="E3" i="2"/>
  <c r="F3" i="2" s="1"/>
  <c r="G3" i="2" s="1"/>
  <c r="E9" i="2"/>
  <c r="F9" i="2" s="1"/>
  <c r="G9" i="2" s="1"/>
  <c r="E7" i="2"/>
  <c r="F7" i="2" s="1"/>
  <c r="G7" i="2" s="1"/>
  <c r="D19" i="5" l="1"/>
  <c r="D18" i="5"/>
  <c r="C19" i="5"/>
  <c r="C18" i="5"/>
  <c r="B18" i="5"/>
  <c r="B19" i="5"/>
  <c r="G6" i="2"/>
  <c r="H12" i="2" l="1"/>
  <c r="I12" i="2" s="1"/>
  <c r="H11" i="2"/>
  <c r="I11" i="2" s="1"/>
  <c r="H10" i="2"/>
  <c r="I10" i="2" s="1"/>
  <c r="H9" i="2"/>
  <c r="I9" i="2" s="1"/>
  <c r="H7" i="2"/>
  <c r="I7" i="2" s="1"/>
  <c r="H8" i="2"/>
  <c r="I8" i="2" s="1"/>
  <c r="H5" i="2"/>
  <c r="I5" i="2" s="1"/>
  <c r="H3" i="2"/>
  <c r="I3" i="2" s="1"/>
  <c r="H4" i="2"/>
  <c r="I4" i="2" s="1"/>
  <c r="J12" i="2" l="1"/>
  <c r="K12" i="2"/>
  <c r="K5" i="2"/>
  <c r="J5" i="2"/>
  <c r="K9" i="2"/>
  <c r="J9" i="2"/>
</calcChain>
</file>

<file path=xl/sharedStrings.xml><?xml version="1.0" encoding="utf-8"?>
<sst xmlns="http://schemas.openxmlformats.org/spreadsheetml/2006/main" count="141" uniqueCount="59">
  <si>
    <t>Area</t>
  </si>
  <si>
    <t>Aisle</t>
  </si>
  <si>
    <t>CT</t>
  </si>
  <si>
    <t>TM</t>
  </si>
  <si>
    <t>Type</t>
  </si>
  <si>
    <t>Gene</t>
  </si>
  <si>
    <t>The sample name</t>
  </si>
  <si>
    <t>A01</t>
  </si>
  <si>
    <t>FAM</t>
  </si>
  <si>
    <t>Unknown</t>
  </si>
  <si>
    <t>Actin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</si>
  <si>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</si>
  <si>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</si>
  <si>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</si>
  <si>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</si>
  <si>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</si>
  <si>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</si>
  <si>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</si>
  <si>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</si>
  <si>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</si>
  <si>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</si>
  <si>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</si>
  <si>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CT2-CT1</t>
  </si>
  <si>
    <t>CT1</t>
  </si>
  <si>
    <t>CT2</t>
  </si>
  <si>
    <t>∆CT</t>
  </si>
  <si>
    <t>∆∆CT</t>
  </si>
  <si>
    <t>2-∆∆CT</t>
  </si>
  <si>
    <t xml:space="preserve"> </t>
  </si>
  <si>
    <r>
      <t>β</t>
    </r>
    <r>
      <rPr>
        <sz val="11"/>
        <color theme="1"/>
        <rFont val="微软雅黑"/>
        <family val="2"/>
        <charset val="134"/>
      </rPr>
      <t>-actin</t>
    </r>
  </si>
  <si>
    <r>
      <t>A</t>
    </r>
    <r>
      <rPr>
        <sz val="11"/>
        <color theme="1"/>
        <rFont val="微软雅黑"/>
        <family val="2"/>
        <charset val="134"/>
      </rPr>
      <t>VE</t>
    </r>
    <phoneticPr fontId="11" type="noConversion"/>
  </si>
  <si>
    <r>
      <t>a</t>
    </r>
    <r>
      <rPr>
        <sz val="11"/>
        <color theme="1"/>
        <rFont val="微软雅黑"/>
        <family val="2"/>
        <charset val="134"/>
      </rPr>
      <t>ve</t>
    </r>
    <phoneticPr fontId="11" type="noConversion"/>
  </si>
  <si>
    <r>
      <t>s</t>
    </r>
    <r>
      <rPr>
        <sz val="11"/>
        <color theme="1"/>
        <rFont val="微软雅黑"/>
        <family val="2"/>
        <charset val="134"/>
      </rPr>
      <t>td</t>
    </r>
    <phoneticPr fontId="11" type="noConversion"/>
  </si>
  <si>
    <t>AVE</t>
    <phoneticPr fontId="11" type="noConversion"/>
  </si>
  <si>
    <t>STD</t>
    <phoneticPr fontId="11" type="noConversion"/>
  </si>
  <si>
    <r>
      <t>A</t>
    </r>
    <r>
      <rPr>
        <sz val="11"/>
        <color theme="1"/>
        <rFont val="微软雅黑"/>
        <family val="2"/>
        <charset val="134"/>
      </rPr>
      <t>VE</t>
    </r>
    <phoneticPr fontId="11" type="noConversion"/>
  </si>
  <si>
    <r>
      <t>S</t>
    </r>
    <r>
      <rPr>
        <sz val="11"/>
        <color theme="1"/>
        <rFont val="微软雅黑"/>
        <family val="2"/>
        <charset val="134"/>
      </rPr>
      <t>TD</t>
    </r>
    <phoneticPr fontId="11" type="noConversion"/>
  </si>
  <si>
    <t>Control</t>
    <phoneticPr fontId="11" type="noConversion"/>
  </si>
  <si>
    <t>HELLS-OE</t>
    <phoneticPr fontId="11" type="noConversion"/>
  </si>
  <si>
    <t>HELLS-OE+si-NRF2</t>
    <phoneticPr fontId="11" type="noConversion"/>
  </si>
  <si>
    <r>
      <t>B</t>
    </r>
    <r>
      <rPr>
        <sz val="11"/>
        <color theme="1"/>
        <rFont val="微软雅黑"/>
        <family val="2"/>
        <charset val="134"/>
      </rPr>
      <t>01</t>
    </r>
    <phoneticPr fontId="11" type="noConversion"/>
  </si>
  <si>
    <r>
      <t>B</t>
    </r>
    <r>
      <rPr>
        <sz val="11"/>
        <color theme="1"/>
        <rFont val="微软雅黑"/>
        <family val="2"/>
        <charset val="134"/>
      </rPr>
      <t>02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</si>
  <si>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color theme="1"/>
        <rFont val="微软雅黑"/>
        <family val="2"/>
        <charset val="134"/>
      </rPr>
      <t>03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</si>
  <si>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color theme="1"/>
        <rFont val="微软雅黑"/>
        <family val="2"/>
        <charset val="134"/>
      </rPr>
      <t>04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</si>
  <si>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color theme="1"/>
        <rFont val="微软雅黑"/>
        <family val="2"/>
        <charset val="134"/>
      </rPr>
      <t>05</t>
    </r>
    <r>
      <rPr>
        <sz val="11"/>
        <color theme="1"/>
        <rFont val="宋体"/>
        <family val="2"/>
        <charset val="134"/>
        <scheme val="minor"/>
      </rPr>
      <t/>
    </r>
  </si>
  <si>
    <r>
      <t>B</t>
    </r>
    <r>
      <rPr>
        <sz val="11"/>
        <color theme="1"/>
        <rFont val="微软雅黑"/>
        <family val="2"/>
        <charset val="134"/>
      </rPr>
      <t>06</t>
    </r>
    <r>
      <rPr>
        <sz val="11"/>
        <color theme="1"/>
        <rFont val="宋体"/>
        <family val="2"/>
        <charset val="134"/>
        <scheme val="minor"/>
      </rPr>
      <t/>
    </r>
  </si>
  <si>
    <t>HELLS-OE+si-NRF3</t>
  </si>
  <si>
    <t>HELLS-OE+si-NRF4</t>
  </si>
  <si>
    <t>NRF2</t>
  </si>
  <si>
    <t>NRF2</t>
    <phoneticPr fontId="11" type="noConversion"/>
  </si>
  <si>
    <t>NRF2</t>
    <phoneticPr fontId="11" type="noConversion"/>
  </si>
  <si>
    <t>HELLS-OE</t>
    <phoneticPr fontId="11" type="noConversion"/>
  </si>
  <si>
    <r>
      <t>H</t>
    </r>
    <r>
      <rPr>
        <sz val="11"/>
        <color theme="1"/>
        <rFont val="微软雅黑"/>
        <family val="2"/>
        <charset val="134"/>
      </rPr>
      <t>ELLS-OE+siNRF2</t>
    </r>
    <phoneticPr fontId="11" type="noConversion"/>
  </si>
  <si>
    <r>
      <t>NRF2</t>
    </r>
    <r>
      <rPr>
        <sz val="11"/>
        <color theme="1"/>
        <rFont val="微软雅黑"/>
        <family val="2"/>
        <charset val="134"/>
      </rPr>
      <t>/</t>
    </r>
    <r>
      <rPr>
        <sz val="11"/>
        <color theme="1"/>
        <rFont val="Arial"/>
        <family val="2"/>
      </rPr>
      <t>β</t>
    </r>
    <r>
      <rPr>
        <sz val="11"/>
        <color theme="1"/>
        <rFont val="微软雅黑"/>
        <family val="2"/>
        <charset val="134"/>
      </rPr>
      <t>-actin</t>
    </r>
    <phoneticPr fontId="11" type="noConversion"/>
  </si>
  <si>
    <t>2-∆∆CT</t>
    <phoneticPr fontId="11" type="noConversion"/>
  </si>
  <si>
    <t>average 2-∆∆CT of ICE</t>
    <phoneticPr fontId="11" type="noConversion"/>
  </si>
  <si>
    <t>2-∆∆CT/average 2-∆∆CT of ICE</t>
    <phoneticPr fontId="11" type="noConversion"/>
  </si>
  <si>
    <t>aveage</t>
    <phoneticPr fontId="11" type="noConversion"/>
  </si>
  <si>
    <t>average ∆CT of Control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</si>
</sst>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Arial"/>
      <family val="2"/>
    </font>
    <font>
      <sz val="11"/>
      <color indexed="8"/>
      <name val="微软雅黑"/>
      <family val="2"/>
      <charset val="134"/>
    </font>
    <font>
      <sz val="10"/>
      <name val="Arial"/>
      <family val="2"/>
    </font>
    <font>
      <b/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8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2" fillId="0" borderId="0" xfId="0" applyFont="1" applyFill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0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O13" sqref="O13"/>
    </sheetView>
  </sheetViews>
  <sheetFormatPr defaultColWidth="9" defaultRowHeight="13.5" x14ac:dyDescent="0.15"/>
  <cols>
    <col min="1" max="6" width="9" style="12"/>
    <col min="7" max="7" width="9" style="13"/>
    <col min="8" max="16384" width="9" style="12"/>
  </cols>
  <sheetData>
    <row r="1" spans="1:7" s="4" customFormat="1" ht="17.100000000000001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s="4" customFormat="1" ht="17.100000000000001" customHeight="1" x14ac:dyDescent="0.3">
      <c r="A2" s="4" t="s">
        <v>7</v>
      </c>
      <c r="B2" s="4" t="s">
        <v>8</v>
      </c>
      <c r="C2" s="25">
        <v>11.32</v>
      </c>
      <c r="D2" s="4">
        <v>81</v>
      </c>
      <c r="E2" s="1" t="s">
        <v>9</v>
      </c>
      <c r="F2" s="1" t="s">
        <v>10</v>
      </c>
      <c r="G2" s="20" t="s">
        <v>37</v>
      </c>
    </row>
    <row r="3" spans="1:7" s="4" customFormat="1" ht="17.100000000000001" customHeight="1" x14ac:dyDescent="0.3">
      <c r="A3" s="4" t="s">
        <v>11</v>
      </c>
      <c r="B3" s="4" t="s">
        <v>8</v>
      </c>
      <c r="C3" s="25">
        <v>11.37</v>
      </c>
      <c r="D3" s="4">
        <v>81</v>
      </c>
      <c r="E3" s="1" t="s">
        <v>9</v>
      </c>
      <c r="F3" s="1" t="s">
        <v>10</v>
      </c>
      <c r="G3" s="20" t="s">
        <v>37</v>
      </c>
    </row>
    <row r="4" spans="1:7" s="4" customFormat="1" ht="17.100000000000001" customHeight="1" x14ac:dyDescent="0.3">
      <c r="A4" s="4" t="s">
        <v>12</v>
      </c>
      <c r="B4" s="4" t="s">
        <v>8</v>
      </c>
      <c r="C4" s="25">
        <v>11.31</v>
      </c>
      <c r="D4" s="4">
        <v>79</v>
      </c>
      <c r="E4" s="1" t="s">
        <v>9</v>
      </c>
      <c r="F4" s="1" t="s">
        <v>10</v>
      </c>
      <c r="G4" s="20" t="s">
        <v>37</v>
      </c>
    </row>
    <row r="5" spans="1:7" s="4" customFormat="1" ht="17.100000000000001" customHeight="1" x14ac:dyDescent="0.3">
      <c r="A5" s="4" t="s">
        <v>13</v>
      </c>
      <c r="B5" s="4" t="s">
        <v>8</v>
      </c>
      <c r="C5" s="8">
        <v>11.39</v>
      </c>
      <c r="D5" s="4">
        <v>81.5</v>
      </c>
      <c r="E5" s="1" t="s">
        <v>9</v>
      </c>
      <c r="F5" s="1" t="s">
        <v>10</v>
      </c>
      <c r="G5" s="20" t="s">
        <v>38</v>
      </c>
    </row>
    <row r="6" spans="1:7" s="4" customFormat="1" ht="17.100000000000001" customHeight="1" x14ac:dyDescent="0.3">
      <c r="A6" s="4" t="s">
        <v>14</v>
      </c>
      <c r="B6" s="4" t="s">
        <v>8</v>
      </c>
      <c r="C6" s="8">
        <v>11.32</v>
      </c>
      <c r="D6" s="4">
        <v>80.5</v>
      </c>
      <c r="E6" s="1" t="s">
        <v>9</v>
      </c>
      <c r="F6" s="1" t="s">
        <v>10</v>
      </c>
      <c r="G6" s="20" t="s">
        <v>38</v>
      </c>
    </row>
    <row r="7" spans="1:7" s="4" customFormat="1" ht="17.100000000000001" customHeight="1" x14ac:dyDescent="0.3">
      <c r="A7" s="4" t="s">
        <v>15</v>
      </c>
      <c r="B7" s="4" t="s">
        <v>8</v>
      </c>
      <c r="C7" s="8">
        <v>11.33</v>
      </c>
      <c r="D7" s="4">
        <v>79</v>
      </c>
      <c r="E7" s="1" t="s">
        <v>9</v>
      </c>
      <c r="F7" s="1" t="s">
        <v>10</v>
      </c>
      <c r="G7" s="20" t="s">
        <v>38</v>
      </c>
    </row>
    <row r="8" spans="1:7" s="4" customFormat="1" ht="17.100000000000001" customHeight="1" x14ac:dyDescent="0.3">
      <c r="A8" s="4" t="s">
        <v>16</v>
      </c>
      <c r="B8" s="4" t="s">
        <v>8</v>
      </c>
      <c r="C8" s="8">
        <v>11.29</v>
      </c>
      <c r="D8" s="4">
        <v>79</v>
      </c>
      <c r="E8" s="1" t="s">
        <v>9</v>
      </c>
      <c r="F8" s="1" t="s">
        <v>10</v>
      </c>
      <c r="G8" s="20" t="s">
        <v>39</v>
      </c>
    </row>
    <row r="9" spans="1:7" s="4" customFormat="1" ht="17.100000000000001" customHeight="1" x14ac:dyDescent="0.3">
      <c r="A9" s="4" t="s">
        <v>17</v>
      </c>
      <c r="B9" s="4" t="s">
        <v>8</v>
      </c>
      <c r="C9" s="8">
        <v>11.35</v>
      </c>
      <c r="D9" s="4">
        <v>80.5</v>
      </c>
      <c r="E9" s="1" t="s">
        <v>9</v>
      </c>
      <c r="F9" s="1" t="s">
        <v>10</v>
      </c>
      <c r="G9" s="20" t="s">
        <v>46</v>
      </c>
    </row>
    <row r="10" spans="1:7" s="4" customFormat="1" ht="17.100000000000001" customHeight="1" x14ac:dyDescent="0.3">
      <c r="A10" s="4" t="s">
        <v>18</v>
      </c>
      <c r="B10" s="4" t="s">
        <v>8</v>
      </c>
      <c r="C10" s="8">
        <v>11.32</v>
      </c>
      <c r="D10" s="4">
        <v>82</v>
      </c>
      <c r="E10" s="1" t="s">
        <v>9</v>
      </c>
      <c r="F10" s="1" t="s">
        <v>10</v>
      </c>
      <c r="G10" s="20" t="s">
        <v>47</v>
      </c>
    </row>
    <row r="11" spans="1:7" s="4" customFormat="1" ht="17.100000000000001" customHeight="1" x14ac:dyDescent="0.3">
      <c r="A11" s="4" t="s">
        <v>19</v>
      </c>
      <c r="B11" s="4" t="s">
        <v>8</v>
      </c>
      <c r="C11" s="25">
        <v>19.11</v>
      </c>
      <c r="D11" s="4">
        <v>80.5</v>
      </c>
      <c r="E11" s="1" t="s">
        <v>9</v>
      </c>
      <c r="F11" s="20" t="s">
        <v>49</v>
      </c>
      <c r="G11" s="20" t="s">
        <v>37</v>
      </c>
    </row>
    <row r="12" spans="1:7" s="4" customFormat="1" ht="17.100000000000001" customHeight="1" x14ac:dyDescent="0.3">
      <c r="A12" s="4" t="s">
        <v>20</v>
      </c>
      <c r="B12" s="4" t="s">
        <v>8</v>
      </c>
      <c r="C12" s="25">
        <v>19.21</v>
      </c>
      <c r="D12" s="4">
        <v>81.5</v>
      </c>
      <c r="E12" s="1" t="s">
        <v>9</v>
      </c>
      <c r="F12" s="20" t="s">
        <v>49</v>
      </c>
      <c r="G12" s="20" t="s">
        <v>37</v>
      </c>
    </row>
    <row r="13" spans="1:7" s="4" customFormat="1" ht="17.100000000000001" customHeight="1" x14ac:dyDescent="0.3">
      <c r="A13" s="4" t="s">
        <v>21</v>
      </c>
      <c r="B13" s="4" t="s">
        <v>8</v>
      </c>
      <c r="C13" s="25">
        <v>19.329999999999998</v>
      </c>
      <c r="D13" s="4">
        <v>80</v>
      </c>
      <c r="E13" s="1" t="s">
        <v>9</v>
      </c>
      <c r="F13" s="20" t="s">
        <v>48</v>
      </c>
      <c r="G13" s="20" t="s">
        <v>37</v>
      </c>
    </row>
    <row r="14" spans="1:7" s="4" customFormat="1" ht="17.100000000000001" customHeight="1" x14ac:dyDescent="0.3">
      <c r="A14" s="21" t="s">
        <v>40</v>
      </c>
      <c r="B14" s="4" t="s">
        <v>8</v>
      </c>
      <c r="C14" s="8">
        <v>18.46</v>
      </c>
      <c r="D14" s="4">
        <v>79.5</v>
      </c>
      <c r="E14" s="1" t="s">
        <v>9</v>
      </c>
      <c r="F14" s="20" t="s">
        <v>48</v>
      </c>
      <c r="G14" s="20" t="s">
        <v>38</v>
      </c>
    </row>
    <row r="15" spans="1:7" s="4" customFormat="1" ht="17.100000000000001" customHeight="1" x14ac:dyDescent="0.3">
      <c r="A15" s="21" t="s">
        <v>41</v>
      </c>
      <c r="B15" s="4" t="s">
        <v>8</v>
      </c>
      <c r="C15" s="8">
        <v>18.239999999999998</v>
      </c>
      <c r="D15" s="4">
        <v>79</v>
      </c>
      <c r="E15" s="1" t="s">
        <v>9</v>
      </c>
      <c r="F15" s="20" t="s">
        <v>48</v>
      </c>
      <c r="G15" s="20" t="s">
        <v>38</v>
      </c>
    </row>
    <row r="16" spans="1:7" s="4" customFormat="1" ht="17.100000000000001" customHeight="1" x14ac:dyDescent="0.3">
      <c r="A16" s="21" t="s">
        <v>42</v>
      </c>
      <c r="B16" s="4" t="s">
        <v>8</v>
      </c>
      <c r="C16" s="8">
        <v>18.239999999999998</v>
      </c>
      <c r="D16" s="4">
        <v>80.5</v>
      </c>
      <c r="E16" s="1" t="s">
        <v>9</v>
      </c>
      <c r="F16" s="20" t="s">
        <v>48</v>
      </c>
      <c r="G16" s="20" t="s">
        <v>38</v>
      </c>
    </row>
    <row r="17" spans="1:7" s="4" customFormat="1" ht="17.100000000000001" customHeight="1" x14ac:dyDescent="0.3">
      <c r="A17" s="21" t="s">
        <v>43</v>
      </c>
      <c r="B17" s="4" t="s">
        <v>8</v>
      </c>
      <c r="C17" s="8">
        <v>19.510000000000002</v>
      </c>
      <c r="D17" s="4">
        <v>80</v>
      </c>
      <c r="E17" s="1" t="s">
        <v>9</v>
      </c>
      <c r="F17" s="20" t="s">
        <v>48</v>
      </c>
      <c r="G17" s="20" t="s">
        <v>39</v>
      </c>
    </row>
    <row r="18" spans="1:7" s="4" customFormat="1" ht="17.100000000000001" customHeight="1" x14ac:dyDescent="0.3">
      <c r="A18" s="21" t="s">
        <v>44</v>
      </c>
      <c r="B18" s="4" t="s">
        <v>8</v>
      </c>
      <c r="C18" s="8">
        <v>19.329999999999998</v>
      </c>
      <c r="D18" s="4">
        <v>81</v>
      </c>
      <c r="E18" s="1" t="s">
        <v>9</v>
      </c>
      <c r="F18" s="20" t="s">
        <v>48</v>
      </c>
      <c r="G18" s="20" t="s">
        <v>46</v>
      </c>
    </row>
    <row r="19" spans="1:7" s="4" customFormat="1" ht="17.100000000000001" customHeight="1" x14ac:dyDescent="0.3">
      <c r="A19" s="21" t="s">
        <v>45</v>
      </c>
      <c r="B19" s="4" t="s">
        <v>8</v>
      </c>
      <c r="C19" s="8">
        <v>19.46</v>
      </c>
      <c r="D19" s="4">
        <v>80.5</v>
      </c>
      <c r="E19" s="1" t="s">
        <v>9</v>
      </c>
      <c r="F19" s="20" t="s">
        <v>48</v>
      </c>
      <c r="G19" s="20" t="s">
        <v>47</v>
      </c>
    </row>
    <row r="20" spans="1:7" s="4" customFormat="1" ht="17.100000000000001" customHeight="1" x14ac:dyDescent="0.3">
      <c r="E20" s="1"/>
      <c r="F20" s="1"/>
      <c r="G20" s="1"/>
    </row>
    <row r="21" spans="1:7" s="4" customFormat="1" ht="17.100000000000001" customHeight="1" x14ac:dyDescent="0.3">
      <c r="E21" s="1"/>
      <c r="F21" s="1"/>
      <c r="G21" s="1"/>
    </row>
    <row r="22" spans="1:7" s="4" customFormat="1" ht="17.100000000000001" customHeight="1" x14ac:dyDescent="0.3">
      <c r="E22" s="1"/>
      <c r="F22" s="1"/>
      <c r="G22" s="1"/>
    </row>
    <row r="23" spans="1:7" s="4" customFormat="1" ht="17.100000000000001" customHeight="1" x14ac:dyDescent="0.3">
      <c r="E23" s="1"/>
      <c r="F23" s="1"/>
      <c r="G23" s="1"/>
    </row>
    <row r="24" spans="1:7" s="4" customFormat="1" ht="17.100000000000001" customHeight="1" x14ac:dyDescent="0.3">
      <c r="E24" s="1"/>
      <c r="F24" s="1"/>
      <c r="G24" s="1"/>
    </row>
    <row r="25" spans="1:7" s="4" customFormat="1" ht="17.100000000000001" customHeight="1" x14ac:dyDescent="0.3">
      <c r="E25" s="1"/>
      <c r="F25" s="1"/>
      <c r="G25" s="1"/>
    </row>
    <row r="26" spans="1:7" s="4" customFormat="1" ht="17.100000000000001" customHeight="1" x14ac:dyDescent="0.3">
      <c r="E26" s="1"/>
      <c r="F26" s="1"/>
      <c r="G26" s="1"/>
    </row>
    <row r="27" spans="1:7" s="4" customFormat="1" ht="17.100000000000001" customHeight="1" x14ac:dyDescent="0.3">
      <c r="E27" s="1"/>
      <c r="F27" s="1"/>
      <c r="G27" s="1"/>
    </row>
    <row r="28" spans="1:7" s="4" customFormat="1" ht="17.100000000000001" customHeight="1" x14ac:dyDescent="0.3">
      <c r="E28" s="1"/>
      <c r="F28" s="1"/>
      <c r="G28" s="1"/>
    </row>
    <row r="29" spans="1:7" s="4" customFormat="1" ht="17.100000000000001" customHeight="1" x14ac:dyDescent="0.3">
      <c r="E29" s="1"/>
      <c r="F29" s="1"/>
      <c r="G29" s="1"/>
    </row>
    <row r="30" spans="1:7" s="4" customFormat="1" ht="17.100000000000001" customHeight="1" x14ac:dyDescent="0.3">
      <c r="E30" s="1"/>
      <c r="F30" s="1"/>
      <c r="G30" s="1"/>
    </row>
    <row r="31" spans="1:7" s="4" customFormat="1" ht="17.100000000000001" customHeight="1" x14ac:dyDescent="0.3">
      <c r="E31" s="1"/>
      <c r="F31" s="1"/>
      <c r="G31" s="1"/>
    </row>
    <row r="32" spans="1:7" s="4" customFormat="1" ht="17.100000000000001" customHeight="1" x14ac:dyDescent="0.3">
      <c r="E32" s="1"/>
      <c r="F32" s="1"/>
      <c r="G32" s="1"/>
    </row>
    <row r="33" spans="5:7" s="4" customFormat="1" ht="17.100000000000001" customHeight="1" x14ac:dyDescent="0.3">
      <c r="E33" s="1"/>
      <c r="F33" s="1"/>
      <c r="G33" s="1"/>
    </row>
    <row r="34" spans="5:7" s="4" customFormat="1" ht="17.100000000000001" customHeight="1" x14ac:dyDescent="0.3">
      <c r="E34" s="1"/>
      <c r="F34" s="1"/>
      <c r="G34" s="1"/>
    </row>
    <row r="35" spans="5:7" s="4" customFormat="1" ht="17.100000000000001" customHeight="1" x14ac:dyDescent="0.3">
      <c r="E35" s="1"/>
      <c r="F35" s="1"/>
      <c r="G35" s="1"/>
    </row>
    <row r="36" spans="5:7" s="4" customFormat="1" ht="17.100000000000001" customHeight="1" x14ac:dyDescent="0.3">
      <c r="E36" s="1"/>
      <c r="F36" s="1"/>
      <c r="G36" s="1"/>
    </row>
    <row r="37" spans="5:7" s="4" customFormat="1" ht="17.100000000000001" customHeight="1" x14ac:dyDescent="0.3">
      <c r="E37" s="1"/>
      <c r="F37" s="1"/>
      <c r="G37" s="1"/>
    </row>
    <row r="38" spans="5:7" s="4" customFormat="1" ht="17.100000000000001" customHeight="1" x14ac:dyDescent="0.3">
      <c r="E38" s="1"/>
      <c r="F38" s="1"/>
      <c r="G38" s="1"/>
    </row>
    <row r="39" spans="5:7" s="4" customFormat="1" ht="17.100000000000001" customHeight="1" x14ac:dyDescent="0.3">
      <c r="E39" s="1"/>
      <c r="F39" s="1"/>
      <c r="G39" s="1"/>
    </row>
    <row r="40" spans="5:7" s="4" customFormat="1" ht="17.100000000000001" customHeight="1" x14ac:dyDescent="0.3">
      <c r="E40" s="1"/>
      <c r="F40" s="1"/>
      <c r="G40" s="1"/>
    </row>
    <row r="41" spans="5:7" s="4" customFormat="1" ht="17.100000000000001" customHeight="1" x14ac:dyDescent="0.3">
      <c r="E41" s="1"/>
      <c r="F41" s="1"/>
      <c r="G41" s="1"/>
    </row>
    <row r="42" spans="5:7" s="4" customFormat="1" ht="17.100000000000001" customHeight="1" x14ac:dyDescent="0.3">
      <c r="E42" s="1"/>
      <c r="F42" s="1"/>
      <c r="G42" s="1"/>
    </row>
    <row r="43" spans="5:7" s="4" customFormat="1" ht="17.100000000000001" customHeight="1" x14ac:dyDescent="0.3">
      <c r="E43" s="1"/>
      <c r="F43" s="1"/>
      <c r="G43" s="1"/>
    </row>
    <row r="44" spans="5:7" s="4" customFormat="1" ht="17.100000000000001" customHeight="1" x14ac:dyDescent="0.3">
      <c r="E44" s="1"/>
      <c r="F44" s="1"/>
      <c r="G44" s="1"/>
    </row>
    <row r="45" spans="5:7" s="4" customFormat="1" ht="17.100000000000001" customHeight="1" x14ac:dyDescent="0.3">
      <c r="E45" s="1"/>
      <c r="F45" s="1"/>
      <c r="G45" s="1"/>
    </row>
    <row r="46" spans="5:7" s="4" customFormat="1" ht="17.100000000000001" customHeight="1" x14ac:dyDescent="0.3">
      <c r="E46" s="1"/>
      <c r="F46" s="1"/>
      <c r="G46" s="1"/>
    </row>
    <row r="47" spans="5:7" s="4" customFormat="1" ht="17.100000000000001" customHeight="1" x14ac:dyDescent="0.3">
      <c r="E47" s="1"/>
      <c r="F47" s="1"/>
      <c r="G47" s="1"/>
    </row>
    <row r="48" spans="5:7" s="4" customFormat="1" ht="17.100000000000001" customHeight="1" x14ac:dyDescent="0.3">
      <c r="E48" s="1"/>
      <c r="F48" s="1"/>
      <c r="G48" s="1"/>
    </row>
    <row r="49" spans="5:7" s="4" customFormat="1" ht="17.100000000000001" customHeight="1" x14ac:dyDescent="0.3">
      <c r="E49" s="1"/>
      <c r="F49" s="1"/>
      <c r="G49" s="1"/>
    </row>
    <row r="50" spans="5:7" s="4" customFormat="1" ht="17.100000000000001" customHeight="1" x14ac:dyDescent="0.3">
      <c r="E50" s="1"/>
      <c r="F50" s="1"/>
      <c r="G50" s="1"/>
    </row>
    <row r="51" spans="5:7" s="4" customFormat="1" ht="17.100000000000001" customHeight="1" x14ac:dyDescent="0.3">
      <c r="E51" s="1"/>
      <c r="F51" s="1"/>
      <c r="G51" s="1"/>
    </row>
    <row r="52" spans="5:7" s="4" customFormat="1" ht="17.100000000000001" customHeight="1" x14ac:dyDescent="0.3">
      <c r="E52" s="1"/>
      <c r="F52" s="1"/>
      <c r="G52" s="1"/>
    </row>
    <row r="53" spans="5:7" s="4" customFormat="1" ht="17.100000000000001" customHeight="1" x14ac:dyDescent="0.3">
      <c r="E53" s="1"/>
      <c r="F53" s="1"/>
      <c r="G53" s="1"/>
    </row>
    <row r="54" spans="5:7" s="4" customFormat="1" ht="17.100000000000001" customHeight="1" x14ac:dyDescent="0.3">
      <c r="E54" s="1"/>
      <c r="F54" s="1"/>
      <c r="G54" s="1"/>
    </row>
    <row r="55" spans="5:7" s="4" customFormat="1" ht="17.100000000000001" customHeight="1" x14ac:dyDescent="0.3">
      <c r="E55" s="1"/>
      <c r="F55" s="1"/>
      <c r="G55" s="1"/>
    </row>
    <row r="56" spans="5:7" s="4" customFormat="1" ht="17.100000000000001" customHeight="1" x14ac:dyDescent="0.3">
      <c r="E56" s="1"/>
      <c r="F56" s="1"/>
      <c r="G56" s="1"/>
    </row>
    <row r="57" spans="5:7" s="4" customFormat="1" ht="17.100000000000001" customHeight="1" x14ac:dyDescent="0.3">
      <c r="E57" s="1"/>
      <c r="F57" s="1"/>
      <c r="G57" s="1"/>
    </row>
    <row r="58" spans="5:7" s="4" customFormat="1" ht="17.100000000000001" customHeight="1" x14ac:dyDescent="0.3">
      <c r="E58" s="1"/>
      <c r="F58" s="1"/>
      <c r="G58" s="1"/>
    </row>
    <row r="59" spans="5:7" s="4" customFormat="1" ht="17.100000000000001" customHeight="1" x14ac:dyDescent="0.3">
      <c r="E59" s="1"/>
      <c r="F59" s="1"/>
      <c r="G59" s="1"/>
    </row>
    <row r="60" spans="5:7" s="4" customFormat="1" ht="17.100000000000001" customHeight="1" x14ac:dyDescent="0.3">
      <c r="E60" s="1"/>
      <c r="F60" s="1"/>
      <c r="G60" s="1"/>
    </row>
    <row r="61" spans="5:7" s="4" customFormat="1" ht="17.100000000000001" customHeight="1" x14ac:dyDescent="0.3">
      <c r="E61" s="1"/>
      <c r="F61" s="1"/>
      <c r="G61" s="1"/>
    </row>
    <row r="62" spans="5:7" s="4" customFormat="1" ht="17.100000000000001" customHeight="1" x14ac:dyDescent="0.3">
      <c r="E62" s="1"/>
      <c r="F62" s="1"/>
      <c r="G62" s="1"/>
    </row>
    <row r="63" spans="5:7" s="4" customFormat="1" ht="17.100000000000001" customHeight="1" x14ac:dyDescent="0.3">
      <c r="E63" s="1"/>
      <c r="F63" s="1"/>
      <c r="G63" s="1"/>
    </row>
    <row r="64" spans="5:7" s="4" customFormat="1" ht="17.100000000000001" customHeight="1" x14ac:dyDescent="0.3">
      <c r="E64" s="1"/>
      <c r="F64" s="1"/>
      <c r="G64" s="1"/>
    </row>
    <row r="65" spans="5:7" s="4" customFormat="1" ht="17.100000000000001" customHeight="1" x14ac:dyDescent="0.3">
      <c r="E65" s="1"/>
      <c r="F65" s="1"/>
      <c r="G65" s="1"/>
    </row>
    <row r="66" spans="5:7" s="4" customFormat="1" ht="17.100000000000001" customHeight="1" x14ac:dyDescent="0.3">
      <c r="E66" s="1"/>
      <c r="F66" s="1"/>
      <c r="G66" s="1"/>
    </row>
    <row r="67" spans="5:7" s="4" customFormat="1" ht="17.100000000000001" customHeight="1" x14ac:dyDescent="0.3">
      <c r="E67" s="1"/>
      <c r="F67" s="1"/>
      <c r="G67" s="1"/>
    </row>
    <row r="68" spans="5:7" s="4" customFormat="1" ht="17.100000000000001" customHeight="1" x14ac:dyDescent="0.3">
      <c r="E68" s="1"/>
      <c r="F68" s="1"/>
      <c r="G68" s="1"/>
    </row>
    <row r="69" spans="5:7" s="4" customFormat="1" ht="17.100000000000001" customHeight="1" x14ac:dyDescent="0.3">
      <c r="E69" s="1"/>
      <c r="F69" s="1"/>
      <c r="G69" s="1"/>
    </row>
    <row r="70" spans="5:7" s="4" customFormat="1" ht="17.100000000000001" customHeight="1" x14ac:dyDescent="0.3">
      <c r="E70" s="1"/>
      <c r="F70" s="1"/>
      <c r="G70" s="1"/>
    </row>
    <row r="71" spans="5:7" s="4" customFormat="1" ht="17.100000000000001" customHeight="1" x14ac:dyDescent="0.3">
      <c r="E71" s="1"/>
      <c r="F71" s="1"/>
      <c r="G71" s="1"/>
    </row>
    <row r="72" spans="5:7" s="4" customFormat="1" ht="17.100000000000001" customHeight="1" x14ac:dyDescent="0.3">
      <c r="E72" s="1"/>
      <c r="F72" s="1"/>
      <c r="G72" s="1"/>
    </row>
    <row r="73" spans="5:7" s="4" customFormat="1" ht="17.100000000000001" customHeight="1" x14ac:dyDescent="0.3">
      <c r="E73" s="1"/>
      <c r="F73" s="1"/>
      <c r="G73" s="1"/>
    </row>
    <row r="74" spans="5:7" s="4" customFormat="1" ht="17.100000000000001" customHeight="1" x14ac:dyDescent="0.3">
      <c r="E74" s="1"/>
      <c r="F74" s="1"/>
      <c r="G74" s="1"/>
    </row>
    <row r="75" spans="5:7" s="4" customFormat="1" ht="17.100000000000001" customHeight="1" x14ac:dyDescent="0.3">
      <c r="E75" s="1"/>
      <c r="F75" s="1"/>
      <c r="G75" s="1"/>
    </row>
    <row r="76" spans="5:7" s="4" customFormat="1" ht="17.100000000000001" customHeight="1" x14ac:dyDescent="0.3">
      <c r="E76" s="1"/>
      <c r="F76" s="1"/>
      <c r="G76" s="1"/>
    </row>
    <row r="77" spans="5:7" s="4" customFormat="1" ht="17.100000000000001" customHeight="1" x14ac:dyDescent="0.3">
      <c r="E77" s="1"/>
      <c r="F77" s="1"/>
      <c r="G77" s="1"/>
    </row>
    <row r="78" spans="5:7" s="4" customFormat="1" ht="17.100000000000001" customHeight="1" x14ac:dyDescent="0.3">
      <c r="E78" s="1"/>
      <c r="F78" s="1"/>
      <c r="G78" s="1"/>
    </row>
    <row r="79" spans="5:7" s="4" customFormat="1" ht="17.100000000000001" customHeight="1" x14ac:dyDescent="0.3">
      <c r="E79" s="1"/>
      <c r="F79" s="1"/>
      <c r="G79" s="1"/>
    </row>
    <row r="80" spans="5:7" s="4" customFormat="1" ht="17.100000000000001" customHeight="1" x14ac:dyDescent="0.3">
      <c r="E80" s="1"/>
      <c r="F80" s="1"/>
      <c r="G80" s="1"/>
    </row>
    <row r="81" spans="3:7" s="4" customFormat="1" ht="17.100000000000001" customHeight="1" x14ac:dyDescent="0.3">
      <c r="E81" s="1"/>
      <c r="F81" s="1"/>
      <c r="G81" s="1"/>
    </row>
    <row r="82" spans="3:7" s="4" customFormat="1" ht="17.100000000000001" customHeight="1" x14ac:dyDescent="0.3">
      <c r="E82" s="1"/>
      <c r="F82" s="1"/>
      <c r="G82" s="1"/>
    </row>
    <row r="83" spans="3:7" s="4" customFormat="1" ht="17.100000000000001" customHeight="1" x14ac:dyDescent="0.3">
      <c r="E83" s="1"/>
      <c r="F83" s="1"/>
      <c r="G83" s="1"/>
    </row>
    <row r="84" spans="3:7" s="4" customFormat="1" ht="17.100000000000001" customHeight="1" x14ac:dyDescent="0.3">
      <c r="E84" s="1"/>
      <c r="F84" s="1"/>
      <c r="G84" s="1"/>
    </row>
    <row r="85" spans="3:7" s="4" customFormat="1" ht="17.100000000000001" customHeight="1" x14ac:dyDescent="0.3">
      <c r="E85" s="1"/>
      <c r="F85" s="1"/>
      <c r="G85" s="1"/>
    </row>
    <row r="86" spans="3:7" s="4" customFormat="1" ht="17.100000000000001" customHeight="1" x14ac:dyDescent="0.3">
      <c r="E86" s="1"/>
      <c r="F86" s="1"/>
      <c r="G86" s="1"/>
    </row>
    <row r="87" spans="3:7" s="4" customFormat="1" ht="17.100000000000001" customHeight="1" x14ac:dyDescent="0.3">
      <c r="E87" s="1"/>
      <c r="F87" s="1"/>
      <c r="G87" s="1"/>
    </row>
    <row r="88" spans="3:7" s="4" customFormat="1" ht="17.100000000000001" customHeight="1" x14ac:dyDescent="0.3">
      <c r="E88" s="1"/>
      <c r="F88" s="1"/>
      <c r="G88" s="1"/>
    </row>
    <row r="89" spans="3:7" s="4" customFormat="1" ht="17.100000000000001" customHeight="1" x14ac:dyDescent="0.3">
      <c r="E89" s="1"/>
      <c r="F89" s="1"/>
      <c r="G89" s="1"/>
    </row>
    <row r="90" spans="3:7" s="4" customFormat="1" ht="17.100000000000001" customHeight="1" x14ac:dyDescent="0.3">
      <c r="E90" s="1"/>
      <c r="F90" s="1"/>
      <c r="G90" s="1"/>
    </row>
    <row r="91" spans="3:7" s="4" customFormat="1" ht="17.100000000000001" customHeight="1" x14ac:dyDescent="0.3">
      <c r="E91" s="1"/>
      <c r="F91" s="1"/>
      <c r="G91" s="1"/>
    </row>
    <row r="92" spans="3:7" s="4" customFormat="1" ht="17.100000000000001" customHeight="1" x14ac:dyDescent="0.3">
      <c r="E92" s="1"/>
      <c r="G92" s="16"/>
    </row>
    <row r="93" spans="3:7" s="4" customFormat="1" ht="17.100000000000001" customHeight="1" x14ac:dyDescent="0.3">
      <c r="E93" s="1"/>
      <c r="G93" s="16"/>
    </row>
    <row r="94" spans="3:7" s="4" customFormat="1" ht="17.100000000000001" customHeight="1" x14ac:dyDescent="0.3">
      <c r="C94" s="17"/>
      <c r="E94" s="1"/>
      <c r="G94" s="16"/>
    </row>
    <row r="95" spans="3:7" s="4" customFormat="1" ht="17.100000000000001" customHeight="1" x14ac:dyDescent="0.3">
      <c r="E95" s="1"/>
      <c r="G95" s="16"/>
    </row>
    <row r="96" spans="3:7" s="4" customFormat="1" ht="17.100000000000001" customHeight="1" x14ac:dyDescent="0.3">
      <c r="E96" s="1"/>
      <c r="G96" s="16"/>
    </row>
    <row r="97" spans="5:7" s="4" customFormat="1" ht="17.100000000000001" customHeight="1" x14ac:dyDescent="0.3">
      <c r="E97" s="1"/>
      <c r="G97" s="16"/>
    </row>
  </sheetData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D22" sqref="D22"/>
    </sheetView>
  </sheetViews>
  <sheetFormatPr defaultColWidth="9" defaultRowHeight="18.95" customHeight="1" x14ac:dyDescent="0.3"/>
  <cols>
    <col min="1" max="1" width="20.625" style="2" customWidth="1"/>
    <col min="2" max="3" width="10.125" style="1" customWidth="1"/>
    <col min="4" max="5" width="14.125" style="1"/>
    <col min="6" max="6" width="15.375" style="1"/>
    <col min="7" max="9" width="14.125" style="1"/>
    <col min="10" max="10" width="12.375" style="1" customWidth="1"/>
    <col min="11" max="11" width="13.125" style="1" customWidth="1"/>
    <col min="12" max="16384" width="9" style="1"/>
  </cols>
  <sheetData>
    <row r="1" spans="1:11" ht="18.95" customHeight="1" x14ac:dyDescent="0.3">
      <c r="A1" s="3"/>
      <c r="B1" s="1" t="s">
        <v>10</v>
      </c>
      <c r="C1" s="20" t="s">
        <v>49</v>
      </c>
      <c r="D1" s="4" t="s">
        <v>22</v>
      </c>
      <c r="E1" s="4"/>
      <c r="F1" s="4" t="s">
        <v>26</v>
      </c>
      <c r="G1" s="4" t="s">
        <v>27</v>
      </c>
      <c r="H1" s="4"/>
      <c r="J1" s="4"/>
      <c r="K1" s="4"/>
    </row>
    <row r="2" spans="1:11" ht="18.95" customHeight="1" x14ac:dyDescent="0.3">
      <c r="A2" s="3"/>
      <c r="B2" s="4" t="s">
        <v>23</v>
      </c>
      <c r="C2" s="7" t="s">
        <v>24</v>
      </c>
      <c r="D2" s="4" t="s">
        <v>25</v>
      </c>
      <c r="E2" s="4" t="s">
        <v>58</v>
      </c>
      <c r="F2" s="4" t="s">
        <v>26</v>
      </c>
      <c r="G2" s="4" t="s">
        <v>54</v>
      </c>
      <c r="H2" s="4" t="s">
        <v>55</v>
      </c>
      <c r="I2" s="4" t="s">
        <v>56</v>
      </c>
      <c r="J2" s="4" t="s">
        <v>57</v>
      </c>
      <c r="K2" s="4"/>
    </row>
    <row r="3" spans="1:11" ht="18.95" customHeight="1" x14ac:dyDescent="0.3">
      <c r="A3" s="20" t="s">
        <v>37</v>
      </c>
      <c r="B3" s="25">
        <v>11.32</v>
      </c>
      <c r="C3" s="25">
        <v>19.11</v>
      </c>
      <c r="D3" s="9">
        <f t="shared" ref="D3:D9" si="0">C3-B3</f>
        <v>7.7899999999999991</v>
      </c>
      <c r="E3" s="4">
        <f t="shared" ref="E3:E12" si="1">$D$6</f>
        <v>7.8833333333333329</v>
      </c>
      <c r="F3" s="4">
        <f t="shared" ref="F3:F9" si="2">D3-E3</f>
        <v>-9.3333333333333712E-2</v>
      </c>
      <c r="G3" s="4">
        <f t="shared" ref="G3:G9" si="3">POWER(2,-F3)</f>
        <v>1.0668322429453578</v>
      </c>
      <c r="H3" s="4">
        <f t="shared" ref="H3:H12" si="4">$G$6</f>
        <v>1.0023142190909788</v>
      </c>
      <c r="I3" s="9">
        <f t="shared" ref="I3:I9" si="5">G3/H3</f>
        <v>1.0643690597474431</v>
      </c>
      <c r="J3" s="4"/>
      <c r="K3" s="4"/>
    </row>
    <row r="4" spans="1:11" ht="18.95" customHeight="1" x14ac:dyDescent="0.3">
      <c r="A4" s="1"/>
      <c r="B4" s="25">
        <v>11.37</v>
      </c>
      <c r="C4" s="25">
        <v>19.21</v>
      </c>
      <c r="D4" s="9">
        <f t="shared" si="0"/>
        <v>7.8400000000000016</v>
      </c>
      <c r="E4" s="4">
        <f t="shared" si="1"/>
        <v>7.8833333333333329</v>
      </c>
      <c r="F4" s="4">
        <f t="shared" si="2"/>
        <v>-4.3333333333331225E-2</v>
      </c>
      <c r="G4" s="4">
        <f t="shared" si="3"/>
        <v>1.0304920203292962</v>
      </c>
      <c r="H4" s="4">
        <f t="shared" si="4"/>
        <v>1.0023142190909788</v>
      </c>
      <c r="I4" s="9">
        <f t="shared" si="5"/>
        <v>1.0281127421936331</v>
      </c>
      <c r="J4" s="4"/>
      <c r="K4" s="4"/>
    </row>
    <row r="5" spans="1:11" ht="18.95" customHeight="1" x14ac:dyDescent="0.3">
      <c r="A5" s="1"/>
      <c r="B5" s="25">
        <v>11.31</v>
      </c>
      <c r="C5" s="25">
        <v>19.329999999999998</v>
      </c>
      <c r="D5" s="9">
        <f t="shared" si="0"/>
        <v>8.0199999999999978</v>
      </c>
      <c r="E5" s="4">
        <f t="shared" si="1"/>
        <v>7.8833333333333329</v>
      </c>
      <c r="F5" s="4">
        <f t="shared" si="2"/>
        <v>0.13666666666666494</v>
      </c>
      <c r="G5" s="4">
        <f t="shared" si="3"/>
        <v>0.90961839399828248</v>
      </c>
      <c r="H5" s="4">
        <f t="shared" si="4"/>
        <v>1.0023142190909788</v>
      </c>
      <c r="I5" s="9">
        <f t="shared" si="5"/>
        <v>0.90751819805892375</v>
      </c>
      <c r="J5" s="28">
        <f>AVERAGE(I3:I5)</f>
        <v>1</v>
      </c>
      <c r="K5" s="24">
        <f>STDEV(I3:I5)</f>
        <v>8.2117555421127933E-2</v>
      </c>
    </row>
    <row r="6" spans="1:11" ht="18.95" customHeight="1" x14ac:dyDescent="0.3">
      <c r="A6" s="1"/>
      <c r="B6" s="7"/>
      <c r="C6" s="8"/>
      <c r="D6" s="4">
        <f>AVERAGE(D3:D5)</f>
        <v>7.8833333333333329</v>
      </c>
      <c r="E6" s="4" t="s">
        <v>28</v>
      </c>
      <c r="F6" s="4"/>
      <c r="G6" s="4">
        <f>AVERAGE(G3:G5)</f>
        <v>1.0023142190909788</v>
      </c>
      <c r="H6" s="4"/>
      <c r="I6" s="4"/>
      <c r="J6" s="28"/>
      <c r="K6" s="24"/>
    </row>
    <row r="7" spans="1:11" ht="18.95" customHeight="1" x14ac:dyDescent="0.3">
      <c r="A7" s="20" t="s">
        <v>38</v>
      </c>
      <c r="B7" s="8">
        <v>11.39</v>
      </c>
      <c r="C7" s="8">
        <v>18.46</v>
      </c>
      <c r="D7" s="4">
        <f t="shared" si="0"/>
        <v>7.07</v>
      </c>
      <c r="E7" s="4">
        <f t="shared" si="1"/>
        <v>7.8833333333333329</v>
      </c>
      <c r="F7" s="4">
        <f t="shared" si="2"/>
        <v>-0.81333333333333258</v>
      </c>
      <c r="G7" s="4">
        <f t="shared" si="3"/>
        <v>1.7572669044424265</v>
      </c>
      <c r="H7" s="4">
        <f t="shared" si="4"/>
        <v>1.0023142190909788</v>
      </c>
      <c r="I7" s="4">
        <f t="shared" si="5"/>
        <v>1.7532095933310525</v>
      </c>
      <c r="J7" s="28"/>
      <c r="K7" s="24"/>
    </row>
    <row r="8" spans="1:11" ht="18.95" customHeight="1" x14ac:dyDescent="0.3">
      <c r="A8" s="1"/>
      <c r="B8" s="8">
        <v>11.32</v>
      </c>
      <c r="C8" s="8">
        <v>18.239999999999998</v>
      </c>
      <c r="D8" s="4">
        <f t="shared" si="0"/>
        <v>6.9199999999999982</v>
      </c>
      <c r="E8" s="4">
        <f t="shared" si="1"/>
        <v>7.8833333333333329</v>
      </c>
      <c r="F8" s="4">
        <f t="shared" si="2"/>
        <v>-0.96333333333333471</v>
      </c>
      <c r="G8" s="4">
        <f t="shared" si="3"/>
        <v>1.9498097114444823</v>
      </c>
      <c r="H8" s="4">
        <f t="shared" si="4"/>
        <v>1.0023142190909788</v>
      </c>
      <c r="I8" s="4">
        <f t="shared" si="5"/>
        <v>1.9453078428966202</v>
      </c>
      <c r="J8" s="28"/>
      <c r="K8" s="24"/>
    </row>
    <row r="9" spans="1:11" ht="18.95" customHeight="1" x14ac:dyDescent="0.3">
      <c r="A9" s="1"/>
      <c r="B9" s="8">
        <v>11.33</v>
      </c>
      <c r="C9" s="8">
        <v>18.239999999999998</v>
      </c>
      <c r="D9" s="4">
        <f t="shared" si="0"/>
        <v>6.9099999999999984</v>
      </c>
      <c r="E9" s="4">
        <f t="shared" si="1"/>
        <v>7.8833333333333329</v>
      </c>
      <c r="F9" s="4">
        <f t="shared" si="2"/>
        <v>-0.97333333333333449</v>
      </c>
      <c r="G9" s="4">
        <f t="shared" si="3"/>
        <v>1.9633717104935104</v>
      </c>
      <c r="H9" s="4">
        <f t="shared" si="4"/>
        <v>1.0023142190909788</v>
      </c>
      <c r="I9" s="4">
        <f t="shared" si="5"/>
        <v>1.9588385289736148</v>
      </c>
      <c r="J9" s="28">
        <f>AVERAGE(I7:I9)</f>
        <v>1.8857853217337623</v>
      </c>
      <c r="K9" s="24">
        <f>STDEV(I7:I9)</f>
        <v>0.11501309789567614</v>
      </c>
    </row>
    <row r="10" spans="1:11" ht="18.95" customHeight="1" x14ac:dyDescent="0.3">
      <c r="A10" s="20" t="s">
        <v>39</v>
      </c>
      <c r="B10" s="8">
        <v>11.29</v>
      </c>
      <c r="C10" s="8">
        <v>19.510000000000002</v>
      </c>
      <c r="D10" s="4">
        <f t="shared" ref="D10:D12" si="6">C10-B10</f>
        <v>8.2200000000000024</v>
      </c>
      <c r="E10" s="4">
        <f t="shared" si="1"/>
        <v>7.8833333333333329</v>
      </c>
      <c r="F10" s="4">
        <f t="shared" ref="F10:F12" si="7">D10-E10</f>
        <v>0.33666666666666956</v>
      </c>
      <c r="G10" s="4">
        <f t="shared" ref="G10:G12" si="8">POWER(2,-F10)</f>
        <v>0.79186880527971815</v>
      </c>
      <c r="H10" s="4">
        <f t="shared" si="4"/>
        <v>1.0023142190909788</v>
      </c>
      <c r="I10" s="4">
        <f t="shared" ref="I10:I12" si="9">G10/H10</f>
        <v>0.79004047852167725</v>
      </c>
      <c r="J10" s="28"/>
      <c r="K10" s="24"/>
    </row>
    <row r="11" spans="1:11" ht="18.95" customHeight="1" x14ac:dyDescent="0.3">
      <c r="A11" s="1"/>
      <c r="B11" s="8">
        <v>11.35</v>
      </c>
      <c r="C11" s="8">
        <v>19.329999999999998</v>
      </c>
      <c r="D11" s="4">
        <f t="shared" si="6"/>
        <v>7.9799999999999986</v>
      </c>
      <c r="E11" s="4">
        <f t="shared" si="1"/>
        <v>7.8833333333333329</v>
      </c>
      <c r="F11" s="4">
        <f t="shared" si="7"/>
        <v>9.666666666666579E-2</v>
      </c>
      <c r="G11" s="4">
        <f t="shared" si="8"/>
        <v>0.93519124785031937</v>
      </c>
      <c r="H11" s="4">
        <f t="shared" si="4"/>
        <v>1.0023142190909788</v>
      </c>
      <c r="I11" s="4">
        <f t="shared" si="9"/>
        <v>0.93303200736637781</v>
      </c>
      <c r="J11" s="28"/>
      <c r="K11" s="24"/>
    </row>
    <row r="12" spans="1:11" ht="18.95" customHeight="1" x14ac:dyDescent="0.3">
      <c r="A12" s="1"/>
      <c r="B12" s="8">
        <v>11.32</v>
      </c>
      <c r="C12" s="8">
        <v>19.46</v>
      </c>
      <c r="D12" s="4">
        <f t="shared" si="6"/>
        <v>8.14</v>
      </c>
      <c r="E12" s="4">
        <f t="shared" si="1"/>
        <v>7.8833333333333329</v>
      </c>
      <c r="F12" s="4">
        <f t="shared" si="7"/>
        <v>0.25666666666666771</v>
      </c>
      <c r="G12" s="4">
        <f t="shared" si="8"/>
        <v>0.83701961293844984</v>
      </c>
      <c r="H12" s="4">
        <f t="shared" si="4"/>
        <v>1.0023142190909788</v>
      </c>
      <c r="I12" s="4">
        <f t="shared" si="9"/>
        <v>0.83508703857115951</v>
      </c>
      <c r="J12" s="28">
        <f>AVERAGE(I10:I12)</f>
        <v>0.85271984148640489</v>
      </c>
      <c r="K12" s="24">
        <f>STDEV(I10:I12)</f>
        <v>7.3108352014815123E-2</v>
      </c>
    </row>
    <row r="13" spans="1:11" ht="18.95" customHeight="1" x14ac:dyDescent="0.3">
      <c r="A13" s="1"/>
      <c r="F13" s="4"/>
      <c r="G13" s="4"/>
      <c r="H13" s="4"/>
      <c r="I13" s="4"/>
      <c r="J13" s="11"/>
      <c r="K13" s="4"/>
    </row>
    <row r="14" spans="1:11" ht="18.95" customHeight="1" x14ac:dyDescent="0.3">
      <c r="A14" s="1"/>
      <c r="H14" s="10"/>
      <c r="I14" s="4"/>
      <c r="J14" s="11"/>
      <c r="K14" s="4"/>
    </row>
    <row r="15" spans="1:11" ht="18.95" customHeight="1" x14ac:dyDescent="0.3">
      <c r="A15" s="1"/>
      <c r="I15" s="4"/>
      <c r="J15" s="11"/>
      <c r="K15" s="4"/>
    </row>
    <row r="16" spans="1:11" ht="18.95" customHeight="1" x14ac:dyDescent="0.3">
      <c r="A16" s="1"/>
      <c r="I16" s="4"/>
    </row>
    <row r="17" spans="1:10" ht="18.95" customHeight="1" x14ac:dyDescent="0.3">
      <c r="A17" s="1"/>
      <c r="I17" s="4"/>
    </row>
    <row r="18" spans="1:10" ht="18.95" customHeight="1" x14ac:dyDescent="0.3">
      <c r="A18" s="1"/>
      <c r="I18" s="4"/>
    </row>
    <row r="19" spans="1:10" ht="18.95" customHeight="1" x14ac:dyDescent="0.3">
      <c r="A19" s="1"/>
      <c r="I19" s="4"/>
    </row>
    <row r="20" spans="1:10" ht="18.95" customHeight="1" x14ac:dyDescent="0.3">
      <c r="A20" s="1"/>
      <c r="I20" s="4"/>
    </row>
    <row r="21" spans="1:10" ht="18.95" customHeight="1" x14ac:dyDescent="0.3">
      <c r="A21" s="1"/>
      <c r="I21" s="4"/>
    </row>
    <row r="22" spans="1:10" ht="18.95" customHeight="1" x14ac:dyDescent="0.3">
      <c r="A22" s="1"/>
      <c r="I22" s="4"/>
    </row>
    <row r="23" spans="1:10" ht="18.95" customHeight="1" x14ac:dyDescent="0.3">
      <c r="A23" s="1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8.95" customHeight="1" x14ac:dyDescent="0.3">
      <c r="A24" s="1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.95" customHeight="1" x14ac:dyDescent="0.3">
      <c r="A25" s="1"/>
      <c r="I25" s="4"/>
    </row>
    <row r="26" spans="1:10" ht="18.95" customHeight="1" x14ac:dyDescent="0.3">
      <c r="A26" s="1"/>
      <c r="C26" s="4"/>
      <c r="I26" s="4"/>
    </row>
    <row r="27" spans="1:10" ht="18.95" customHeight="1" x14ac:dyDescent="0.3">
      <c r="A27" s="1"/>
      <c r="C27" s="4"/>
      <c r="I27" s="4"/>
    </row>
    <row r="28" spans="1:10" ht="18.95" customHeight="1" x14ac:dyDescent="0.3">
      <c r="A28" s="1"/>
      <c r="C28" s="4"/>
      <c r="I28" s="4"/>
    </row>
    <row r="29" spans="1:10" ht="18.95" customHeight="1" x14ac:dyDescent="0.3">
      <c r="A29" s="1"/>
      <c r="I29" s="4"/>
    </row>
    <row r="30" spans="1:10" ht="18.95" customHeight="1" x14ac:dyDescent="0.3">
      <c r="A30" s="1"/>
    </row>
  </sheetData>
  <mergeCells count="3">
    <mergeCell ref="B23:D23"/>
    <mergeCell ref="E23:G23"/>
    <mergeCell ref="H23:J23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B1" sqref="B1:D1"/>
    </sheetView>
  </sheetViews>
  <sheetFormatPr defaultColWidth="9" defaultRowHeight="16.5" x14ac:dyDescent="0.3"/>
  <cols>
    <col min="1" max="1" width="19.375" style="2" customWidth="1"/>
    <col min="2" max="4" width="14.125" style="1"/>
    <col min="5" max="16384" width="9" style="1"/>
  </cols>
  <sheetData>
    <row r="1" spans="1:17" x14ac:dyDescent="0.3">
      <c r="A1" s="3"/>
      <c r="B1" s="22" t="s">
        <v>37</v>
      </c>
      <c r="C1" s="22" t="s">
        <v>51</v>
      </c>
      <c r="D1" s="22" t="s">
        <v>52</v>
      </c>
    </row>
    <row r="2" spans="1:17" x14ac:dyDescent="0.3">
      <c r="A2" s="20" t="s">
        <v>50</v>
      </c>
      <c r="B2" s="4">
        <v>0.23</v>
      </c>
      <c r="C2" s="4">
        <v>0.39</v>
      </c>
      <c r="D2" s="4">
        <v>0.17</v>
      </c>
    </row>
    <row r="3" spans="1:17" x14ac:dyDescent="0.3">
      <c r="A3" s="3"/>
      <c r="B3" s="4">
        <v>0.31</v>
      </c>
      <c r="C3" s="4">
        <v>0.42</v>
      </c>
      <c r="D3" s="4">
        <v>0.21</v>
      </c>
    </row>
    <row r="4" spans="1:17" x14ac:dyDescent="0.3">
      <c r="A4" s="3"/>
      <c r="B4" s="4">
        <v>0.28000000000000003</v>
      </c>
      <c r="C4" s="4">
        <v>0.44</v>
      </c>
      <c r="D4" s="4">
        <v>0.24</v>
      </c>
    </row>
    <row r="5" spans="1:17" x14ac:dyDescent="0.3">
      <c r="A5" s="5" t="s">
        <v>29</v>
      </c>
      <c r="B5" s="4">
        <v>0.68</v>
      </c>
      <c r="C5" s="4">
        <v>0.61</v>
      </c>
      <c r="D5" s="4">
        <v>0.62</v>
      </c>
    </row>
    <row r="6" spans="1:17" x14ac:dyDescent="0.3">
      <c r="A6" s="3"/>
      <c r="B6" s="4">
        <v>0.73</v>
      </c>
      <c r="C6" s="4">
        <v>0.63</v>
      </c>
      <c r="D6" s="4">
        <v>0.64</v>
      </c>
    </row>
    <row r="7" spans="1:17" x14ac:dyDescent="0.3">
      <c r="A7" s="3"/>
      <c r="B7" s="4">
        <v>0.71</v>
      </c>
      <c r="C7" s="4">
        <v>0.62</v>
      </c>
      <c r="D7" s="4">
        <v>0.63</v>
      </c>
    </row>
    <row r="8" spans="1:17" x14ac:dyDescent="0.3">
      <c r="A8" s="20" t="s">
        <v>53</v>
      </c>
      <c r="B8" s="4">
        <f t="shared" ref="B8:C10" si="0">B2/B5</f>
        <v>0.33823529411764702</v>
      </c>
      <c r="C8" s="4">
        <f t="shared" si="0"/>
        <v>0.63934426229508201</v>
      </c>
      <c r="D8" s="4">
        <f>D2/D5</f>
        <v>0.27419354838709681</v>
      </c>
    </row>
    <row r="9" spans="1:17" x14ac:dyDescent="0.3">
      <c r="A9" s="3"/>
      <c r="B9" s="4">
        <f t="shared" si="0"/>
        <v>0.42465753424657537</v>
      </c>
      <c r="C9" s="4">
        <f t="shared" si="0"/>
        <v>0.66666666666666663</v>
      </c>
      <c r="D9" s="4">
        <f>D3/D6</f>
        <v>0.328125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x14ac:dyDescent="0.3">
      <c r="A10" s="3"/>
      <c r="B10" s="4">
        <f t="shared" si="0"/>
        <v>0.39436619718309862</v>
      </c>
      <c r="C10" s="4">
        <f t="shared" si="0"/>
        <v>0.70967741935483875</v>
      </c>
      <c r="D10" s="4">
        <f>D4/D7</f>
        <v>0.38095238095238093</v>
      </c>
      <c r="I10" s="19"/>
      <c r="J10" s="19"/>
      <c r="K10" s="19"/>
      <c r="L10" s="19"/>
      <c r="M10" s="19"/>
      <c r="N10" s="19"/>
      <c r="O10" s="19"/>
      <c r="P10" s="19"/>
      <c r="Q10" s="19"/>
    </row>
    <row r="12" spans="1:17" x14ac:dyDescent="0.3">
      <c r="A12" s="22" t="s">
        <v>30</v>
      </c>
      <c r="B12" s="1">
        <f>AVERAGE(B8:B10)</f>
        <v>0.38575300851577365</v>
      </c>
    </row>
    <row r="14" spans="1:17" x14ac:dyDescent="0.3">
      <c r="A14" s="1"/>
      <c r="B14" s="4">
        <f>B8/$B$12</f>
        <v>0.87681829214772378</v>
      </c>
      <c r="C14" s="4">
        <f>C8/$B$12</f>
        <v>1.6573928088209295</v>
      </c>
      <c r="D14" s="4">
        <f>D8/$B$12</f>
        <v>0.71080080345215213</v>
      </c>
    </row>
    <row r="15" spans="1:17" x14ac:dyDescent="0.3">
      <c r="A15" s="3"/>
      <c r="B15" s="4">
        <f t="shared" ref="B15:C15" si="1">B9/$B$12</f>
        <v>1.1008534603022049</v>
      </c>
      <c r="C15" s="4">
        <f t="shared" si="1"/>
        <v>1.7282215613346441</v>
      </c>
      <c r="D15" s="4">
        <f t="shared" ref="D15" si="2">D9/$B$12</f>
        <v>0.85060904971939522</v>
      </c>
    </row>
    <row r="16" spans="1:17" x14ac:dyDescent="0.3">
      <c r="A16" s="3"/>
      <c r="B16" s="4">
        <f t="shared" ref="B16:C16" si="3">B10/$B$12</f>
        <v>1.0223282475500712</v>
      </c>
      <c r="C16" s="4">
        <f t="shared" si="3"/>
        <v>1.8397197265820409</v>
      </c>
      <c r="D16" s="4">
        <f t="shared" ref="D16" si="4">D10/$B$12</f>
        <v>0.98755517790551095</v>
      </c>
    </row>
    <row r="18" spans="1:12" x14ac:dyDescent="0.3">
      <c r="A18" s="22" t="s">
        <v>31</v>
      </c>
      <c r="B18" s="26">
        <f>AVERAGE(B14:B16)</f>
        <v>1</v>
      </c>
      <c r="C18" s="26">
        <f>AVERAGE(C14:C16)</f>
        <v>1.7417780322458716</v>
      </c>
      <c r="D18" s="26">
        <f>AVERAGE(D14:D16)</f>
        <v>0.84965501035901936</v>
      </c>
    </row>
    <row r="19" spans="1:12" x14ac:dyDescent="0.3">
      <c r="A19" s="23" t="s">
        <v>32</v>
      </c>
      <c r="B19" s="27">
        <f>STDEV(B14:B16)</f>
        <v>0.11367432481213427</v>
      </c>
      <c r="C19" s="27">
        <f>STDEV(C14:C16)</f>
        <v>9.1916318805432898E-2</v>
      </c>
      <c r="D19" s="27">
        <f>STDEV(D14:D16)</f>
        <v>0.13837965380825851</v>
      </c>
      <c r="G19" s="29"/>
      <c r="H19" s="29"/>
      <c r="I19" s="29"/>
      <c r="J19" s="29"/>
      <c r="K19" s="29"/>
      <c r="L19" s="29"/>
    </row>
    <row r="20" spans="1:12" x14ac:dyDescent="0.3">
      <c r="A20" s="3"/>
      <c r="B20" s="6"/>
      <c r="C20" s="6"/>
      <c r="D20" s="6"/>
      <c r="G20" s="19"/>
      <c r="H20" s="19"/>
      <c r="I20" s="19"/>
      <c r="J20" s="19"/>
      <c r="K20" s="19"/>
      <c r="L20" s="19"/>
    </row>
    <row r="21" spans="1:12" x14ac:dyDescent="0.3">
      <c r="A21" s="3"/>
      <c r="B21" s="6"/>
      <c r="C21" s="6"/>
      <c r="D21" s="6"/>
    </row>
    <row r="22" spans="1:12" x14ac:dyDescent="0.3">
      <c r="A22" s="3"/>
      <c r="B22" s="6"/>
      <c r="C22" s="6"/>
      <c r="D22" s="6"/>
    </row>
    <row r="23" spans="1:12" x14ac:dyDescent="0.3">
      <c r="A23" s="3"/>
      <c r="B23" s="6"/>
      <c r="C23" s="6"/>
      <c r="D23" s="6"/>
    </row>
    <row r="24" spans="1:12" x14ac:dyDescent="0.3">
      <c r="A24" s="3"/>
      <c r="B24" s="6"/>
      <c r="C24" s="6"/>
      <c r="D24" s="6"/>
    </row>
    <row r="25" spans="1:12" x14ac:dyDescent="0.3">
      <c r="A25" s="3"/>
      <c r="B25" s="6"/>
      <c r="C25" s="6"/>
      <c r="D25" s="6"/>
    </row>
    <row r="26" spans="1:12" x14ac:dyDescent="0.3">
      <c r="A26" s="3"/>
      <c r="B26" s="6"/>
      <c r="C26" s="6"/>
      <c r="D26" s="6"/>
    </row>
    <row r="27" spans="1:12" x14ac:dyDescent="0.3">
      <c r="A27" s="3"/>
      <c r="B27" s="6"/>
      <c r="C27" s="6"/>
      <c r="D27" s="6"/>
    </row>
    <row r="28" spans="1:12" x14ac:dyDescent="0.3">
      <c r="A28" s="3"/>
      <c r="B28" s="6"/>
      <c r="C28" s="6"/>
      <c r="D28" s="6"/>
    </row>
    <row r="29" spans="1:12" x14ac:dyDescent="0.3">
      <c r="A29" s="3"/>
      <c r="B29" s="6"/>
      <c r="C29" s="6"/>
      <c r="D29" s="6"/>
    </row>
    <row r="30" spans="1:12" x14ac:dyDescent="0.3">
      <c r="A30" s="3"/>
      <c r="B30" s="6"/>
      <c r="C30" s="6"/>
      <c r="D30" s="6"/>
    </row>
    <row r="31" spans="1:12" x14ac:dyDescent="0.3">
      <c r="A31" s="3"/>
      <c r="B31" s="6"/>
      <c r="C31" s="6"/>
      <c r="D31" s="6"/>
    </row>
    <row r="32" spans="1:12" x14ac:dyDescent="0.3">
      <c r="A32" s="3"/>
      <c r="B32" s="6"/>
      <c r="C32" s="6"/>
      <c r="D32" s="6"/>
    </row>
    <row r="33" spans="1:4" x14ac:dyDescent="0.3">
      <c r="A33" s="3"/>
      <c r="B33" s="6"/>
      <c r="C33" s="6"/>
      <c r="D33" s="6"/>
    </row>
    <row r="34" spans="1:4" x14ac:dyDescent="0.3">
      <c r="A34" s="3"/>
      <c r="B34" s="6"/>
      <c r="C34" s="6"/>
      <c r="D34" s="6"/>
    </row>
    <row r="35" spans="1:4" x14ac:dyDescent="0.3">
      <c r="A35" s="5"/>
      <c r="B35" s="6"/>
      <c r="C35" s="6"/>
      <c r="D35" s="6"/>
    </row>
    <row r="36" spans="1:4" x14ac:dyDescent="0.3">
      <c r="A36" s="3"/>
      <c r="B36" s="6"/>
      <c r="C36" s="6"/>
      <c r="D36" s="6"/>
    </row>
    <row r="37" spans="1:4" x14ac:dyDescent="0.3">
      <c r="A37" s="3"/>
      <c r="B37" s="6"/>
      <c r="C37" s="6"/>
      <c r="D37" s="6"/>
    </row>
    <row r="38" spans="1:4" x14ac:dyDescent="0.3">
      <c r="A38" s="3"/>
      <c r="B38" s="6"/>
      <c r="C38" s="6"/>
      <c r="D38" s="6"/>
    </row>
    <row r="39" spans="1:4" x14ac:dyDescent="0.3">
      <c r="A39" s="3"/>
      <c r="B39" s="6"/>
      <c r="C39" s="6"/>
      <c r="D39" s="6"/>
    </row>
    <row r="40" spans="1:4" x14ac:dyDescent="0.3">
      <c r="A40" s="3"/>
      <c r="B40" s="6"/>
      <c r="C40" s="6"/>
      <c r="D40" s="6"/>
    </row>
    <row r="41" spans="1:4" x14ac:dyDescent="0.3">
      <c r="A41" s="3"/>
      <c r="B41" s="6"/>
      <c r="C41" s="6"/>
      <c r="D41" s="6"/>
    </row>
    <row r="42" spans="1:4" x14ac:dyDescent="0.3">
      <c r="A42" s="3"/>
      <c r="B42" s="6"/>
      <c r="C42" s="6"/>
      <c r="D42" s="6"/>
    </row>
    <row r="43" spans="1:4" x14ac:dyDescent="0.3">
      <c r="A43" s="3"/>
      <c r="B43" s="6"/>
      <c r="C43" s="6"/>
      <c r="D43" s="6"/>
    </row>
    <row r="44" spans="1:4" x14ac:dyDescent="0.3">
      <c r="A44" s="3"/>
      <c r="B44" s="6"/>
      <c r="C44" s="6"/>
      <c r="D44" s="6"/>
    </row>
    <row r="45" spans="1:4" x14ac:dyDescent="0.3">
      <c r="A45" s="3"/>
      <c r="B45" s="6"/>
      <c r="C45" s="6"/>
      <c r="D45" s="6"/>
    </row>
    <row r="46" spans="1:4" x14ac:dyDescent="0.3">
      <c r="A46" s="3"/>
      <c r="B46" s="6"/>
      <c r="C46" s="6"/>
      <c r="D46" s="6"/>
    </row>
    <row r="47" spans="1:4" x14ac:dyDescent="0.3">
      <c r="A47" s="3"/>
      <c r="B47" s="6"/>
      <c r="C47" s="6"/>
      <c r="D47" s="6"/>
    </row>
    <row r="48" spans="1:4" x14ac:dyDescent="0.3">
      <c r="A48" s="3"/>
      <c r="B48" s="6"/>
      <c r="C48" s="6"/>
      <c r="D48" s="6"/>
    </row>
    <row r="49" spans="1:4" x14ac:dyDescent="0.3">
      <c r="A49" s="3"/>
      <c r="B49" s="6"/>
      <c r="C49" s="6"/>
      <c r="D49" s="6"/>
    </row>
    <row r="50" spans="1:4" x14ac:dyDescent="0.3">
      <c r="A50" s="3"/>
      <c r="B50" s="6"/>
      <c r="C50" s="6"/>
      <c r="D50" s="6"/>
    </row>
    <row r="51" spans="1:4" x14ac:dyDescent="0.3">
      <c r="A51" s="3"/>
      <c r="B51" s="6"/>
      <c r="C51" s="6"/>
      <c r="D51" s="6"/>
    </row>
    <row r="52" spans="1:4" x14ac:dyDescent="0.3">
      <c r="A52" s="3"/>
      <c r="B52" s="6"/>
      <c r="C52" s="6"/>
      <c r="D52" s="6"/>
    </row>
    <row r="53" spans="1:4" x14ac:dyDescent="0.3">
      <c r="A53" s="3"/>
      <c r="B53" s="6"/>
      <c r="C53" s="6"/>
      <c r="D53" s="6"/>
    </row>
    <row r="54" spans="1:4" x14ac:dyDescent="0.3">
      <c r="A54" s="3"/>
      <c r="B54" s="6"/>
      <c r="C54" s="6"/>
      <c r="D54" s="6"/>
    </row>
    <row r="55" spans="1:4" x14ac:dyDescent="0.3">
      <c r="A55" s="3"/>
      <c r="B55" s="6"/>
      <c r="C55" s="6"/>
      <c r="D55" s="6"/>
    </row>
    <row r="56" spans="1:4" x14ac:dyDescent="0.3">
      <c r="A56" s="3"/>
      <c r="B56" s="6"/>
      <c r="C56" s="6"/>
      <c r="D56" s="6"/>
    </row>
    <row r="57" spans="1:4" x14ac:dyDescent="0.3">
      <c r="A57" s="3"/>
      <c r="B57" s="6"/>
      <c r="C57" s="6"/>
      <c r="D57" s="6"/>
    </row>
    <row r="58" spans="1:4" x14ac:dyDescent="0.3">
      <c r="A58" s="3"/>
      <c r="B58" s="6"/>
      <c r="C58" s="6"/>
      <c r="D58" s="6"/>
    </row>
    <row r="59" spans="1:4" x14ac:dyDescent="0.3">
      <c r="A59" s="3"/>
      <c r="B59" s="4"/>
      <c r="C59" s="4"/>
      <c r="D59" s="4"/>
    </row>
  </sheetData>
  <mergeCells count="5">
    <mergeCell ref="G19:I19"/>
    <mergeCell ref="J19:L19"/>
    <mergeCell ref="I9:K9"/>
    <mergeCell ref="L9:N9"/>
    <mergeCell ref="O9:Q9"/>
  </mergeCells>
  <phoneticPr fontId="1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P14" sqref="P14"/>
    </sheetView>
  </sheetViews>
  <sheetFormatPr defaultRowHeight="18" customHeight="1" x14ac:dyDescent="0.15"/>
  <sheetData>
    <row r="1" spans="1:14" ht="18" customHeight="1" x14ac:dyDescent="0.3">
      <c r="A1" s="21"/>
      <c r="B1" s="22" t="s">
        <v>37</v>
      </c>
      <c r="D1" s="22" t="s">
        <v>51</v>
      </c>
      <c r="F1" s="22" t="s">
        <v>52</v>
      </c>
      <c r="G1" s="21"/>
    </row>
    <row r="2" spans="1:14" ht="18" customHeight="1" x14ac:dyDescent="0.15">
      <c r="A2" s="21"/>
      <c r="B2" s="21">
        <v>0.18099999999999999</v>
      </c>
      <c r="C2" s="21"/>
      <c r="D2" s="21">
        <v>0.16</v>
      </c>
      <c r="E2" s="21"/>
      <c r="F2" s="21">
        <v>0.18099999999999999</v>
      </c>
    </row>
    <row r="3" spans="1:14" ht="18" customHeight="1" x14ac:dyDescent="0.15">
      <c r="A3" s="21">
        <v>0</v>
      </c>
      <c r="B3" s="21">
        <v>0.16300000000000001</v>
      </c>
      <c r="C3" s="21"/>
      <c r="D3" s="21">
        <v>0.1</v>
      </c>
      <c r="E3" s="21"/>
      <c r="F3" s="21">
        <v>0.13200000000000001</v>
      </c>
    </row>
    <row r="4" spans="1:14" ht="18" customHeight="1" x14ac:dyDescent="0.2">
      <c r="A4" s="21"/>
      <c r="B4" s="21">
        <v>0.10100000000000001</v>
      </c>
      <c r="C4" s="21"/>
      <c r="D4" s="21">
        <v>0.16200000000000001</v>
      </c>
      <c r="E4" s="21"/>
      <c r="F4" s="21">
        <v>0.109</v>
      </c>
      <c r="H4" s="19"/>
      <c r="I4" s="19"/>
      <c r="J4" s="19"/>
      <c r="K4" s="19"/>
      <c r="L4" s="19"/>
      <c r="M4" s="19"/>
      <c r="N4" s="19"/>
    </row>
    <row r="5" spans="1:14" ht="18" customHeight="1" x14ac:dyDescent="0.2">
      <c r="A5" s="21"/>
      <c r="B5" s="21"/>
      <c r="C5" s="21"/>
      <c r="D5" s="21"/>
      <c r="E5" s="21"/>
      <c r="F5" s="21"/>
      <c r="G5" s="18"/>
      <c r="H5" s="19"/>
      <c r="I5" s="19"/>
      <c r="J5" s="19"/>
      <c r="K5" s="19"/>
      <c r="L5" s="19"/>
      <c r="M5" s="19"/>
      <c r="N5" s="19"/>
    </row>
    <row r="6" spans="1:14" ht="18" customHeight="1" x14ac:dyDescent="0.2">
      <c r="A6" s="21"/>
      <c r="B6" s="21">
        <v>0.309</v>
      </c>
      <c r="C6" s="21"/>
      <c r="D6" s="21">
        <v>0.316</v>
      </c>
      <c r="E6" s="21"/>
      <c r="F6" s="21">
        <v>0.317</v>
      </c>
      <c r="G6" s="19"/>
    </row>
    <row r="7" spans="1:14" ht="18" customHeight="1" x14ac:dyDescent="0.2">
      <c r="A7" s="21">
        <v>24</v>
      </c>
      <c r="B7" s="21">
        <v>0.249</v>
      </c>
      <c r="C7" s="21"/>
      <c r="D7" s="21">
        <v>0.221</v>
      </c>
      <c r="E7" s="21"/>
      <c r="F7" s="21">
        <v>0.29899999999999999</v>
      </c>
      <c r="G7" s="19"/>
    </row>
    <row r="8" spans="1:14" ht="18" customHeight="1" x14ac:dyDescent="0.2">
      <c r="A8" s="21"/>
      <c r="B8" s="21">
        <v>0.22600000000000001</v>
      </c>
      <c r="C8" s="21"/>
      <c r="D8" s="21">
        <v>0.29399999999999998</v>
      </c>
      <c r="E8" s="21"/>
      <c r="F8" s="21">
        <v>0.20300000000000001</v>
      </c>
      <c r="G8" s="19"/>
    </row>
    <row r="9" spans="1:14" ht="18" customHeight="1" x14ac:dyDescent="0.2">
      <c r="A9" s="21"/>
      <c r="B9" s="21"/>
      <c r="C9" s="21"/>
      <c r="D9" s="21"/>
      <c r="E9" s="21"/>
      <c r="F9" s="21"/>
      <c r="G9" s="19"/>
    </row>
    <row r="10" spans="1:14" ht="18" customHeight="1" x14ac:dyDescent="0.2">
      <c r="A10" s="21"/>
      <c r="B10" s="21">
        <v>0.59199999999999997</v>
      </c>
      <c r="C10" s="21"/>
      <c r="D10" s="21">
        <v>0.69899999999999995</v>
      </c>
      <c r="E10" s="21"/>
      <c r="F10" s="21">
        <v>0.63900000000000001</v>
      </c>
      <c r="G10" s="19"/>
      <c r="I10" s="19"/>
      <c r="J10" s="19"/>
      <c r="K10" s="19"/>
      <c r="L10" s="19"/>
    </row>
    <row r="11" spans="1:14" ht="18" customHeight="1" x14ac:dyDescent="0.2">
      <c r="A11" s="21">
        <v>48</v>
      </c>
      <c r="B11" s="21">
        <v>0.52800000000000002</v>
      </c>
      <c r="C11" s="21"/>
      <c r="D11" s="21">
        <v>0.56100000000000005</v>
      </c>
      <c r="E11" s="21"/>
      <c r="F11" s="21">
        <v>0.57899999999999996</v>
      </c>
      <c r="I11" s="19"/>
      <c r="J11" s="19"/>
      <c r="K11" s="19"/>
      <c r="L11" s="19"/>
    </row>
    <row r="12" spans="1:14" ht="18" customHeight="1" x14ac:dyDescent="0.2">
      <c r="A12" s="21"/>
      <c r="B12" s="21">
        <v>0.48099999999999998</v>
      </c>
      <c r="C12" s="21"/>
      <c r="D12" s="21">
        <v>0.69599999999999995</v>
      </c>
      <c r="E12" s="21"/>
      <c r="F12" s="21">
        <v>0.53500000000000003</v>
      </c>
      <c r="I12" s="19"/>
      <c r="J12" s="19"/>
      <c r="K12" s="19"/>
      <c r="L12" s="19"/>
    </row>
    <row r="13" spans="1:14" ht="18" customHeight="1" x14ac:dyDescent="0.2">
      <c r="A13" s="21"/>
      <c r="B13" s="21"/>
      <c r="C13" s="21"/>
      <c r="D13" s="21"/>
      <c r="E13" s="21"/>
      <c r="F13" s="21"/>
      <c r="I13" s="19"/>
      <c r="J13" s="19"/>
      <c r="K13" s="19"/>
      <c r="L13" s="19"/>
    </row>
    <row r="14" spans="1:14" ht="18" customHeight="1" x14ac:dyDescent="0.2">
      <c r="A14" s="21"/>
      <c r="B14" s="21">
        <v>0.996</v>
      </c>
      <c r="C14" s="21"/>
      <c r="D14" s="21">
        <v>1.423</v>
      </c>
      <c r="E14" s="21"/>
      <c r="F14" s="21">
        <v>1.095</v>
      </c>
      <c r="I14" s="19"/>
      <c r="J14" s="19"/>
      <c r="K14" s="19"/>
      <c r="L14" s="19"/>
    </row>
    <row r="15" spans="1:14" ht="18" customHeight="1" x14ac:dyDescent="0.15">
      <c r="A15" s="21">
        <v>72</v>
      </c>
      <c r="B15" s="21">
        <v>0.80600000000000005</v>
      </c>
      <c r="C15" s="21"/>
      <c r="D15" s="21">
        <v>1.1859999999999999</v>
      </c>
      <c r="E15" s="21"/>
      <c r="F15" s="21">
        <v>0.94699999999999995</v>
      </c>
    </row>
    <row r="16" spans="1:14" ht="18" customHeight="1" x14ac:dyDescent="0.15">
      <c r="A16" s="21"/>
      <c r="B16" s="21">
        <v>0.80100000000000005</v>
      </c>
      <c r="C16" s="21"/>
      <c r="D16" s="21">
        <v>1.3360000000000001</v>
      </c>
      <c r="E16" s="21"/>
      <c r="F16" s="21">
        <v>0.91800000000000004</v>
      </c>
    </row>
    <row r="17" spans="1:13" ht="18" customHeight="1" x14ac:dyDescent="0.15">
      <c r="A17" s="21"/>
      <c r="B17" s="21"/>
      <c r="C17" s="21"/>
      <c r="D17" s="21"/>
      <c r="E17" s="21"/>
      <c r="F17" s="21"/>
    </row>
    <row r="18" spans="1:13" ht="18" customHeight="1" x14ac:dyDescent="0.15">
      <c r="A18" s="21"/>
      <c r="B18" s="21">
        <v>1.196</v>
      </c>
      <c r="C18" s="21"/>
      <c r="D18" s="21">
        <v>1.661</v>
      </c>
      <c r="E18" s="21"/>
      <c r="F18" s="21">
        <v>1.254</v>
      </c>
    </row>
    <row r="19" spans="1:13" ht="18" customHeight="1" x14ac:dyDescent="0.15">
      <c r="A19" s="21">
        <v>96</v>
      </c>
      <c r="B19" s="21">
        <v>0.96799999999999997</v>
      </c>
      <c r="C19" s="21"/>
      <c r="D19" s="21">
        <v>1.347</v>
      </c>
      <c r="E19" s="21"/>
      <c r="F19" s="21">
        <v>1.1890000000000001</v>
      </c>
    </row>
    <row r="20" spans="1:13" ht="18" customHeight="1" x14ac:dyDescent="0.15">
      <c r="A20" s="21"/>
      <c r="B20" s="21">
        <v>0.95099999999999996</v>
      </c>
      <c r="C20" s="21"/>
      <c r="D20" s="21">
        <v>1.486</v>
      </c>
      <c r="E20" s="21"/>
      <c r="F20" s="21">
        <v>1.0209999999999999</v>
      </c>
    </row>
    <row r="21" spans="1:13" ht="18" customHeight="1" x14ac:dyDescent="0.2">
      <c r="A21" s="21"/>
      <c r="B21" s="21"/>
      <c r="C21" s="21"/>
      <c r="D21" s="21"/>
      <c r="E21" s="21"/>
      <c r="F21" s="21"/>
      <c r="K21" s="19"/>
      <c r="L21" s="19"/>
      <c r="M21" s="19"/>
    </row>
    <row r="22" spans="1:13" ht="18" customHeight="1" x14ac:dyDescent="0.2">
      <c r="A22" s="21"/>
      <c r="B22" s="21" t="s">
        <v>33</v>
      </c>
      <c r="C22" s="21" t="s">
        <v>34</v>
      </c>
      <c r="D22" s="21" t="s">
        <v>33</v>
      </c>
      <c r="E22" s="21" t="s">
        <v>34</v>
      </c>
      <c r="F22" s="21" t="s">
        <v>33</v>
      </c>
      <c r="G22" s="21" t="s">
        <v>34</v>
      </c>
      <c r="K22" s="19"/>
      <c r="L22" s="19"/>
      <c r="M22" s="19"/>
    </row>
    <row r="23" spans="1:13" ht="18" customHeight="1" x14ac:dyDescent="0.2">
      <c r="A23" s="21">
        <v>0</v>
      </c>
      <c r="B23" s="24">
        <f>AVERAGE(B2:B4)</f>
        <v>0.14833333333333332</v>
      </c>
      <c r="C23" s="24">
        <f>STDEV(B2:B4)</f>
        <v>4.1968241961432506E-2</v>
      </c>
      <c r="D23" s="24">
        <f>AVERAGE(D2:D4)</f>
        <v>0.14066666666666669</v>
      </c>
      <c r="E23" s="24">
        <f t="shared" ref="E23:G23" si="0">STDEV(D2:D4)</f>
        <v>3.5232560697930126E-2</v>
      </c>
      <c r="F23" s="24">
        <f>AVERAGE(F2:F4)</f>
        <v>0.14066666666666666</v>
      </c>
      <c r="G23" s="24">
        <f t="shared" si="0"/>
        <v>3.6774085078127149E-2</v>
      </c>
      <c r="K23" s="19"/>
      <c r="L23" s="19"/>
      <c r="M23" s="19"/>
    </row>
    <row r="24" spans="1:13" ht="18" customHeight="1" x14ac:dyDescent="0.2">
      <c r="A24" s="21">
        <v>24</v>
      </c>
      <c r="B24" s="24">
        <f>AVERAGE(B6:B8)</f>
        <v>0.26133333333333336</v>
      </c>
      <c r="C24" s="24">
        <f>STDEV(B6:B8)</f>
        <v>4.28524600616269E-2</v>
      </c>
      <c r="D24" s="24">
        <f>AVERAGE(D6:D8)</f>
        <v>0.27699999999999997</v>
      </c>
      <c r="E24" s="24">
        <f t="shared" ref="E24:G24" si="1">STDEV(D6:D8)</f>
        <v>4.9729267036625315E-2</v>
      </c>
      <c r="F24" s="24">
        <f>AVERAGE(F6:F8)</f>
        <v>0.27299999999999996</v>
      </c>
      <c r="G24" s="24">
        <f t="shared" si="1"/>
        <v>6.1286213784178326E-2</v>
      </c>
      <c r="K24" s="19"/>
      <c r="L24" s="19"/>
      <c r="M24" s="19"/>
    </row>
    <row r="25" spans="1:13" ht="18" customHeight="1" x14ac:dyDescent="0.2">
      <c r="A25" s="21">
        <v>48</v>
      </c>
      <c r="B25" s="24">
        <f>AVERAGE(B10:B12)</f>
        <v>0.53366666666666662</v>
      </c>
      <c r="C25" s="24">
        <f>STDEV(B10:B12)</f>
        <v>5.5716544520755522E-2</v>
      </c>
      <c r="D25" s="24">
        <f>AVERAGE(D10:D12)</f>
        <v>0.65200000000000002</v>
      </c>
      <c r="E25" s="24">
        <f t="shared" ref="E25:G25" si="2">STDEV(D10:D12)</f>
        <v>7.8822585595754155E-2</v>
      </c>
      <c r="F25" s="24">
        <f>AVERAGE(F10:F12)</f>
        <v>0.58433333333333337</v>
      </c>
      <c r="G25" s="24">
        <f t="shared" si="2"/>
        <v>5.2204725201205039E-2</v>
      </c>
      <c r="K25" s="19"/>
      <c r="L25" s="19"/>
      <c r="M25" s="19"/>
    </row>
    <row r="26" spans="1:13" ht="18" customHeight="1" x14ac:dyDescent="0.15">
      <c r="A26" s="21">
        <v>72</v>
      </c>
      <c r="B26" s="24">
        <f>AVERAGE(B14:B16)</f>
        <v>0.8676666666666667</v>
      </c>
      <c r="C26" s="24">
        <f>STDEV(B14:B16)</f>
        <v>0.1111680409710149</v>
      </c>
      <c r="D26" s="24">
        <f>AVERAGE(D14:D16)</f>
        <v>1.3150000000000002</v>
      </c>
      <c r="E26" s="24">
        <f t="shared" ref="E26:G26" si="3">STDEV(D14:D16)</f>
        <v>0.11988744721612857</v>
      </c>
      <c r="F26" s="24">
        <f>AVERAGE(F14:F16)</f>
        <v>0.98666666666666669</v>
      </c>
      <c r="G26" s="24">
        <f t="shared" si="3"/>
        <v>9.4933309925090734E-2</v>
      </c>
    </row>
    <row r="27" spans="1:13" ht="18" customHeight="1" x14ac:dyDescent="0.15">
      <c r="A27" s="21">
        <v>96</v>
      </c>
      <c r="B27" s="24">
        <f>AVERAGE(B18:B20)</f>
        <v>1.0383333333333333</v>
      </c>
      <c r="C27" s="24">
        <f>STDEV(B18:B20)</f>
        <v>0.13680765085817956</v>
      </c>
      <c r="D27" s="24">
        <f>AVERAGE(D18:D20)</f>
        <v>1.498</v>
      </c>
      <c r="E27" s="24">
        <f t="shared" ref="E27:G27" si="4">STDEV(D18:D20)</f>
        <v>0.15734357311310812</v>
      </c>
      <c r="F27" s="24">
        <f>AVERAGE(F18:F20)</f>
        <v>1.1546666666666667</v>
      </c>
      <c r="G27" s="24">
        <f t="shared" si="4"/>
        <v>0.12023449310964532</v>
      </c>
    </row>
    <row r="28" spans="1:13" ht="18" customHeight="1" x14ac:dyDescent="0.15">
      <c r="A28" s="21"/>
      <c r="B28" s="21"/>
      <c r="C28" s="21"/>
      <c r="D28" s="21"/>
      <c r="E28" s="21"/>
      <c r="F28" s="21"/>
    </row>
    <row r="29" spans="1:13" ht="18" customHeight="1" x14ac:dyDescent="0.2">
      <c r="A29" s="19"/>
      <c r="C29" s="19"/>
    </row>
    <row r="30" spans="1:13" ht="18" customHeight="1" x14ac:dyDescent="0.2">
      <c r="A30" s="19"/>
      <c r="C30" s="19"/>
    </row>
    <row r="31" spans="1:13" ht="18" customHeight="1" x14ac:dyDescent="0.2">
      <c r="A31" s="19"/>
      <c r="C31" s="19"/>
    </row>
    <row r="32" spans="1:13" ht="18" customHeight="1" x14ac:dyDescent="0.2">
      <c r="A32" s="19"/>
      <c r="C32" s="19"/>
    </row>
  </sheetData>
  <phoneticPr fontId="1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J16" sqref="J16"/>
    </sheetView>
  </sheetViews>
  <sheetFormatPr defaultRowHeight="13.5" x14ac:dyDescent="0.15"/>
  <cols>
    <col min="3" max="3" width="18.875" customWidth="1"/>
    <col min="4" max="4" width="13.875" customWidth="1"/>
    <col min="7" max="7" width="16.875" customWidth="1"/>
  </cols>
  <sheetData>
    <row r="1" spans="1:16" ht="18" customHeight="1" x14ac:dyDescent="0.3">
      <c r="A1" s="22" t="s">
        <v>37</v>
      </c>
      <c r="B1" s="22" t="s">
        <v>51</v>
      </c>
      <c r="C1" s="22" t="s">
        <v>52</v>
      </c>
      <c r="D1" s="21"/>
      <c r="E1" s="22" t="s">
        <v>37</v>
      </c>
      <c r="F1" s="22" t="s">
        <v>51</v>
      </c>
      <c r="G1" s="22" t="s">
        <v>52</v>
      </c>
    </row>
    <row r="2" spans="1:16" ht="18" customHeight="1" x14ac:dyDescent="0.15">
      <c r="A2" s="21">
        <v>132</v>
      </c>
      <c r="B2" s="21">
        <v>268</v>
      </c>
      <c r="C2" s="21">
        <v>193</v>
      </c>
      <c r="D2" s="21" t="s">
        <v>35</v>
      </c>
      <c r="E2" s="24">
        <f>AVERAGE(A2:A4)</f>
        <v>118</v>
      </c>
      <c r="F2" s="24">
        <f>AVERAGE(B2:B4)</f>
        <v>244</v>
      </c>
      <c r="G2" s="24">
        <f>AVERAGE(C2:C4)</f>
        <v>166</v>
      </c>
    </row>
    <row r="3" spans="1:16" ht="18" customHeight="1" x14ac:dyDescent="0.15">
      <c r="A3" s="21">
        <v>112</v>
      </c>
      <c r="B3" s="21">
        <v>223</v>
      </c>
      <c r="C3" s="21">
        <v>153</v>
      </c>
      <c r="D3" s="21" t="s">
        <v>36</v>
      </c>
      <c r="E3" s="24">
        <f>STDEV(A2:A4)</f>
        <v>12.165525060596439</v>
      </c>
      <c r="F3" s="24">
        <f>STDEV(B2:B4)</f>
        <v>22.649503305812249</v>
      </c>
      <c r="G3" s="24">
        <f>STDEV(C2:C4)</f>
        <v>23.388031127053001</v>
      </c>
    </row>
    <row r="4" spans="1:16" ht="18" customHeight="1" x14ac:dyDescent="0.15">
      <c r="A4" s="21">
        <v>110</v>
      </c>
      <c r="B4" s="21">
        <v>241</v>
      </c>
      <c r="C4" s="21">
        <v>152</v>
      </c>
      <c r="D4" s="21"/>
      <c r="E4" s="21"/>
    </row>
    <row r="5" spans="1:16" ht="18" customHeight="1" x14ac:dyDescent="0.15"/>
    <row r="6" spans="1:16" ht="18" customHeight="1" x14ac:dyDescent="0.15"/>
    <row r="7" spans="1:16" ht="18" customHeight="1" x14ac:dyDescent="0.15"/>
    <row r="8" spans="1:16" x14ac:dyDescent="0.2">
      <c r="H8" s="29"/>
      <c r="I8" s="29"/>
      <c r="J8" s="29"/>
      <c r="K8" s="29"/>
      <c r="L8" s="29"/>
      <c r="M8" s="29"/>
      <c r="N8" s="29"/>
      <c r="O8" s="29"/>
      <c r="P8" s="29"/>
    </row>
    <row r="9" spans="1:16" ht="18" customHeight="1" x14ac:dyDescent="0.2">
      <c r="H9" s="19"/>
      <c r="I9" s="19"/>
      <c r="J9" s="19"/>
      <c r="K9" s="19"/>
      <c r="L9" s="19"/>
      <c r="M9" s="19"/>
      <c r="N9" s="19"/>
      <c r="O9" s="19"/>
      <c r="P9" s="19"/>
    </row>
    <row r="10" spans="1:16" ht="18" customHeight="1" x14ac:dyDescent="0.15"/>
    <row r="11" spans="1:16" ht="18" customHeight="1" x14ac:dyDescent="0.15"/>
    <row r="12" spans="1:16" ht="18" customHeight="1" x14ac:dyDescent="0.15"/>
    <row r="13" spans="1:16" ht="18" customHeight="1" x14ac:dyDescent="0.15"/>
    <row r="14" spans="1:16" ht="18" customHeight="1" x14ac:dyDescent="0.15"/>
    <row r="15" spans="1:16" ht="18" customHeight="1" x14ac:dyDescent="0.15"/>
    <row r="16" spans="1:1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</sheetData>
  <mergeCells count="3">
    <mergeCell ref="H8:J8"/>
    <mergeCell ref="K8:M8"/>
    <mergeCell ref="N8:P8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fig5B</vt:lpstr>
      <vt:lpstr>fig5B-2</vt:lpstr>
      <vt:lpstr>fig5D</vt:lpstr>
      <vt:lpstr>fig5E</vt:lpstr>
      <vt:lpstr>fig5G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2023-04-26T01:12:00Z</dcterms:created>
  <dcterms:modified xsi:type="dcterms:W3CDTF">2023-06-09T01:55:45Z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83E2EAB99A424387878ED2126946AA71_13</vt:lpwstr>
  </property>
  <property fmtid="{D5CDD505-2E9C-101B-9397-08002B2CF9AE}" pid="3" name="KSOProductBuildVer">
    <vt:lpwstr>2052-11.1.0.14036</vt:lpwstr>
  </property>
</Properties>
</file>