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CmADH1" sheetId="1" r:id="rId1"/>
    <sheet name="CmADH2" sheetId="2" r:id="rId2"/>
    <sheet name="CmAAT1" sheetId="3" r:id="rId3"/>
    <sheet name="CmAAT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4" l="1"/>
  <c r="X13" i="4" s="1"/>
  <c r="W11" i="4"/>
  <c r="V11" i="4"/>
  <c r="T11" i="4"/>
  <c r="S11" i="4"/>
  <c r="S13" i="4" s="1"/>
  <c r="R11" i="4"/>
  <c r="P11" i="4"/>
  <c r="O11" i="4"/>
  <c r="N11" i="4"/>
  <c r="N13" i="4" s="1"/>
  <c r="L11" i="4"/>
  <c r="K11" i="4"/>
  <c r="J11" i="4"/>
  <c r="H11" i="4"/>
  <c r="H13" i="4" s="1"/>
  <c r="G11" i="4"/>
  <c r="F11" i="4"/>
  <c r="D11" i="4"/>
  <c r="C11" i="4"/>
  <c r="C13" i="4" s="1"/>
  <c r="B11" i="4"/>
  <c r="X6" i="4"/>
  <c r="W6" i="4"/>
  <c r="V6" i="4"/>
  <c r="V13" i="4" s="1"/>
  <c r="T6" i="4"/>
  <c r="S6" i="4"/>
  <c r="R6" i="4"/>
  <c r="P6" i="4"/>
  <c r="P13" i="4" s="1"/>
  <c r="O6" i="4"/>
  <c r="N6" i="4"/>
  <c r="L6" i="4"/>
  <c r="K6" i="4"/>
  <c r="K13" i="4" s="1"/>
  <c r="J6" i="4"/>
  <c r="H6" i="4"/>
  <c r="G6" i="4"/>
  <c r="F6" i="4"/>
  <c r="F13" i="4" s="1"/>
  <c r="D6" i="4"/>
  <c r="C6" i="4"/>
  <c r="B6" i="4"/>
  <c r="X11" i="3"/>
  <c r="W11" i="3"/>
  <c r="V11" i="3"/>
  <c r="T11" i="3"/>
  <c r="S11" i="3"/>
  <c r="R11" i="3"/>
  <c r="P11" i="3"/>
  <c r="O11" i="3"/>
  <c r="N11" i="3"/>
  <c r="L11" i="3"/>
  <c r="K11" i="3"/>
  <c r="J11" i="3"/>
  <c r="H11" i="3"/>
  <c r="G11" i="3"/>
  <c r="F11" i="3"/>
  <c r="D11" i="3"/>
  <c r="C11" i="3"/>
  <c r="B11" i="3"/>
  <c r="X6" i="3"/>
  <c r="W6" i="3"/>
  <c r="V6" i="3"/>
  <c r="V13" i="3" s="1"/>
  <c r="T6" i="3"/>
  <c r="S6" i="3"/>
  <c r="R6" i="3"/>
  <c r="P6" i="3"/>
  <c r="P13" i="3" s="1"/>
  <c r="O6" i="3"/>
  <c r="N6" i="3"/>
  <c r="L6" i="3"/>
  <c r="K6" i="3"/>
  <c r="K13" i="3" s="1"/>
  <c r="J6" i="3"/>
  <c r="H6" i="3"/>
  <c r="G6" i="3"/>
  <c r="F6" i="3"/>
  <c r="F13" i="3" s="1"/>
  <c r="D6" i="3"/>
  <c r="C6" i="3"/>
  <c r="B6" i="3"/>
  <c r="X11" i="2"/>
  <c r="W11" i="2"/>
  <c r="W13" i="2" s="1"/>
  <c r="V11" i="2"/>
  <c r="T11" i="2"/>
  <c r="S11" i="2"/>
  <c r="R11" i="2"/>
  <c r="R13" i="2" s="1"/>
  <c r="P11" i="2"/>
  <c r="O11" i="2"/>
  <c r="N11" i="2"/>
  <c r="L11" i="2"/>
  <c r="L13" i="2" s="1"/>
  <c r="K11" i="2"/>
  <c r="J11" i="2"/>
  <c r="H11" i="2"/>
  <c r="G11" i="2"/>
  <c r="G13" i="2" s="1"/>
  <c r="F11" i="2"/>
  <c r="D11" i="2"/>
  <c r="C11" i="2"/>
  <c r="B11" i="2"/>
  <c r="B13" i="2" s="1"/>
  <c r="X6" i="2"/>
  <c r="W6" i="2"/>
  <c r="V6" i="2"/>
  <c r="T6" i="2"/>
  <c r="S6" i="2"/>
  <c r="R6" i="2"/>
  <c r="P6" i="2"/>
  <c r="O6" i="2"/>
  <c r="N6" i="2"/>
  <c r="L6" i="2"/>
  <c r="K6" i="2"/>
  <c r="J6" i="2"/>
  <c r="H6" i="2"/>
  <c r="G6" i="2"/>
  <c r="F6" i="2"/>
  <c r="D6" i="2"/>
  <c r="C6" i="2"/>
  <c r="B6" i="2"/>
  <c r="X11" i="1"/>
  <c r="W11" i="1"/>
  <c r="W13" i="1" s="1"/>
  <c r="V11" i="1"/>
  <c r="V13" i="1" s="1"/>
  <c r="T11" i="1"/>
  <c r="S11" i="1"/>
  <c r="R11" i="1"/>
  <c r="R13" i="1" s="1"/>
  <c r="P11" i="1"/>
  <c r="P13" i="1" s="1"/>
  <c r="O11" i="1"/>
  <c r="N11" i="1"/>
  <c r="L11" i="1"/>
  <c r="L13" i="1" s="1"/>
  <c r="K11" i="1"/>
  <c r="K13" i="1" s="1"/>
  <c r="J11" i="1"/>
  <c r="H11" i="1"/>
  <c r="G11" i="1"/>
  <c r="G13" i="1" s="1"/>
  <c r="F11" i="1"/>
  <c r="F13" i="1" s="1"/>
  <c r="D11" i="1"/>
  <c r="C11" i="1"/>
  <c r="B11" i="1"/>
  <c r="B13" i="1" s="1"/>
  <c r="X6" i="1"/>
  <c r="X13" i="1" s="1"/>
  <c r="W6" i="1"/>
  <c r="V6" i="1"/>
  <c r="T6" i="1"/>
  <c r="T13" i="1" s="1"/>
  <c r="S6" i="1"/>
  <c r="S13" i="1" s="1"/>
  <c r="R6" i="1"/>
  <c r="P6" i="1"/>
  <c r="O6" i="1"/>
  <c r="O13" i="1" s="1"/>
  <c r="N6" i="1"/>
  <c r="N13" i="1" s="1"/>
  <c r="L6" i="1"/>
  <c r="K6" i="1"/>
  <c r="J6" i="1"/>
  <c r="J13" i="1" s="1"/>
  <c r="H6" i="1"/>
  <c r="H13" i="1" s="1"/>
  <c r="G6" i="1"/>
  <c r="F6" i="1"/>
  <c r="D6" i="1"/>
  <c r="D13" i="1" s="1"/>
  <c r="C6" i="1"/>
  <c r="C13" i="1" s="1"/>
  <c r="B6" i="1"/>
  <c r="B13" i="4" l="1"/>
  <c r="G13" i="4"/>
  <c r="L13" i="4"/>
  <c r="R13" i="4"/>
  <c r="W13" i="4"/>
  <c r="D13" i="4"/>
  <c r="J13" i="4"/>
  <c r="O13" i="4"/>
  <c r="T13" i="4"/>
  <c r="B13" i="3"/>
  <c r="G13" i="3"/>
  <c r="L13" i="3"/>
  <c r="R13" i="3"/>
  <c r="W13" i="3"/>
  <c r="C13" i="3"/>
  <c r="H13" i="3"/>
  <c r="N13" i="3"/>
  <c r="S13" i="3"/>
  <c r="X13" i="3"/>
  <c r="D13" i="3"/>
  <c r="J13" i="3"/>
  <c r="O13" i="3"/>
  <c r="T13" i="3"/>
  <c r="C13" i="2"/>
  <c r="H13" i="2"/>
  <c r="N13" i="2"/>
  <c r="S13" i="2"/>
  <c r="X13" i="2"/>
  <c r="D13" i="2"/>
  <c r="J13" i="2"/>
  <c r="O13" i="2"/>
  <c r="O15" i="2" s="1"/>
  <c r="T13" i="2"/>
  <c r="F13" i="2"/>
  <c r="K13" i="2"/>
  <c r="P13" i="2"/>
  <c r="V13" i="2"/>
  <c r="C15" i="4"/>
  <c r="B17" i="4" s="1"/>
  <c r="B19" i="4" s="1"/>
  <c r="G17" i="4"/>
  <c r="G19" i="4" s="1"/>
  <c r="P17" i="4"/>
  <c r="P19" i="4" s="1"/>
  <c r="N17" i="4"/>
  <c r="N19" i="4" s="1"/>
  <c r="C15" i="3"/>
  <c r="T17" i="3" s="1"/>
  <c r="T19" i="3" s="1"/>
  <c r="V17" i="2"/>
  <c r="V19" i="2" s="1"/>
  <c r="C15" i="2"/>
  <c r="D17" i="2" s="1"/>
  <c r="D19" i="2" s="1"/>
  <c r="L17" i="2"/>
  <c r="L19" i="2" s="1"/>
  <c r="R17" i="2"/>
  <c r="R19" i="2" s="1"/>
  <c r="H17" i="2"/>
  <c r="H19" i="2" s="1"/>
  <c r="X17" i="2"/>
  <c r="X19" i="2" s="1"/>
  <c r="C15" i="1"/>
  <c r="C17" i="1" s="1"/>
  <c r="C19" i="1" s="1"/>
  <c r="D17" i="4" l="1"/>
  <c r="D19" i="4" s="1"/>
  <c r="O17" i="3"/>
  <c r="O19" i="3" s="1"/>
  <c r="D17" i="3"/>
  <c r="D19" i="3" s="1"/>
  <c r="H17" i="3"/>
  <c r="H19" i="3" s="1"/>
  <c r="G22" i="3" s="1"/>
  <c r="F17" i="3"/>
  <c r="F19" i="3" s="1"/>
  <c r="R17" i="3"/>
  <c r="R19" i="3" s="1"/>
  <c r="S17" i="3"/>
  <c r="S19" i="3" s="1"/>
  <c r="S21" i="3" s="1"/>
  <c r="W17" i="3"/>
  <c r="W19" i="3" s="1"/>
  <c r="W21" i="3" s="1"/>
  <c r="G17" i="3"/>
  <c r="G19" i="3" s="1"/>
  <c r="K17" i="3"/>
  <c r="K19" i="3" s="1"/>
  <c r="C17" i="3"/>
  <c r="C19" i="3" s="1"/>
  <c r="C22" i="3" s="1"/>
  <c r="X17" i="3"/>
  <c r="X19" i="3" s="1"/>
  <c r="V17" i="3"/>
  <c r="V19" i="3" s="1"/>
  <c r="B17" i="3"/>
  <c r="B19" i="3" s="1"/>
  <c r="H17" i="4"/>
  <c r="H19" i="4" s="1"/>
  <c r="K17" i="4"/>
  <c r="K19" i="4" s="1"/>
  <c r="T17" i="4"/>
  <c r="T19" i="4" s="1"/>
  <c r="R17" i="4"/>
  <c r="R19" i="4" s="1"/>
  <c r="X17" i="4"/>
  <c r="X19" i="4" s="1"/>
  <c r="C17" i="4"/>
  <c r="C19" i="4" s="1"/>
  <c r="C22" i="4" s="1"/>
  <c r="F17" i="4"/>
  <c r="F19" i="4" s="1"/>
  <c r="O17" i="4"/>
  <c r="O19" i="4" s="1"/>
  <c r="O21" i="4" s="1"/>
  <c r="L17" i="4"/>
  <c r="L19" i="4" s="1"/>
  <c r="S17" i="4"/>
  <c r="S19" i="4" s="1"/>
  <c r="V17" i="4"/>
  <c r="V19" i="4" s="1"/>
  <c r="W17" i="4"/>
  <c r="W19" i="4" s="1"/>
  <c r="J17" i="4"/>
  <c r="J19" i="4" s="1"/>
  <c r="S22" i="3"/>
  <c r="N17" i="3"/>
  <c r="N19" i="3" s="1"/>
  <c r="P17" i="3"/>
  <c r="P19" i="3" s="1"/>
  <c r="J17" i="3"/>
  <c r="J19" i="3" s="1"/>
  <c r="L17" i="3"/>
  <c r="L19" i="3" s="1"/>
  <c r="T17" i="2"/>
  <c r="T19" i="2" s="1"/>
  <c r="S17" i="2"/>
  <c r="S19" i="2" s="1"/>
  <c r="S21" i="2" s="1"/>
  <c r="C17" i="2"/>
  <c r="C19" i="2" s="1"/>
  <c r="G17" i="2"/>
  <c r="G19" i="2" s="1"/>
  <c r="P17" i="2"/>
  <c r="P19" i="2" s="1"/>
  <c r="O17" i="2"/>
  <c r="O19" i="2" s="1"/>
  <c r="N17" i="2"/>
  <c r="N19" i="2" s="1"/>
  <c r="W17" i="2"/>
  <c r="W19" i="2" s="1"/>
  <c r="W22" i="2" s="1"/>
  <c r="B17" i="2"/>
  <c r="B19" i="2" s="1"/>
  <c r="K17" i="2"/>
  <c r="K19" i="2" s="1"/>
  <c r="J17" i="2"/>
  <c r="J19" i="2" s="1"/>
  <c r="S22" i="2"/>
  <c r="F17" i="2"/>
  <c r="F19" i="2" s="1"/>
  <c r="X17" i="1"/>
  <c r="X19" i="1" s="1"/>
  <c r="W17" i="1"/>
  <c r="W19" i="1" s="1"/>
  <c r="B17" i="1"/>
  <c r="B19" i="1" s="1"/>
  <c r="R17" i="1"/>
  <c r="R19" i="1" s="1"/>
  <c r="P17" i="1"/>
  <c r="P19" i="1" s="1"/>
  <c r="S17" i="1"/>
  <c r="S19" i="1" s="1"/>
  <c r="V17" i="1"/>
  <c r="V19" i="1" s="1"/>
  <c r="L17" i="1"/>
  <c r="L19" i="1" s="1"/>
  <c r="O17" i="1"/>
  <c r="O19" i="1" s="1"/>
  <c r="T17" i="1"/>
  <c r="T19" i="1" s="1"/>
  <c r="K17" i="1"/>
  <c r="K19" i="1" s="1"/>
  <c r="N17" i="1"/>
  <c r="N19" i="1" s="1"/>
  <c r="H17" i="1"/>
  <c r="H19" i="1" s="1"/>
  <c r="G17" i="1"/>
  <c r="G19" i="1" s="1"/>
  <c r="J17" i="1"/>
  <c r="J19" i="1" s="1"/>
  <c r="D17" i="1"/>
  <c r="D19" i="1" s="1"/>
  <c r="F17" i="1"/>
  <c r="F19" i="1" s="1"/>
  <c r="O22" i="4" l="1"/>
  <c r="W22" i="3"/>
  <c r="G21" i="3"/>
  <c r="C21" i="3"/>
  <c r="C21" i="4"/>
  <c r="S22" i="4"/>
  <c r="S21" i="4"/>
  <c r="W22" i="4"/>
  <c r="W21" i="4"/>
  <c r="G22" i="4"/>
  <c r="G21" i="4"/>
  <c r="K21" i="4"/>
  <c r="K22" i="4"/>
  <c r="K21" i="3"/>
  <c r="K22" i="3"/>
  <c r="O21" i="3"/>
  <c r="O22" i="3"/>
  <c r="W21" i="2"/>
  <c r="O21" i="2"/>
  <c r="O22" i="2"/>
  <c r="G22" i="2"/>
  <c r="G21" i="2"/>
  <c r="K21" i="2"/>
  <c r="K22" i="2"/>
  <c r="C22" i="2"/>
  <c r="C21" i="2"/>
  <c r="S22" i="1"/>
  <c r="S21" i="1"/>
  <c r="K21" i="1"/>
  <c r="K22" i="1"/>
  <c r="W21" i="1"/>
  <c r="W22" i="1"/>
  <c r="C21" i="1"/>
  <c r="C22" i="1"/>
  <c r="O22" i="1"/>
  <c r="O21" i="1"/>
  <c r="G21" i="1"/>
  <c r="G22" i="1"/>
</calcChain>
</file>

<file path=xl/sharedStrings.xml><?xml version="1.0" encoding="utf-8"?>
<sst xmlns="http://schemas.openxmlformats.org/spreadsheetml/2006/main" count="92" uniqueCount="18">
  <si>
    <t>ADH1</t>
    <phoneticPr fontId="1" type="noConversion"/>
  </si>
  <si>
    <t>The end of the fruit expansion period (30DAP)</t>
    <phoneticPr fontId="1" type="noConversion"/>
  </si>
  <si>
    <t>The commercial ripening period (42DAP)</t>
    <phoneticPr fontId="1" type="noConversion"/>
  </si>
  <si>
    <t>SG-1</t>
    <phoneticPr fontId="1" type="noConversion"/>
  </si>
  <si>
    <t>SG-2</t>
  </si>
  <si>
    <t>SG-3</t>
  </si>
  <si>
    <t>QG-1</t>
    <phoneticPr fontId="1" type="noConversion"/>
  </si>
  <si>
    <t>QG-2</t>
  </si>
  <si>
    <t>QG-3</t>
  </si>
  <si>
    <t>RG-1</t>
    <phoneticPr fontId="1" type="noConversion"/>
  </si>
  <si>
    <t>RG-2</t>
  </si>
  <si>
    <t>RG-3</t>
  </si>
  <si>
    <t>β-actin</t>
    <phoneticPr fontId="1" type="noConversion"/>
  </si>
  <si>
    <t>ADH2</t>
    <phoneticPr fontId="1" type="noConversion"/>
  </si>
  <si>
    <t>AAT1</t>
    <phoneticPr fontId="1" type="noConversion"/>
  </si>
  <si>
    <t>AAT2</t>
    <phoneticPr fontId="1" type="noConversion"/>
  </si>
  <si>
    <t>SG: self-grafted; QG: grafted on ‘Qinmi No.1’; RG: grafted on ‘Ribenxuesong’.</t>
    <phoneticPr fontId="1" type="noConversion"/>
  </si>
  <si>
    <t>SG: self-grafted; QG: grafted on ‘Qinmi No.1’; RG: grafted on ‘Ribenxuesong’.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</si>
</sst>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3" workbookViewId="0">
      <selection activeCell="A25" sqref="A25"/>
    </sheetView>
  </sheetViews>
  <sheetFormatPr defaultRowHeight="14.25" x14ac:dyDescent="0.2"/>
  <cols>
    <col min="1" max="1" width="11" bestFit="1" customWidth="1"/>
  </cols>
  <sheetData>
    <row r="1" spans="1:24" x14ac:dyDescent="0.2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N1" s="4" t="s">
        <v>2</v>
      </c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1"/>
      <c r="B2" s="1" t="s">
        <v>3</v>
      </c>
      <c r="C2" s="1" t="s">
        <v>4</v>
      </c>
      <c r="D2" s="1" t="s">
        <v>5</v>
      </c>
      <c r="E2" s="1"/>
      <c r="F2" s="1" t="s">
        <v>6</v>
      </c>
      <c r="G2" s="1" t="s">
        <v>7</v>
      </c>
      <c r="H2" s="1" t="s">
        <v>8</v>
      </c>
      <c r="I2" s="1"/>
      <c r="J2" s="1" t="s">
        <v>9</v>
      </c>
      <c r="K2" s="1" t="s">
        <v>10</v>
      </c>
      <c r="L2" s="1" t="s">
        <v>11</v>
      </c>
      <c r="M2" s="1"/>
      <c r="N2" s="1" t="s">
        <v>3</v>
      </c>
      <c r="O2" s="1" t="s">
        <v>4</v>
      </c>
      <c r="P2" s="1" t="s">
        <v>5</v>
      </c>
      <c r="Q2" s="1"/>
      <c r="R2" s="1" t="s">
        <v>6</v>
      </c>
      <c r="S2" s="1" t="s">
        <v>7</v>
      </c>
      <c r="T2" s="1" t="s">
        <v>8</v>
      </c>
      <c r="U2" s="1"/>
      <c r="V2" s="1" t="s">
        <v>9</v>
      </c>
      <c r="W2" s="1" t="s">
        <v>10</v>
      </c>
      <c r="X2" s="1" t="s">
        <v>11</v>
      </c>
    </row>
    <row r="3" spans="1:24" x14ac:dyDescent="0.2">
      <c r="A3" s="3" t="s">
        <v>12</v>
      </c>
      <c r="B3" s="1">
        <v>19.11</v>
      </c>
      <c r="C3" s="1">
        <v>17.16</v>
      </c>
      <c r="D3" s="1">
        <v>17.43</v>
      </c>
      <c r="E3" s="1"/>
      <c r="F3" s="1">
        <v>17.23</v>
      </c>
      <c r="G3" s="1">
        <v>15.85</v>
      </c>
      <c r="H3" s="1">
        <v>17.84</v>
      </c>
      <c r="I3" s="1"/>
      <c r="J3" s="1">
        <v>18.48</v>
      </c>
      <c r="K3" s="1">
        <v>17.739999999999998</v>
      </c>
      <c r="L3" s="1">
        <v>16.739999999999998</v>
      </c>
      <c r="M3" s="1"/>
      <c r="N3" s="1">
        <v>16.98</v>
      </c>
      <c r="O3" s="1">
        <v>18.73</v>
      </c>
      <c r="P3" s="1">
        <v>18.38</v>
      </c>
      <c r="Q3" s="1"/>
      <c r="R3" s="2">
        <v>16.600000000000001</v>
      </c>
      <c r="S3" s="1">
        <v>20.62</v>
      </c>
      <c r="T3" s="1">
        <v>18.84</v>
      </c>
      <c r="U3" s="1"/>
      <c r="V3" s="2">
        <v>19.079999999999998</v>
      </c>
      <c r="W3" s="2">
        <v>17.010000000000002</v>
      </c>
      <c r="X3" s="1">
        <v>17.39</v>
      </c>
    </row>
    <row r="4" spans="1:24" x14ac:dyDescent="0.2">
      <c r="A4" s="3"/>
      <c r="B4" s="1">
        <v>19.14</v>
      </c>
      <c r="C4" s="1">
        <v>17.28</v>
      </c>
      <c r="D4" s="1">
        <v>17.48</v>
      </c>
      <c r="E4" s="1"/>
      <c r="F4" s="1">
        <v>17.84</v>
      </c>
      <c r="G4" s="1">
        <v>15.91</v>
      </c>
      <c r="H4" s="1">
        <v>18.77</v>
      </c>
      <c r="I4" s="1"/>
      <c r="J4" s="1">
        <v>18.48</v>
      </c>
      <c r="K4" s="1">
        <v>17.88</v>
      </c>
      <c r="L4" s="1">
        <v>16.489999999999998</v>
      </c>
      <c r="M4" s="1"/>
      <c r="N4" s="1">
        <v>17.41</v>
      </c>
      <c r="O4" s="1">
        <v>18.62</v>
      </c>
      <c r="P4" s="1">
        <v>18.16</v>
      </c>
      <c r="Q4" s="1"/>
      <c r="R4" s="2">
        <v>16.97</v>
      </c>
      <c r="S4" s="1">
        <v>19.989999999999998</v>
      </c>
      <c r="T4" s="1">
        <v>18.579999999999998</v>
      </c>
      <c r="U4" s="1"/>
      <c r="V4" s="2">
        <v>18.34</v>
      </c>
      <c r="W4" s="2">
        <v>17.66</v>
      </c>
      <c r="X4" s="1">
        <v>17.100000000000001</v>
      </c>
    </row>
    <row r="5" spans="1:24" x14ac:dyDescent="0.2">
      <c r="A5" s="3"/>
      <c r="B5" s="1">
        <v>19.27</v>
      </c>
      <c r="C5" s="1">
        <v>17.559999999999999</v>
      </c>
      <c r="D5" s="1">
        <v>17.09</v>
      </c>
      <c r="E5" s="1"/>
      <c r="F5" s="1">
        <v>17.649999999999999</v>
      </c>
      <c r="G5" s="1">
        <v>15.9</v>
      </c>
      <c r="H5" s="1">
        <v>18.32</v>
      </c>
      <c r="I5" s="1"/>
      <c r="J5" s="1">
        <v>18.559999999999999</v>
      </c>
      <c r="K5" s="1">
        <v>17.600000000000001</v>
      </c>
      <c r="L5" s="1">
        <v>17.27</v>
      </c>
      <c r="M5" s="1"/>
      <c r="N5" s="1">
        <v>17.7</v>
      </c>
      <c r="O5" s="1">
        <v>18</v>
      </c>
      <c r="P5" s="1">
        <v>18.28</v>
      </c>
      <c r="Q5" s="1"/>
      <c r="R5" s="2">
        <v>17</v>
      </c>
      <c r="S5" s="1">
        <v>19.91</v>
      </c>
      <c r="T5" s="1">
        <v>18.77</v>
      </c>
      <c r="U5" s="1"/>
      <c r="V5" s="2">
        <v>19.37</v>
      </c>
      <c r="W5" s="2">
        <v>17.170000000000002</v>
      </c>
      <c r="X5" s="1">
        <v>16.96</v>
      </c>
    </row>
    <row r="6" spans="1:24" x14ac:dyDescent="0.2">
      <c r="A6" s="1"/>
      <c r="B6" s="1">
        <f>AVERAGE(B3:B5)</f>
        <v>19.173333333333332</v>
      </c>
      <c r="C6" s="1">
        <f t="shared" ref="C6:D6" si="0">AVERAGE(C3:C5)</f>
        <v>17.333333333333332</v>
      </c>
      <c r="D6" s="1">
        <f t="shared" si="0"/>
        <v>17.333333333333332</v>
      </c>
      <c r="E6" s="1"/>
      <c r="F6" s="1">
        <f t="shared" ref="F6:H6" si="1">AVERAGE(F3:F5)</f>
        <v>17.573333333333334</v>
      </c>
      <c r="G6" s="1">
        <f t="shared" si="1"/>
        <v>15.886666666666665</v>
      </c>
      <c r="H6" s="1">
        <f t="shared" si="1"/>
        <v>18.309999999999999</v>
      </c>
      <c r="I6" s="1"/>
      <c r="J6" s="1">
        <f t="shared" ref="J6:L6" si="2">AVERAGE(J3:J5)</f>
        <v>18.506666666666664</v>
      </c>
      <c r="K6" s="1">
        <f t="shared" si="2"/>
        <v>17.739999999999998</v>
      </c>
      <c r="L6" s="1">
        <f t="shared" si="2"/>
        <v>16.833333333333332</v>
      </c>
      <c r="M6" s="1"/>
      <c r="N6" s="1">
        <f>AVERAGE(N3:N5)</f>
        <v>17.363333333333333</v>
      </c>
      <c r="O6" s="1">
        <f t="shared" ref="O6:X6" si="3">AVERAGE(O3:O5)</f>
        <v>18.45</v>
      </c>
      <c r="P6" s="1">
        <f t="shared" si="3"/>
        <v>18.273333333333333</v>
      </c>
      <c r="Q6" s="1"/>
      <c r="R6" s="1">
        <f t="shared" si="3"/>
        <v>16.856666666666666</v>
      </c>
      <c r="S6" s="1">
        <f t="shared" si="3"/>
        <v>20.173333333333332</v>
      </c>
      <c r="T6" s="1">
        <f t="shared" si="3"/>
        <v>18.73</v>
      </c>
      <c r="U6" s="1"/>
      <c r="V6" s="1">
        <f t="shared" si="3"/>
        <v>18.930000000000003</v>
      </c>
      <c r="W6" s="1">
        <f t="shared" si="3"/>
        <v>17.28</v>
      </c>
      <c r="X6" s="1">
        <f t="shared" si="3"/>
        <v>17.150000000000002</v>
      </c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3" t="s">
        <v>0</v>
      </c>
      <c r="B8" s="1">
        <v>20.92</v>
      </c>
      <c r="C8" s="1">
        <v>18.64</v>
      </c>
      <c r="D8" s="2">
        <v>18.84</v>
      </c>
      <c r="E8" s="1"/>
      <c r="F8" s="1">
        <v>18.32</v>
      </c>
      <c r="G8" s="1">
        <v>17.149999999999999</v>
      </c>
      <c r="H8" s="2">
        <v>19.690000000000001</v>
      </c>
      <c r="I8" s="1"/>
      <c r="J8" s="2">
        <v>19.11</v>
      </c>
      <c r="K8" s="1">
        <v>18.309999999999999</v>
      </c>
      <c r="L8" s="1">
        <v>17.37</v>
      </c>
      <c r="M8" s="1"/>
      <c r="N8" s="1">
        <v>18.559999999999999</v>
      </c>
      <c r="O8" s="2">
        <v>19.079999999999998</v>
      </c>
      <c r="P8" s="1">
        <v>18.84</v>
      </c>
      <c r="Q8" s="1"/>
      <c r="R8" s="1">
        <v>17.13</v>
      </c>
      <c r="S8" s="1">
        <v>20.84</v>
      </c>
      <c r="T8" s="1">
        <v>19.48</v>
      </c>
      <c r="U8" s="1"/>
      <c r="V8" s="1">
        <v>18.84</v>
      </c>
      <c r="W8" s="1">
        <v>16.96</v>
      </c>
      <c r="X8" s="1">
        <v>16.39</v>
      </c>
    </row>
    <row r="9" spans="1:24" x14ac:dyDescent="0.2">
      <c r="A9" s="3"/>
      <c r="B9" s="1">
        <v>20.96</v>
      </c>
      <c r="C9" s="1">
        <v>18.62</v>
      </c>
      <c r="D9" s="2">
        <v>18.55</v>
      </c>
      <c r="E9" s="1"/>
      <c r="F9" s="1">
        <v>18.53</v>
      </c>
      <c r="G9" s="1">
        <v>17.09</v>
      </c>
      <c r="H9" s="2">
        <v>19.28</v>
      </c>
      <c r="I9" s="1"/>
      <c r="J9" s="2">
        <v>19.420000000000002</v>
      </c>
      <c r="K9" s="1">
        <v>18.420000000000002</v>
      </c>
      <c r="L9" s="1">
        <v>17.760000000000002</v>
      </c>
      <c r="M9" s="1"/>
      <c r="N9" s="1">
        <v>18.2</v>
      </c>
      <c r="O9" s="2">
        <v>19.18</v>
      </c>
      <c r="P9" s="1">
        <v>18.84</v>
      </c>
      <c r="Q9" s="1"/>
      <c r="R9" s="1">
        <v>17.3</v>
      </c>
      <c r="S9" s="1">
        <v>21.05</v>
      </c>
      <c r="T9" s="1">
        <v>19.309999999999999</v>
      </c>
      <c r="U9" s="1"/>
      <c r="V9" s="1">
        <v>18.07</v>
      </c>
      <c r="W9" s="1">
        <v>16.86</v>
      </c>
      <c r="X9" s="1">
        <v>16.52</v>
      </c>
    </row>
    <row r="10" spans="1:24" x14ac:dyDescent="0.2">
      <c r="A10" s="3"/>
      <c r="B10" s="1">
        <v>20.61</v>
      </c>
      <c r="C10" s="1">
        <v>18.829999999999998</v>
      </c>
      <c r="D10" s="2">
        <v>18.940000000000001</v>
      </c>
      <c r="E10" s="1"/>
      <c r="F10" s="1">
        <v>18.489999999999998</v>
      </c>
      <c r="G10" s="1">
        <v>17.440000000000001</v>
      </c>
      <c r="H10" s="2">
        <v>19.899999999999999</v>
      </c>
      <c r="I10" s="1"/>
      <c r="J10" s="2">
        <v>19.399999999999999</v>
      </c>
      <c r="K10" s="1">
        <v>18.64</v>
      </c>
      <c r="L10" s="1">
        <v>17.82</v>
      </c>
      <c r="M10" s="1"/>
      <c r="N10" s="1">
        <v>18.100000000000001</v>
      </c>
      <c r="O10" s="2">
        <v>18.72</v>
      </c>
      <c r="P10" s="1">
        <v>18.739999999999998</v>
      </c>
      <c r="Q10" s="1"/>
      <c r="R10" s="1">
        <v>17.91</v>
      </c>
      <c r="S10" s="1">
        <v>20.71</v>
      </c>
      <c r="T10" s="1">
        <v>19.420000000000002</v>
      </c>
      <c r="U10" s="1"/>
      <c r="V10" s="1">
        <v>18.39</v>
      </c>
      <c r="W10" s="1">
        <v>16.72</v>
      </c>
      <c r="X10" s="1">
        <v>16.64</v>
      </c>
    </row>
    <row r="11" spans="1:24" x14ac:dyDescent="0.2">
      <c r="A11" s="1"/>
      <c r="B11" s="1">
        <f>AVERAGE(B8:B10)</f>
        <v>20.830000000000002</v>
      </c>
      <c r="C11" s="1">
        <f>AVERAGE(C8:C10)</f>
        <v>18.696666666666669</v>
      </c>
      <c r="D11" s="1">
        <f t="shared" ref="D11:X11" si="4">AVERAGE(D8:D10)</f>
        <v>18.776666666666667</v>
      </c>
      <c r="E11" s="1"/>
      <c r="F11" s="1">
        <f t="shared" si="4"/>
        <v>18.446666666666669</v>
      </c>
      <c r="G11" s="1">
        <f t="shared" si="4"/>
        <v>17.226666666666663</v>
      </c>
      <c r="H11" s="1">
        <f t="shared" si="4"/>
        <v>19.623333333333331</v>
      </c>
      <c r="I11" s="1"/>
      <c r="J11" s="1">
        <f t="shared" si="4"/>
        <v>19.309999999999999</v>
      </c>
      <c r="K11" s="1">
        <f t="shared" si="4"/>
        <v>18.456666666666667</v>
      </c>
      <c r="L11" s="1">
        <f t="shared" si="4"/>
        <v>17.650000000000002</v>
      </c>
      <c r="M11" s="1"/>
      <c r="N11" s="1">
        <f t="shared" si="4"/>
        <v>18.286666666666665</v>
      </c>
      <c r="O11" s="1">
        <f t="shared" si="4"/>
        <v>18.993333333333332</v>
      </c>
      <c r="P11" s="1">
        <f t="shared" si="4"/>
        <v>18.806666666666668</v>
      </c>
      <c r="Q11" s="1"/>
      <c r="R11" s="1">
        <f t="shared" si="4"/>
        <v>17.446666666666669</v>
      </c>
      <c r="S11" s="1">
        <f t="shared" si="4"/>
        <v>20.866666666666667</v>
      </c>
      <c r="T11" s="1">
        <f t="shared" si="4"/>
        <v>19.403333333333332</v>
      </c>
      <c r="U11" s="1"/>
      <c r="V11" s="1">
        <f t="shared" si="4"/>
        <v>18.433333333333334</v>
      </c>
      <c r="W11" s="1">
        <f t="shared" si="4"/>
        <v>16.846666666666668</v>
      </c>
      <c r="X11" s="1">
        <f t="shared" si="4"/>
        <v>16.516666666666666</v>
      </c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>
        <f>B11-B6</f>
        <v>1.6566666666666698</v>
      </c>
      <c r="C13" s="1">
        <f t="shared" ref="C13:X13" si="5">C11-C6</f>
        <v>1.3633333333333368</v>
      </c>
      <c r="D13" s="1">
        <f t="shared" si="5"/>
        <v>1.4433333333333351</v>
      </c>
      <c r="E13" s="1"/>
      <c r="F13" s="1">
        <f t="shared" si="5"/>
        <v>0.87333333333333485</v>
      </c>
      <c r="G13" s="1">
        <f t="shared" si="5"/>
        <v>1.3399999999999981</v>
      </c>
      <c r="H13" s="1">
        <f t="shared" si="5"/>
        <v>1.3133333333333326</v>
      </c>
      <c r="I13" s="1"/>
      <c r="J13" s="1">
        <f t="shared" si="5"/>
        <v>0.80333333333333456</v>
      </c>
      <c r="K13" s="1">
        <f t="shared" si="5"/>
        <v>0.71666666666666856</v>
      </c>
      <c r="L13" s="1">
        <f t="shared" si="5"/>
        <v>0.81666666666666998</v>
      </c>
      <c r="M13" s="1"/>
      <c r="N13" s="1">
        <f t="shared" si="5"/>
        <v>0.92333333333333201</v>
      </c>
      <c r="O13" s="1">
        <f t="shared" si="5"/>
        <v>0.543333333333333</v>
      </c>
      <c r="P13" s="1">
        <f t="shared" si="5"/>
        <v>0.53333333333333499</v>
      </c>
      <c r="Q13" s="1"/>
      <c r="R13" s="1">
        <f t="shared" si="5"/>
        <v>0.59000000000000341</v>
      </c>
      <c r="S13" s="1">
        <f t="shared" si="5"/>
        <v>0.69333333333333513</v>
      </c>
      <c r="T13" s="1">
        <f t="shared" si="5"/>
        <v>0.67333333333333201</v>
      </c>
      <c r="U13" s="1"/>
      <c r="V13" s="1">
        <f t="shared" si="5"/>
        <v>-0.4966666666666697</v>
      </c>
      <c r="W13" s="1">
        <f t="shared" si="5"/>
        <v>-0.43333333333333357</v>
      </c>
      <c r="X13" s="1">
        <f t="shared" si="5"/>
        <v>-0.63333333333333641</v>
      </c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>
        <f>AVERAGE(B13:D13)</f>
        <v>1.4877777777777805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>
        <f>B13-$C$15</f>
        <v>0.16888888888888931</v>
      </c>
      <c r="C17" s="1">
        <f t="shared" ref="C17:X17" si="6">C13-$C$15</f>
        <v>-0.12444444444444369</v>
      </c>
      <c r="D17" s="1">
        <f t="shared" si="6"/>
        <v>-4.4444444444445397E-2</v>
      </c>
      <c r="E17" s="1"/>
      <c r="F17" s="1">
        <f t="shared" si="6"/>
        <v>-0.61444444444444568</v>
      </c>
      <c r="G17" s="1">
        <f t="shared" si="6"/>
        <v>-0.14777777777778245</v>
      </c>
      <c r="H17" s="1">
        <f t="shared" si="6"/>
        <v>-0.17444444444444795</v>
      </c>
      <c r="I17" s="1"/>
      <c r="J17" s="1">
        <f t="shared" si="6"/>
        <v>-0.68444444444444597</v>
      </c>
      <c r="K17" s="1">
        <f t="shared" si="6"/>
        <v>-0.77111111111111197</v>
      </c>
      <c r="L17" s="1">
        <f t="shared" si="6"/>
        <v>-0.67111111111111055</v>
      </c>
      <c r="M17" s="1"/>
      <c r="N17" s="1">
        <f t="shared" si="6"/>
        <v>-0.56444444444444852</v>
      </c>
      <c r="O17" s="1">
        <f t="shared" si="6"/>
        <v>-0.94444444444444753</v>
      </c>
      <c r="P17" s="1">
        <f t="shared" si="6"/>
        <v>-0.95444444444444554</v>
      </c>
      <c r="Q17" s="1"/>
      <c r="R17" s="1">
        <f t="shared" si="6"/>
        <v>-0.89777777777777712</v>
      </c>
      <c r="S17" s="1">
        <f t="shared" si="6"/>
        <v>-0.7944444444444454</v>
      </c>
      <c r="T17" s="1">
        <f t="shared" si="6"/>
        <v>-0.81444444444444852</v>
      </c>
      <c r="U17" s="1"/>
      <c r="V17" s="1">
        <f t="shared" si="6"/>
        <v>-1.9844444444444502</v>
      </c>
      <c r="W17" s="1">
        <f t="shared" si="6"/>
        <v>-1.9211111111111141</v>
      </c>
      <c r="X17" s="1">
        <f t="shared" si="6"/>
        <v>-2.1211111111111167</v>
      </c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>
        <f>2^(B17)</f>
        <v>1.1241923392499642</v>
      </c>
      <c r="C19" s="1">
        <f t="shared" ref="C19:X19" si="7">2^(C17)</f>
        <v>0.91735723274101566</v>
      </c>
      <c r="D19" s="1">
        <f t="shared" si="7"/>
        <v>0.96966314464671732</v>
      </c>
      <c r="E19" s="1"/>
      <c r="F19" s="1">
        <f t="shared" si="7"/>
        <v>0.65318137335861493</v>
      </c>
      <c r="G19" s="1">
        <f t="shared" si="7"/>
        <v>0.90263975279930864</v>
      </c>
      <c r="H19" s="1">
        <f t="shared" si="7"/>
        <v>0.88610867770650914</v>
      </c>
      <c r="I19" s="1"/>
      <c r="J19" s="1">
        <f t="shared" si="7"/>
        <v>0.62224539587594041</v>
      </c>
      <c r="K19" s="1">
        <f t="shared" si="7"/>
        <v>0.5859660111339865</v>
      </c>
      <c r="L19" s="1">
        <f t="shared" si="7"/>
        <v>0.62802282068165349</v>
      </c>
      <c r="M19" s="1"/>
      <c r="N19" s="1">
        <f t="shared" si="7"/>
        <v>0.67621576474471157</v>
      </c>
      <c r="O19" s="1">
        <f t="shared" si="7"/>
        <v>0.51962961301592059</v>
      </c>
      <c r="P19" s="1">
        <f t="shared" si="7"/>
        <v>0.51604026909296263</v>
      </c>
      <c r="Q19" s="1"/>
      <c r="R19" s="1">
        <f t="shared" si="7"/>
        <v>0.53671280815661959</v>
      </c>
      <c r="S19" s="1">
        <f t="shared" si="7"/>
        <v>0.5765651553848945</v>
      </c>
      <c r="T19" s="1">
        <f t="shared" si="7"/>
        <v>0.5686274125118771</v>
      </c>
      <c r="U19" s="1"/>
      <c r="V19" s="1">
        <f t="shared" si="7"/>
        <v>0.2527101569609328</v>
      </c>
      <c r="W19" s="1">
        <f t="shared" si="7"/>
        <v>0.26405106930436378</v>
      </c>
      <c r="X19" s="1">
        <f t="shared" si="7"/>
        <v>0.22986980712185734</v>
      </c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>
        <f>AVERAGE(B19:D19)</f>
        <v>1.0037375722125657</v>
      </c>
      <c r="D21" s="1"/>
      <c r="E21" s="1"/>
      <c r="F21" s="1"/>
      <c r="G21" s="1">
        <f t="shared" ref="G21:W21" si="8">AVERAGE(F19:H19)</f>
        <v>0.81397660128814431</v>
      </c>
      <c r="H21" s="1"/>
      <c r="I21" s="1"/>
      <c r="J21" s="1"/>
      <c r="K21" s="1">
        <f t="shared" si="8"/>
        <v>0.61207807589719343</v>
      </c>
      <c r="L21" s="1"/>
      <c r="M21" s="1"/>
      <c r="N21" s="1"/>
      <c r="O21" s="1">
        <f t="shared" si="8"/>
        <v>0.5706285489511983</v>
      </c>
      <c r="P21" s="1"/>
      <c r="Q21" s="1"/>
      <c r="R21" s="1"/>
      <c r="S21" s="1">
        <f t="shared" si="8"/>
        <v>0.56063512535113047</v>
      </c>
      <c r="T21" s="1"/>
      <c r="U21" s="1"/>
      <c r="V21" s="1"/>
      <c r="W21" s="1">
        <f t="shared" si="8"/>
        <v>0.24887701112905128</v>
      </c>
      <c r="X21" s="1"/>
    </row>
    <row r="22" spans="1:24" x14ac:dyDescent="0.2">
      <c r="A22" s="1"/>
      <c r="B22" s="1"/>
      <c r="C22" s="1">
        <f>STDEV(B19:D19)</f>
        <v>0.10754529409322013</v>
      </c>
      <c r="D22" s="1"/>
      <c r="E22" s="1"/>
      <c r="F22" s="1"/>
      <c r="G22" s="1">
        <f t="shared" ref="G22:W22" si="9">STDEV(F19:H19)</f>
        <v>0.13949784265218179</v>
      </c>
      <c r="H22" s="1"/>
      <c r="I22" s="1"/>
      <c r="J22" s="1"/>
      <c r="K22" s="1">
        <f t="shared" si="9"/>
        <v>2.2797469245397689E-2</v>
      </c>
      <c r="L22" s="1"/>
      <c r="M22" s="1"/>
      <c r="N22" s="1"/>
      <c r="O22" s="1">
        <f t="shared" si="9"/>
        <v>9.1458821071118024E-2</v>
      </c>
      <c r="P22" s="1"/>
      <c r="Q22" s="1"/>
      <c r="R22" s="1"/>
      <c r="S22" s="1">
        <f t="shared" si="9"/>
        <v>2.1094072282175035E-2</v>
      </c>
      <c r="T22" s="1"/>
      <c r="U22" s="1"/>
      <c r="V22" s="1"/>
      <c r="W22" s="1">
        <f t="shared" si="9"/>
        <v>1.7410038090816003E-2</v>
      </c>
      <c r="X22" s="1"/>
    </row>
    <row r="25" spans="1:24" x14ac:dyDescent="0.2">
      <c r="A25" t="s">
        <v>16</v>
      </c>
    </row>
  </sheetData>
  <mergeCells count="4">
    <mergeCell ref="A3:A5"/>
    <mergeCell ref="A8:A10"/>
    <mergeCell ref="B1:L1"/>
    <mergeCell ref="N1:X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0" workbookViewId="0">
      <selection activeCell="A25" sqref="A25"/>
    </sheetView>
  </sheetViews>
  <sheetFormatPr defaultRowHeight="14.25" x14ac:dyDescent="0.2"/>
  <cols>
    <col min="1" max="1" width="11" bestFit="1" customWidth="1"/>
  </cols>
  <sheetData>
    <row r="1" spans="1:24" x14ac:dyDescent="0.2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N1" s="4" t="s">
        <v>2</v>
      </c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1"/>
      <c r="B2" s="1" t="s">
        <v>3</v>
      </c>
      <c r="C2" s="1" t="s">
        <v>4</v>
      </c>
      <c r="D2" s="1" t="s">
        <v>5</v>
      </c>
      <c r="E2" s="1"/>
      <c r="F2" s="1" t="s">
        <v>6</v>
      </c>
      <c r="G2" s="1" t="s">
        <v>7</v>
      </c>
      <c r="H2" s="1" t="s">
        <v>8</v>
      </c>
      <c r="I2" s="1"/>
      <c r="J2" s="1" t="s">
        <v>9</v>
      </c>
      <c r="K2" s="1" t="s">
        <v>10</v>
      </c>
      <c r="L2" s="1" t="s">
        <v>11</v>
      </c>
      <c r="M2" s="1"/>
      <c r="N2" s="1" t="s">
        <v>3</v>
      </c>
      <c r="O2" s="1" t="s">
        <v>4</v>
      </c>
      <c r="P2" s="1" t="s">
        <v>5</v>
      </c>
      <c r="Q2" s="1"/>
      <c r="R2" s="1" t="s">
        <v>6</v>
      </c>
      <c r="S2" s="1" t="s">
        <v>7</v>
      </c>
      <c r="T2" s="1" t="s">
        <v>8</v>
      </c>
      <c r="U2" s="1"/>
      <c r="V2" s="1" t="s">
        <v>9</v>
      </c>
      <c r="W2" s="1" t="s">
        <v>10</v>
      </c>
      <c r="X2" s="1" t="s">
        <v>11</v>
      </c>
    </row>
    <row r="3" spans="1:24" x14ac:dyDescent="0.2">
      <c r="A3" s="3" t="s">
        <v>12</v>
      </c>
      <c r="B3" s="1">
        <v>19.11</v>
      </c>
      <c r="C3" s="1">
        <v>17.16</v>
      </c>
      <c r="D3" s="1">
        <v>17.43</v>
      </c>
      <c r="E3" s="1"/>
      <c r="F3" s="1">
        <v>17.23</v>
      </c>
      <c r="G3" s="1">
        <v>15.85</v>
      </c>
      <c r="H3" s="1">
        <v>17.84</v>
      </c>
      <c r="I3" s="1"/>
      <c r="J3" s="1">
        <v>18.48</v>
      </c>
      <c r="K3" s="1">
        <v>17.739999999999998</v>
      </c>
      <c r="L3" s="1">
        <v>16.739999999999998</v>
      </c>
      <c r="M3" s="1"/>
      <c r="N3" s="1">
        <v>16.98</v>
      </c>
      <c r="O3" s="1">
        <v>18.73</v>
      </c>
      <c r="P3" s="1">
        <v>18.38</v>
      </c>
      <c r="Q3" s="1"/>
      <c r="R3" s="2">
        <v>16.600000000000001</v>
      </c>
      <c r="S3" s="1">
        <v>20.62</v>
      </c>
      <c r="T3" s="1">
        <v>18.84</v>
      </c>
      <c r="U3" s="1"/>
      <c r="V3" s="2">
        <v>19.079999999999998</v>
      </c>
      <c r="W3" s="2">
        <v>17.010000000000002</v>
      </c>
      <c r="X3" s="1">
        <v>17.39</v>
      </c>
    </row>
    <row r="4" spans="1:24" x14ac:dyDescent="0.2">
      <c r="A4" s="3"/>
      <c r="B4" s="1">
        <v>19.14</v>
      </c>
      <c r="C4" s="1">
        <v>17.28</v>
      </c>
      <c r="D4" s="1">
        <v>17.48</v>
      </c>
      <c r="E4" s="1"/>
      <c r="F4" s="1">
        <v>17.84</v>
      </c>
      <c r="G4" s="1">
        <v>15.91</v>
      </c>
      <c r="H4" s="1">
        <v>18.77</v>
      </c>
      <c r="I4" s="1"/>
      <c r="J4" s="1">
        <v>18.48</v>
      </c>
      <c r="K4" s="1">
        <v>17.88</v>
      </c>
      <c r="L4" s="1">
        <v>16.489999999999998</v>
      </c>
      <c r="M4" s="1"/>
      <c r="N4" s="1">
        <v>17.41</v>
      </c>
      <c r="O4" s="1">
        <v>18.62</v>
      </c>
      <c r="P4" s="1">
        <v>18.16</v>
      </c>
      <c r="Q4" s="1"/>
      <c r="R4" s="2">
        <v>16.97</v>
      </c>
      <c r="S4" s="1">
        <v>19.989999999999998</v>
      </c>
      <c r="T4" s="1">
        <v>18.579999999999998</v>
      </c>
      <c r="U4" s="1"/>
      <c r="V4" s="2">
        <v>18.34</v>
      </c>
      <c r="W4" s="2">
        <v>17.66</v>
      </c>
      <c r="X4" s="1">
        <v>17.100000000000001</v>
      </c>
    </row>
    <row r="5" spans="1:24" x14ac:dyDescent="0.2">
      <c r="A5" s="3"/>
      <c r="B5" s="1">
        <v>19.27</v>
      </c>
      <c r="C5" s="1">
        <v>17.559999999999999</v>
      </c>
      <c r="D5" s="1">
        <v>17.09</v>
      </c>
      <c r="E5" s="1"/>
      <c r="F5" s="1">
        <v>17.649999999999999</v>
      </c>
      <c r="G5" s="1">
        <v>15.9</v>
      </c>
      <c r="H5" s="1">
        <v>18.32</v>
      </c>
      <c r="I5" s="1"/>
      <c r="J5" s="1">
        <v>18.559999999999999</v>
      </c>
      <c r="K5" s="1">
        <v>17.600000000000001</v>
      </c>
      <c r="L5" s="1">
        <v>17.27</v>
      </c>
      <c r="M5" s="1"/>
      <c r="N5" s="1">
        <v>17.7</v>
      </c>
      <c r="O5" s="1">
        <v>18</v>
      </c>
      <c r="P5" s="1">
        <v>18.28</v>
      </c>
      <c r="Q5" s="1"/>
      <c r="R5" s="2">
        <v>17</v>
      </c>
      <c r="S5" s="1">
        <v>19.91</v>
      </c>
      <c r="T5" s="1">
        <v>18.77</v>
      </c>
      <c r="U5" s="1"/>
      <c r="V5" s="2">
        <v>19.37</v>
      </c>
      <c r="W5" s="2">
        <v>17.170000000000002</v>
      </c>
      <c r="X5" s="1">
        <v>16.96</v>
      </c>
    </row>
    <row r="6" spans="1:24" x14ac:dyDescent="0.2">
      <c r="A6" s="1"/>
      <c r="B6" s="1">
        <f>AVERAGE(B3:B5)</f>
        <v>19.173333333333332</v>
      </c>
      <c r="C6" s="1">
        <f t="shared" ref="C6:D6" si="0">AVERAGE(C3:C5)</f>
        <v>17.333333333333332</v>
      </c>
      <c r="D6" s="1">
        <f t="shared" si="0"/>
        <v>17.333333333333332</v>
      </c>
      <c r="E6" s="1"/>
      <c r="F6" s="1">
        <f t="shared" ref="F6:H6" si="1">AVERAGE(F3:F5)</f>
        <v>17.573333333333334</v>
      </c>
      <c r="G6" s="1">
        <f t="shared" si="1"/>
        <v>15.886666666666665</v>
      </c>
      <c r="H6" s="1">
        <f t="shared" si="1"/>
        <v>18.309999999999999</v>
      </c>
      <c r="I6" s="1"/>
      <c r="J6" s="1">
        <f t="shared" ref="J6:L6" si="2">AVERAGE(J3:J5)</f>
        <v>18.506666666666664</v>
      </c>
      <c r="K6" s="1">
        <f t="shared" si="2"/>
        <v>17.739999999999998</v>
      </c>
      <c r="L6" s="1">
        <f t="shared" si="2"/>
        <v>16.833333333333332</v>
      </c>
      <c r="M6" s="1"/>
      <c r="N6" s="1">
        <f>AVERAGE(N3:N5)</f>
        <v>17.363333333333333</v>
      </c>
      <c r="O6" s="1">
        <f t="shared" ref="O6:X6" si="3">AVERAGE(O3:O5)</f>
        <v>18.45</v>
      </c>
      <c r="P6" s="1">
        <f t="shared" si="3"/>
        <v>18.273333333333333</v>
      </c>
      <c r="Q6" s="1"/>
      <c r="R6" s="1">
        <f t="shared" si="3"/>
        <v>16.856666666666666</v>
      </c>
      <c r="S6" s="1">
        <f t="shared" si="3"/>
        <v>20.173333333333332</v>
      </c>
      <c r="T6" s="1">
        <f t="shared" si="3"/>
        <v>18.73</v>
      </c>
      <c r="U6" s="1"/>
      <c r="V6" s="1">
        <f t="shared" si="3"/>
        <v>18.930000000000003</v>
      </c>
      <c r="W6" s="1">
        <f t="shared" si="3"/>
        <v>17.28</v>
      </c>
      <c r="X6" s="1">
        <f t="shared" si="3"/>
        <v>17.150000000000002</v>
      </c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3" t="s">
        <v>13</v>
      </c>
      <c r="B8" s="1">
        <v>20.059999999999999</v>
      </c>
      <c r="C8" s="1">
        <v>18.32</v>
      </c>
      <c r="D8" s="1">
        <v>18.53</v>
      </c>
      <c r="E8" s="1"/>
      <c r="F8" s="1">
        <v>19.23</v>
      </c>
      <c r="G8" s="1">
        <v>17.86</v>
      </c>
      <c r="H8" s="1">
        <v>19.399999999999999</v>
      </c>
      <c r="I8" s="1"/>
      <c r="J8" s="2">
        <v>18.37</v>
      </c>
      <c r="K8" s="1">
        <v>17.61</v>
      </c>
      <c r="L8" s="1">
        <v>17.059999999999999</v>
      </c>
      <c r="M8" s="1"/>
      <c r="N8" s="1">
        <v>16.59</v>
      </c>
      <c r="O8" s="1">
        <v>17.62</v>
      </c>
      <c r="P8" s="1">
        <v>17.45</v>
      </c>
      <c r="Q8" s="1"/>
      <c r="R8" s="1">
        <v>16.559999999999999</v>
      </c>
      <c r="S8" s="1">
        <v>19.399999999999999</v>
      </c>
      <c r="T8" s="1">
        <v>18.260000000000002</v>
      </c>
      <c r="U8" s="1"/>
      <c r="V8" s="1">
        <v>17.100000000000001</v>
      </c>
      <c r="W8" s="1">
        <v>15.56</v>
      </c>
      <c r="X8" s="1">
        <v>15.62</v>
      </c>
    </row>
    <row r="9" spans="1:24" x14ac:dyDescent="0.2">
      <c r="A9" s="3"/>
      <c r="B9" s="1">
        <v>20.58</v>
      </c>
      <c r="C9" s="1">
        <v>18.07</v>
      </c>
      <c r="D9" s="1">
        <v>18.59</v>
      </c>
      <c r="E9" s="1"/>
      <c r="F9" s="1">
        <v>19.350000000000001</v>
      </c>
      <c r="G9" s="1">
        <v>17.2</v>
      </c>
      <c r="H9" s="1">
        <v>19.899999999999999</v>
      </c>
      <c r="I9" s="1"/>
      <c r="J9" s="2">
        <v>18.03</v>
      </c>
      <c r="K9" s="1">
        <v>17.97</v>
      </c>
      <c r="L9" s="1">
        <v>17.86</v>
      </c>
      <c r="M9" s="1"/>
      <c r="N9" s="1">
        <v>16.73</v>
      </c>
      <c r="O9" s="1">
        <v>17.899999999999999</v>
      </c>
      <c r="P9" s="1">
        <v>17.690000000000001</v>
      </c>
      <c r="Q9" s="1"/>
      <c r="R9" s="1">
        <v>16.23</v>
      </c>
      <c r="S9" s="1">
        <v>19.329999999999998</v>
      </c>
      <c r="T9" s="1">
        <v>18.149999999999999</v>
      </c>
      <c r="U9" s="1"/>
      <c r="V9" s="1">
        <v>17.420000000000002</v>
      </c>
      <c r="W9" s="1">
        <v>15.57</v>
      </c>
      <c r="X9" s="1">
        <v>15.35</v>
      </c>
    </row>
    <row r="10" spans="1:24" x14ac:dyDescent="0.2">
      <c r="A10" s="3"/>
      <c r="B10" s="1">
        <v>20.05</v>
      </c>
      <c r="C10" s="1">
        <v>18.46</v>
      </c>
      <c r="D10" s="1">
        <v>18</v>
      </c>
      <c r="E10" s="1"/>
      <c r="F10" s="1">
        <v>19.23</v>
      </c>
      <c r="G10" s="1">
        <v>17.25</v>
      </c>
      <c r="H10" s="1">
        <v>19.89</v>
      </c>
      <c r="I10" s="1"/>
      <c r="J10" s="2">
        <v>18.16</v>
      </c>
      <c r="K10" s="1">
        <v>17.32</v>
      </c>
      <c r="L10" s="1">
        <v>17.07</v>
      </c>
      <c r="M10" s="1"/>
      <c r="N10" s="1">
        <v>16.72</v>
      </c>
      <c r="O10" s="1">
        <v>17.440000000000001</v>
      </c>
      <c r="P10" s="1">
        <v>17.18</v>
      </c>
      <c r="Q10" s="1"/>
      <c r="R10" s="1">
        <v>16.84</v>
      </c>
      <c r="S10" s="1">
        <v>19.739999999999998</v>
      </c>
      <c r="T10" s="1">
        <v>18.2</v>
      </c>
      <c r="U10" s="1"/>
      <c r="V10" s="1">
        <v>17.559999999999999</v>
      </c>
      <c r="W10" s="1">
        <v>15.73</v>
      </c>
      <c r="X10" s="1">
        <v>15.64</v>
      </c>
    </row>
    <row r="11" spans="1:24" x14ac:dyDescent="0.2">
      <c r="A11" s="1"/>
      <c r="B11" s="1">
        <f>AVERAGE(B8:B10)</f>
        <v>20.23</v>
      </c>
      <c r="C11" s="1">
        <f>AVERAGE(C8:C10)</f>
        <v>18.283333333333335</v>
      </c>
      <c r="D11" s="1">
        <f t="shared" ref="D11:X11" si="4">AVERAGE(D8:D10)</f>
        <v>18.373333333333335</v>
      </c>
      <c r="E11" s="1"/>
      <c r="F11" s="1">
        <f>AVERAGE(F8:F10)</f>
        <v>19.27</v>
      </c>
      <c r="G11" s="1">
        <f>AVERAGE(G8:G10)</f>
        <v>17.436666666666667</v>
      </c>
      <c r="H11" s="1">
        <f>AVERAGE(H8:H10)</f>
        <v>19.73</v>
      </c>
      <c r="I11" s="1"/>
      <c r="J11" s="1">
        <f>AVERAGE(J8:J10)</f>
        <v>18.186666666666667</v>
      </c>
      <c r="K11" s="1">
        <f>AVERAGE(K8:K10)</f>
        <v>17.633333333333333</v>
      </c>
      <c r="L11" s="1">
        <f>AVERAGE(L8:L10)</f>
        <v>17.330000000000002</v>
      </c>
      <c r="M11" s="1"/>
      <c r="N11" s="1">
        <f>AVERAGE(N8:N10)</f>
        <v>16.68</v>
      </c>
      <c r="O11" s="1">
        <f t="shared" si="4"/>
        <v>17.653333333333332</v>
      </c>
      <c r="P11" s="1">
        <f t="shared" si="4"/>
        <v>17.440000000000001</v>
      </c>
      <c r="Q11" s="1"/>
      <c r="R11" s="1">
        <f t="shared" si="4"/>
        <v>16.543333333333333</v>
      </c>
      <c r="S11" s="1">
        <f t="shared" si="4"/>
        <v>19.489999999999998</v>
      </c>
      <c r="T11" s="1">
        <f t="shared" si="4"/>
        <v>18.203333333333333</v>
      </c>
      <c r="U11" s="1"/>
      <c r="V11" s="1">
        <f t="shared" si="4"/>
        <v>17.36</v>
      </c>
      <c r="W11" s="1">
        <f t="shared" si="4"/>
        <v>15.62</v>
      </c>
      <c r="X11" s="1">
        <f t="shared" si="4"/>
        <v>15.536666666666667</v>
      </c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>
        <f>B11-B6</f>
        <v>1.0566666666666684</v>
      </c>
      <c r="C13" s="1">
        <f t="shared" ref="C13:X13" si="5">C11-C6</f>
        <v>0.95000000000000284</v>
      </c>
      <c r="D13" s="1">
        <f t="shared" si="5"/>
        <v>1.0400000000000027</v>
      </c>
      <c r="E13" s="1"/>
      <c r="F13" s="1">
        <f t="shared" si="5"/>
        <v>1.6966666666666654</v>
      </c>
      <c r="G13" s="1">
        <f t="shared" si="5"/>
        <v>1.5500000000000025</v>
      </c>
      <c r="H13" s="1">
        <f t="shared" si="5"/>
        <v>1.4200000000000017</v>
      </c>
      <c r="I13" s="1"/>
      <c r="J13" s="1">
        <f t="shared" si="5"/>
        <v>-0.31999999999999673</v>
      </c>
      <c r="K13" s="1">
        <f t="shared" si="5"/>
        <v>-0.10666666666666558</v>
      </c>
      <c r="L13" s="1">
        <f t="shared" si="5"/>
        <v>0.4966666666666697</v>
      </c>
      <c r="M13" s="1"/>
      <c r="N13" s="1">
        <f t="shared" si="5"/>
        <v>-0.68333333333333357</v>
      </c>
      <c r="O13" s="1">
        <f t="shared" si="5"/>
        <v>-0.79666666666666686</v>
      </c>
      <c r="P13" s="1">
        <f t="shared" si="5"/>
        <v>-0.83333333333333215</v>
      </c>
      <c r="Q13" s="1"/>
      <c r="R13" s="1">
        <f t="shared" si="5"/>
        <v>-0.31333333333333258</v>
      </c>
      <c r="S13" s="1">
        <f t="shared" si="5"/>
        <v>-0.68333333333333357</v>
      </c>
      <c r="T13" s="1">
        <f t="shared" si="5"/>
        <v>-0.52666666666666728</v>
      </c>
      <c r="U13" s="1"/>
      <c r="V13" s="1">
        <f t="shared" si="5"/>
        <v>-1.5700000000000038</v>
      </c>
      <c r="W13" s="1">
        <f t="shared" si="5"/>
        <v>-1.6600000000000019</v>
      </c>
      <c r="X13" s="1">
        <f t="shared" si="5"/>
        <v>-1.6133333333333351</v>
      </c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>
        <f>AVERAGE(B13:D13)</f>
        <v>1.015555555555558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AVERAGE(N13:P13)</f>
        <v>-0.77111111111111086</v>
      </c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>
        <f>B13-$C$15</f>
        <v>4.1111111111110432E-2</v>
      </c>
      <c r="C17" s="1">
        <f t="shared" ref="C17:X17" si="6">C13-$C$15</f>
        <v>-6.5555555555555145E-2</v>
      </c>
      <c r="D17" s="1">
        <f t="shared" si="6"/>
        <v>2.4444444444444713E-2</v>
      </c>
      <c r="E17" s="1"/>
      <c r="F17" s="1">
        <f t="shared" si="6"/>
        <v>0.68111111111110745</v>
      </c>
      <c r="G17" s="1">
        <f t="shared" si="6"/>
        <v>0.5344444444444445</v>
      </c>
      <c r="H17" s="1">
        <f t="shared" si="6"/>
        <v>0.40444444444444372</v>
      </c>
      <c r="I17" s="1"/>
      <c r="J17" s="1">
        <f t="shared" si="6"/>
        <v>-1.3355555555555547</v>
      </c>
      <c r="K17" s="1">
        <f t="shared" si="6"/>
        <v>-1.1222222222222236</v>
      </c>
      <c r="L17" s="1">
        <f t="shared" si="6"/>
        <v>-0.51888888888888829</v>
      </c>
      <c r="M17" s="1"/>
      <c r="N17" s="1">
        <f t="shared" si="6"/>
        <v>-1.6988888888888916</v>
      </c>
      <c r="O17" s="1">
        <f t="shared" si="6"/>
        <v>-1.8122222222222248</v>
      </c>
      <c r="P17" s="1">
        <f t="shared" si="6"/>
        <v>-1.8488888888888901</v>
      </c>
      <c r="Q17" s="1"/>
      <c r="R17" s="1">
        <f t="shared" si="6"/>
        <v>-1.3288888888888906</v>
      </c>
      <c r="S17" s="1">
        <f t="shared" si="6"/>
        <v>-1.6988888888888916</v>
      </c>
      <c r="T17" s="1">
        <f t="shared" si="6"/>
        <v>-1.5422222222222253</v>
      </c>
      <c r="U17" s="1"/>
      <c r="V17" s="1">
        <f t="shared" si="6"/>
        <v>-2.5855555555555618</v>
      </c>
      <c r="W17" s="1">
        <f t="shared" si="6"/>
        <v>-2.6755555555555599</v>
      </c>
      <c r="X17" s="1">
        <f t="shared" si="6"/>
        <v>-2.628888888888893</v>
      </c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>
        <f>2^(B17)</f>
        <v>1.0289059474262239</v>
      </c>
      <c r="C19" s="1">
        <f t="shared" ref="C19:X19" si="7">2^(C17)</f>
        <v>0.9555772713502062</v>
      </c>
      <c r="D19" s="1">
        <f t="shared" si="7"/>
        <v>1.0170879546553027</v>
      </c>
      <c r="E19" s="1"/>
      <c r="F19" s="1">
        <f t="shared" si="7"/>
        <v>1.6033741400730808</v>
      </c>
      <c r="G19" s="1">
        <f t="shared" si="7"/>
        <v>1.4483843007663093</v>
      </c>
      <c r="H19" s="1">
        <f t="shared" si="7"/>
        <v>1.3235791260587719</v>
      </c>
      <c r="I19" s="1"/>
      <c r="J19" s="1">
        <f t="shared" si="7"/>
        <v>0.39623945433337843</v>
      </c>
      <c r="K19" s="1">
        <f t="shared" si="7"/>
        <v>0.4593856758704199</v>
      </c>
      <c r="L19" s="1">
        <f t="shared" si="7"/>
        <v>0.69790913040753155</v>
      </c>
      <c r="M19" s="1"/>
      <c r="N19" s="1">
        <f t="shared" si="7"/>
        <v>0.3080232402746661</v>
      </c>
      <c r="O19" s="1">
        <f t="shared" si="7"/>
        <v>0.28475197980911726</v>
      </c>
      <c r="P19" s="1">
        <f t="shared" si="7"/>
        <v>0.27760608779242996</v>
      </c>
      <c r="Q19" s="1"/>
      <c r="R19" s="1">
        <f t="shared" si="7"/>
        <v>0.39807470647109744</v>
      </c>
      <c r="S19" s="1">
        <f t="shared" si="7"/>
        <v>0.3080232402746661</v>
      </c>
      <c r="T19" s="1">
        <f t="shared" si="7"/>
        <v>0.34335616620427484</v>
      </c>
      <c r="U19" s="1"/>
      <c r="V19" s="1">
        <f t="shared" si="7"/>
        <v>0.16659816836551211</v>
      </c>
      <c r="W19" s="1">
        <f t="shared" si="7"/>
        <v>0.15652276915678495</v>
      </c>
      <c r="X19" s="1">
        <f t="shared" si="7"/>
        <v>0.16166856712997668</v>
      </c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>
        <f>AVERAGE(B19:D19)</f>
        <v>1.0005237244772442</v>
      </c>
      <c r="D21" s="1"/>
      <c r="E21" s="1"/>
      <c r="F21" s="1"/>
      <c r="G21" s="1">
        <f t="shared" ref="G21:W21" si="8">AVERAGE(F19:H19)</f>
        <v>1.4584458556327207</v>
      </c>
      <c r="H21" s="1"/>
      <c r="I21" s="1"/>
      <c r="J21" s="1"/>
      <c r="K21" s="1">
        <f t="shared" si="8"/>
        <v>0.5178447535371099</v>
      </c>
      <c r="L21" s="1"/>
      <c r="M21" s="1"/>
      <c r="N21" s="1"/>
      <c r="O21" s="1">
        <f t="shared" si="8"/>
        <v>0.29012710262540442</v>
      </c>
      <c r="P21" s="1"/>
      <c r="Q21" s="1"/>
      <c r="R21" s="1"/>
      <c r="S21" s="1">
        <f t="shared" si="8"/>
        <v>0.34981803765001279</v>
      </c>
      <c r="T21" s="1"/>
      <c r="U21" s="1"/>
      <c r="V21" s="1"/>
      <c r="W21" s="1">
        <f t="shared" si="8"/>
        <v>0.16159650155075792</v>
      </c>
      <c r="X21" s="1"/>
    </row>
    <row r="22" spans="1:24" x14ac:dyDescent="0.2">
      <c r="A22" s="1"/>
      <c r="B22" s="1"/>
      <c r="C22" s="1">
        <f>STDEV(B19:D19)</f>
        <v>3.9370724844853405E-2</v>
      </c>
      <c r="D22" s="1"/>
      <c r="E22" s="1"/>
      <c r="F22" s="1"/>
      <c r="G22" s="1">
        <f t="shared" ref="G22:W22" si="9">STDEV(F19:H19)</f>
        <v>0.14016860786768259</v>
      </c>
      <c r="H22" s="1"/>
      <c r="I22" s="1"/>
      <c r="J22" s="1"/>
      <c r="K22" s="1">
        <f t="shared" si="9"/>
        <v>0.15910451340832918</v>
      </c>
      <c r="L22" s="1"/>
      <c r="M22" s="1"/>
      <c r="N22" s="1"/>
      <c r="O22" s="1">
        <f t="shared" si="9"/>
        <v>1.5905022799403003E-2</v>
      </c>
      <c r="P22" s="1"/>
      <c r="Q22" s="1"/>
      <c r="R22" s="1"/>
      <c r="S22" s="1">
        <f t="shared" si="9"/>
        <v>4.5372166335405729E-2</v>
      </c>
      <c r="T22" s="1"/>
      <c r="U22" s="1"/>
      <c r="V22" s="1"/>
      <c r="W22" s="1">
        <f t="shared" si="9"/>
        <v>5.0380861832233547E-3</v>
      </c>
      <c r="X22" s="1"/>
    </row>
    <row r="25" spans="1:24" x14ac:dyDescent="0.2">
      <c r="A25" t="s">
        <v>16</v>
      </c>
    </row>
  </sheetData>
  <mergeCells count="4">
    <mergeCell ref="A3:A5"/>
    <mergeCell ref="A8:A10"/>
    <mergeCell ref="B1:L1"/>
    <mergeCell ref="N1:X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opLeftCell="A13" workbookViewId="0">
      <selection activeCell="A25" sqref="A25"/>
    </sheetView>
  </sheetViews>
  <sheetFormatPr defaultRowHeight="14.25" x14ac:dyDescent="0.2"/>
  <cols>
    <col min="1" max="1" width="11" bestFit="1" customWidth="1"/>
  </cols>
  <sheetData>
    <row r="1" spans="1:24" x14ac:dyDescent="0.2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N1" s="4" t="s">
        <v>2</v>
      </c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1"/>
      <c r="B2" s="1" t="s">
        <v>3</v>
      </c>
      <c r="C2" s="1" t="s">
        <v>4</v>
      </c>
      <c r="D2" s="1" t="s">
        <v>5</v>
      </c>
      <c r="E2" s="1"/>
      <c r="F2" s="1" t="s">
        <v>6</v>
      </c>
      <c r="G2" s="1" t="s">
        <v>7</v>
      </c>
      <c r="H2" s="1" t="s">
        <v>8</v>
      </c>
      <c r="I2" s="1"/>
      <c r="J2" s="1" t="s">
        <v>9</v>
      </c>
      <c r="K2" s="1" t="s">
        <v>10</v>
      </c>
      <c r="L2" s="1" t="s">
        <v>11</v>
      </c>
      <c r="M2" s="1"/>
      <c r="N2" s="1" t="s">
        <v>3</v>
      </c>
      <c r="O2" s="1" t="s">
        <v>4</v>
      </c>
      <c r="P2" s="1" t="s">
        <v>5</v>
      </c>
      <c r="Q2" s="1"/>
      <c r="R2" s="1" t="s">
        <v>6</v>
      </c>
      <c r="S2" s="1" t="s">
        <v>7</v>
      </c>
      <c r="T2" s="1" t="s">
        <v>8</v>
      </c>
      <c r="U2" s="1"/>
      <c r="V2" s="1" t="s">
        <v>9</v>
      </c>
      <c r="W2" s="1" t="s">
        <v>10</v>
      </c>
      <c r="X2" s="1" t="s">
        <v>11</v>
      </c>
    </row>
    <row r="3" spans="1:24" x14ac:dyDescent="0.2">
      <c r="A3" s="3" t="s">
        <v>12</v>
      </c>
      <c r="B3" s="1">
        <v>19.11</v>
      </c>
      <c r="C3" s="1">
        <v>17.16</v>
      </c>
      <c r="D3" s="1">
        <v>17.43</v>
      </c>
      <c r="E3" s="1"/>
      <c r="F3" s="1">
        <v>17.23</v>
      </c>
      <c r="G3" s="1">
        <v>15.85</v>
      </c>
      <c r="H3" s="1">
        <v>17.84</v>
      </c>
      <c r="I3" s="1"/>
      <c r="J3" s="1">
        <v>18.48</v>
      </c>
      <c r="K3" s="1">
        <v>17.739999999999998</v>
      </c>
      <c r="L3" s="1">
        <v>16.739999999999998</v>
      </c>
      <c r="M3" s="1"/>
      <c r="N3" s="1">
        <v>16.98</v>
      </c>
      <c r="O3" s="1">
        <v>18.73</v>
      </c>
      <c r="P3" s="1">
        <v>18.38</v>
      </c>
      <c r="Q3" s="1"/>
      <c r="R3" s="2">
        <v>16.600000000000001</v>
      </c>
      <c r="S3" s="1">
        <v>20.62</v>
      </c>
      <c r="T3" s="1">
        <v>18.84</v>
      </c>
      <c r="U3" s="1"/>
      <c r="V3" s="2">
        <v>19.079999999999998</v>
      </c>
      <c r="W3" s="2">
        <v>17.010000000000002</v>
      </c>
      <c r="X3" s="1">
        <v>17.39</v>
      </c>
    </row>
    <row r="4" spans="1:24" x14ac:dyDescent="0.2">
      <c r="A4" s="3"/>
      <c r="B4" s="1">
        <v>19.14</v>
      </c>
      <c r="C4" s="1">
        <v>17.28</v>
      </c>
      <c r="D4" s="1">
        <v>17.48</v>
      </c>
      <c r="E4" s="1"/>
      <c r="F4" s="1">
        <v>17.84</v>
      </c>
      <c r="G4" s="1">
        <v>15.91</v>
      </c>
      <c r="H4" s="1">
        <v>18.77</v>
      </c>
      <c r="I4" s="1"/>
      <c r="J4" s="1">
        <v>18.48</v>
      </c>
      <c r="K4" s="1">
        <v>17.88</v>
      </c>
      <c r="L4" s="1">
        <v>16.489999999999998</v>
      </c>
      <c r="M4" s="1"/>
      <c r="N4" s="1">
        <v>17.41</v>
      </c>
      <c r="O4" s="1">
        <v>18.62</v>
      </c>
      <c r="P4" s="1">
        <v>18.16</v>
      </c>
      <c r="Q4" s="1"/>
      <c r="R4" s="2">
        <v>16.97</v>
      </c>
      <c r="S4" s="1">
        <v>19.989999999999998</v>
      </c>
      <c r="T4" s="1">
        <v>18.579999999999998</v>
      </c>
      <c r="U4" s="1"/>
      <c r="V4" s="2">
        <v>18.34</v>
      </c>
      <c r="W4" s="2">
        <v>18.66</v>
      </c>
      <c r="X4" s="1">
        <v>17.100000000000001</v>
      </c>
    </row>
    <row r="5" spans="1:24" x14ac:dyDescent="0.2">
      <c r="A5" s="3"/>
      <c r="B5" s="1">
        <v>19.27</v>
      </c>
      <c r="C5" s="1">
        <v>17.559999999999999</v>
      </c>
      <c r="D5" s="1">
        <v>17.09</v>
      </c>
      <c r="E5" s="1"/>
      <c r="F5" s="1">
        <v>17.649999999999999</v>
      </c>
      <c r="G5" s="1">
        <v>15.9</v>
      </c>
      <c r="H5" s="1">
        <v>18.32</v>
      </c>
      <c r="I5" s="1"/>
      <c r="J5" s="1">
        <v>18.559999999999999</v>
      </c>
      <c r="K5" s="1">
        <v>17.600000000000001</v>
      </c>
      <c r="L5" s="1">
        <v>17.27</v>
      </c>
      <c r="M5" s="1"/>
      <c r="N5" s="1">
        <v>17.7</v>
      </c>
      <c r="O5" s="1">
        <v>18</v>
      </c>
      <c r="P5" s="1">
        <v>18.28</v>
      </c>
      <c r="Q5" s="1"/>
      <c r="R5" s="2">
        <v>18</v>
      </c>
      <c r="S5" s="1">
        <v>19.91</v>
      </c>
      <c r="T5" s="1">
        <v>18.77</v>
      </c>
      <c r="U5" s="1"/>
      <c r="V5" s="2">
        <v>19.37</v>
      </c>
      <c r="W5" s="2">
        <v>17.170000000000002</v>
      </c>
      <c r="X5" s="1">
        <v>16.96</v>
      </c>
    </row>
    <row r="6" spans="1:24" x14ac:dyDescent="0.2">
      <c r="A6" s="1"/>
      <c r="B6" s="1">
        <f>AVERAGE(B3:B5)</f>
        <v>19.173333333333332</v>
      </c>
      <c r="C6" s="1">
        <f t="shared" ref="C6:D6" si="0">AVERAGE(C3:C5)</f>
        <v>17.333333333333332</v>
      </c>
      <c r="D6" s="1">
        <f t="shared" si="0"/>
        <v>17.333333333333332</v>
      </c>
      <c r="E6" s="1"/>
      <c r="F6" s="1">
        <f t="shared" ref="F6:H6" si="1">AVERAGE(F3:F5)</f>
        <v>17.573333333333334</v>
      </c>
      <c r="G6" s="1">
        <f t="shared" si="1"/>
        <v>15.886666666666665</v>
      </c>
      <c r="H6" s="1">
        <f t="shared" si="1"/>
        <v>18.309999999999999</v>
      </c>
      <c r="I6" s="1"/>
      <c r="J6" s="1">
        <f t="shared" ref="J6:L6" si="2">AVERAGE(J3:J5)</f>
        <v>18.506666666666664</v>
      </c>
      <c r="K6" s="1">
        <f t="shared" si="2"/>
        <v>17.739999999999998</v>
      </c>
      <c r="L6" s="1">
        <f t="shared" si="2"/>
        <v>16.833333333333332</v>
      </c>
      <c r="M6" s="1"/>
      <c r="N6" s="1">
        <f>AVERAGE(N3:N5)</f>
        <v>17.363333333333333</v>
      </c>
      <c r="O6" s="1">
        <f t="shared" ref="O6:X6" si="3">AVERAGE(O3:O5)</f>
        <v>18.45</v>
      </c>
      <c r="P6" s="1">
        <f t="shared" si="3"/>
        <v>18.273333333333333</v>
      </c>
      <c r="Q6" s="1"/>
      <c r="R6" s="1">
        <f t="shared" si="3"/>
        <v>17.190000000000001</v>
      </c>
      <c r="S6" s="1">
        <f t="shared" si="3"/>
        <v>20.173333333333332</v>
      </c>
      <c r="T6" s="1">
        <f t="shared" si="3"/>
        <v>18.73</v>
      </c>
      <c r="U6" s="1"/>
      <c r="V6" s="1">
        <f t="shared" si="3"/>
        <v>18.930000000000003</v>
      </c>
      <c r="W6" s="1">
        <f t="shared" si="3"/>
        <v>17.613333333333333</v>
      </c>
      <c r="X6" s="1">
        <f t="shared" si="3"/>
        <v>17.150000000000002</v>
      </c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3" t="s">
        <v>14</v>
      </c>
      <c r="B8" s="1">
        <v>18.97</v>
      </c>
      <c r="C8" s="1">
        <v>17.47</v>
      </c>
      <c r="D8" s="1">
        <v>17.32</v>
      </c>
      <c r="E8" s="1"/>
      <c r="F8" s="2">
        <v>17.149999999999999</v>
      </c>
      <c r="G8" s="1">
        <v>15.47</v>
      </c>
      <c r="H8" s="1">
        <v>18.22</v>
      </c>
      <c r="I8" s="1"/>
      <c r="J8" s="2">
        <v>17.91</v>
      </c>
      <c r="K8" s="1">
        <v>17.46</v>
      </c>
      <c r="L8" s="1">
        <v>16.850000000000001</v>
      </c>
      <c r="M8" s="1"/>
      <c r="N8" s="2">
        <v>18.399999999999999</v>
      </c>
      <c r="O8" s="1">
        <v>19.440000000000001</v>
      </c>
      <c r="P8" s="1">
        <v>19.04</v>
      </c>
      <c r="Q8" s="1"/>
      <c r="R8" s="1">
        <v>18.27</v>
      </c>
      <c r="S8" s="1">
        <v>21.33</v>
      </c>
      <c r="T8" s="1">
        <v>19.95</v>
      </c>
      <c r="U8" s="1"/>
      <c r="V8" s="1">
        <v>19.02</v>
      </c>
      <c r="W8" s="1">
        <v>18.309999999999999</v>
      </c>
      <c r="X8" s="2">
        <v>17.5</v>
      </c>
    </row>
    <row r="9" spans="1:24" x14ac:dyDescent="0.2">
      <c r="A9" s="3"/>
      <c r="B9" s="1">
        <v>18.82</v>
      </c>
      <c r="C9" s="1">
        <v>17.309999999999999</v>
      </c>
      <c r="D9" s="1">
        <v>17.16</v>
      </c>
      <c r="E9" s="1"/>
      <c r="F9" s="2">
        <v>17.59</v>
      </c>
      <c r="G9" s="1">
        <v>15.76</v>
      </c>
      <c r="H9" s="1">
        <v>18.05</v>
      </c>
      <c r="I9" s="1"/>
      <c r="J9" s="2">
        <v>18.149999999999999</v>
      </c>
      <c r="K9" s="1">
        <v>17.47</v>
      </c>
      <c r="L9" s="1">
        <v>16.55</v>
      </c>
      <c r="M9" s="1"/>
      <c r="N9" s="2">
        <v>18.57</v>
      </c>
      <c r="O9" s="1">
        <v>19.829999999999998</v>
      </c>
      <c r="P9" s="1">
        <v>19.43</v>
      </c>
      <c r="Q9" s="1"/>
      <c r="R9" s="1">
        <v>18.12</v>
      </c>
      <c r="S9" s="1">
        <v>21.27</v>
      </c>
      <c r="T9" s="1">
        <v>19.59</v>
      </c>
      <c r="U9" s="1"/>
      <c r="V9" s="1">
        <v>19.91</v>
      </c>
      <c r="W9" s="1">
        <v>18.14</v>
      </c>
      <c r="X9" s="2">
        <v>17.75</v>
      </c>
    </row>
    <row r="10" spans="1:24" x14ac:dyDescent="0.2">
      <c r="A10" s="3"/>
      <c r="B10" s="1">
        <v>19.16</v>
      </c>
      <c r="C10" s="1">
        <v>17.440000000000001</v>
      </c>
      <c r="D10" s="1">
        <v>17.3</v>
      </c>
      <c r="E10" s="1"/>
      <c r="F10" s="2">
        <v>17.329999999999998</v>
      </c>
      <c r="G10" s="1">
        <v>15.39</v>
      </c>
      <c r="H10" s="1">
        <v>18.16</v>
      </c>
      <c r="I10" s="1"/>
      <c r="J10" s="2">
        <v>18.420000000000002</v>
      </c>
      <c r="K10" s="1">
        <v>17.64</v>
      </c>
      <c r="L10" s="1">
        <v>16.43</v>
      </c>
      <c r="M10" s="1"/>
      <c r="N10" s="2">
        <v>18.48</v>
      </c>
      <c r="O10" s="1">
        <v>19.64</v>
      </c>
      <c r="P10" s="1">
        <v>19.64</v>
      </c>
      <c r="Q10" s="1"/>
      <c r="R10" s="1">
        <v>18.170000000000002</v>
      </c>
      <c r="S10" s="1">
        <v>21.19</v>
      </c>
      <c r="T10" s="1">
        <v>19.91</v>
      </c>
      <c r="U10" s="1"/>
      <c r="V10" s="1">
        <v>19.440000000000001</v>
      </c>
      <c r="W10" s="1">
        <v>18.260000000000002</v>
      </c>
      <c r="X10" s="2">
        <v>17.829999999999998</v>
      </c>
    </row>
    <row r="11" spans="1:24" x14ac:dyDescent="0.2">
      <c r="A11" s="1"/>
      <c r="B11" s="1">
        <f>AVERAGE(B8:B10)</f>
        <v>18.983333333333334</v>
      </c>
      <c r="C11" s="1">
        <f>AVERAGE(C8:C10)</f>
        <v>17.406666666666666</v>
      </c>
      <c r="D11" s="1">
        <f t="shared" ref="D11:X11" si="4">AVERAGE(D8:D10)</f>
        <v>17.260000000000002</v>
      </c>
      <c r="E11" s="1"/>
      <c r="F11" s="1">
        <f>AVERAGE(F8:F10)</f>
        <v>17.356666666666666</v>
      </c>
      <c r="G11" s="1">
        <f>AVERAGE(G8:G10)</f>
        <v>15.540000000000001</v>
      </c>
      <c r="H11" s="1">
        <f>AVERAGE(H8:H10)</f>
        <v>18.143333333333331</v>
      </c>
      <c r="I11" s="1"/>
      <c r="J11" s="1">
        <f>AVERAGE(J8:J10)</f>
        <v>18.16</v>
      </c>
      <c r="K11" s="1">
        <f>AVERAGE(K8:K10)</f>
        <v>17.523333333333333</v>
      </c>
      <c r="L11" s="1">
        <f>AVERAGE(L8:L10)</f>
        <v>16.610000000000003</v>
      </c>
      <c r="M11" s="1"/>
      <c r="N11" s="1">
        <f>AVERAGE(N8:N10)</f>
        <v>18.483333333333334</v>
      </c>
      <c r="O11" s="1">
        <f t="shared" si="4"/>
        <v>19.636666666666667</v>
      </c>
      <c r="P11" s="1">
        <f t="shared" si="4"/>
        <v>19.37</v>
      </c>
      <c r="Q11" s="1"/>
      <c r="R11" s="1">
        <f t="shared" si="4"/>
        <v>18.186666666666667</v>
      </c>
      <c r="S11" s="1">
        <f t="shared" si="4"/>
        <v>21.263333333333332</v>
      </c>
      <c r="T11" s="1">
        <f t="shared" si="4"/>
        <v>19.816666666666666</v>
      </c>
      <c r="U11" s="1"/>
      <c r="V11" s="1">
        <f t="shared" si="4"/>
        <v>19.456666666666667</v>
      </c>
      <c r="W11" s="1">
        <f t="shared" si="4"/>
        <v>18.236666666666668</v>
      </c>
      <c r="X11" s="1">
        <f t="shared" si="4"/>
        <v>17.693333333333332</v>
      </c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>
        <f>B11-B6</f>
        <v>-0.18999999999999773</v>
      </c>
      <c r="C13" s="1">
        <f t="shared" ref="C13:X13" si="5">C11-C6</f>
        <v>7.3333333333334139E-2</v>
      </c>
      <c r="D13" s="1">
        <f t="shared" si="5"/>
        <v>-7.3333333333330586E-2</v>
      </c>
      <c r="E13" s="1"/>
      <c r="F13" s="1">
        <f t="shared" si="5"/>
        <v>-0.21666666666666856</v>
      </c>
      <c r="G13" s="1">
        <f t="shared" si="5"/>
        <v>-0.34666666666666401</v>
      </c>
      <c r="H13" s="1">
        <f t="shared" si="5"/>
        <v>-0.16666666666666785</v>
      </c>
      <c r="I13" s="1"/>
      <c r="J13" s="1">
        <f t="shared" si="5"/>
        <v>-0.34666666666666401</v>
      </c>
      <c r="K13" s="1">
        <f t="shared" si="5"/>
        <v>-0.21666666666666501</v>
      </c>
      <c r="L13" s="1">
        <f t="shared" si="5"/>
        <v>-0.22333333333332916</v>
      </c>
      <c r="M13" s="1"/>
      <c r="N13" s="1">
        <f t="shared" si="5"/>
        <v>1.120000000000001</v>
      </c>
      <c r="O13" s="1">
        <f t="shared" si="5"/>
        <v>1.1866666666666674</v>
      </c>
      <c r="P13" s="1">
        <f t="shared" si="5"/>
        <v>1.0966666666666676</v>
      </c>
      <c r="Q13" s="1"/>
      <c r="R13" s="1">
        <f t="shared" si="5"/>
        <v>0.99666666666666615</v>
      </c>
      <c r="S13" s="1">
        <f t="shared" si="5"/>
        <v>1.0899999999999999</v>
      </c>
      <c r="T13" s="1">
        <f t="shared" si="5"/>
        <v>1.086666666666666</v>
      </c>
      <c r="U13" s="1"/>
      <c r="V13" s="1">
        <f t="shared" si="5"/>
        <v>0.52666666666666373</v>
      </c>
      <c r="W13" s="1">
        <f t="shared" si="5"/>
        <v>0.62333333333333485</v>
      </c>
      <c r="X13" s="1">
        <f t="shared" si="5"/>
        <v>0.54333333333332945</v>
      </c>
    </row>
    <row r="14" spans="1:2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">
      <c r="A15" s="1"/>
      <c r="B15" s="1"/>
      <c r="C15" s="1">
        <f>AVERAGE(B13:D13)</f>
        <v>-6.3333333333331396E-2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">
      <c r="A17" s="1"/>
      <c r="B17" s="1">
        <f>B13-$C$15</f>
        <v>-0.12666666666666632</v>
      </c>
      <c r="C17" s="1">
        <f t="shared" ref="C17:X17" si="6">C13-$C$15</f>
        <v>0.13666666666666555</v>
      </c>
      <c r="D17" s="1">
        <f t="shared" si="6"/>
        <v>-9.9999999999991901E-3</v>
      </c>
      <c r="E17" s="1"/>
      <c r="F17" s="1">
        <f t="shared" si="6"/>
        <v>-0.15333333333333715</v>
      </c>
      <c r="G17" s="1">
        <f t="shared" si="6"/>
        <v>-0.2833333333333326</v>
      </c>
      <c r="H17" s="1">
        <f t="shared" si="6"/>
        <v>-0.10333333333333646</v>
      </c>
      <c r="I17" s="1"/>
      <c r="J17" s="1">
        <f t="shared" si="6"/>
        <v>-0.2833333333333326</v>
      </c>
      <c r="K17" s="1">
        <f t="shared" si="6"/>
        <v>-0.1533333333333336</v>
      </c>
      <c r="L17" s="1">
        <f t="shared" si="6"/>
        <v>-0.15999999999999776</v>
      </c>
      <c r="M17" s="1"/>
      <c r="N17" s="1">
        <f t="shared" si="6"/>
        <v>1.1833333333333325</v>
      </c>
      <c r="O17" s="1">
        <f t="shared" si="6"/>
        <v>1.2499999999999989</v>
      </c>
      <c r="P17" s="1">
        <f t="shared" si="6"/>
        <v>1.159999999999999</v>
      </c>
      <c r="Q17" s="1"/>
      <c r="R17" s="1">
        <f t="shared" si="6"/>
        <v>1.0599999999999976</v>
      </c>
      <c r="S17" s="1">
        <f t="shared" si="6"/>
        <v>1.1533333333333313</v>
      </c>
      <c r="T17" s="1">
        <f t="shared" si="6"/>
        <v>1.1499999999999975</v>
      </c>
      <c r="U17" s="1"/>
      <c r="V17" s="1">
        <f t="shared" si="6"/>
        <v>0.58999999999999508</v>
      </c>
      <c r="W17" s="1">
        <f t="shared" si="6"/>
        <v>0.6866666666666662</v>
      </c>
      <c r="X17" s="1">
        <f t="shared" si="6"/>
        <v>0.6066666666666608</v>
      </c>
    </row>
    <row r="18" spans="1:2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">
      <c r="A19" s="1"/>
      <c r="B19" s="1">
        <f>2^(B17)</f>
        <v>0.91594529027024885</v>
      </c>
      <c r="C19" s="1">
        <f t="shared" ref="C19:X19" si="7">2^(C17)</f>
        <v>1.0993621133851967</v>
      </c>
      <c r="D19" s="1">
        <f t="shared" si="7"/>
        <v>0.99309249543703648</v>
      </c>
      <c r="E19" s="1"/>
      <c r="F19" s="1">
        <f t="shared" si="7"/>
        <v>0.8991705356381835</v>
      </c>
      <c r="G19" s="1">
        <f t="shared" si="7"/>
        <v>0.82169031458579067</v>
      </c>
      <c r="H19" s="1">
        <f t="shared" si="7"/>
        <v>0.93087971609787512</v>
      </c>
      <c r="I19" s="1"/>
      <c r="J19" s="1">
        <f t="shared" si="7"/>
        <v>0.82169031458579067</v>
      </c>
      <c r="K19" s="1">
        <f t="shared" si="7"/>
        <v>0.89917053563818561</v>
      </c>
      <c r="L19" s="1">
        <f t="shared" si="7"/>
        <v>0.89502507092797379</v>
      </c>
      <c r="M19" s="1"/>
      <c r="N19" s="1">
        <f t="shared" si="7"/>
        <v>2.2710088581417534</v>
      </c>
      <c r="O19" s="1">
        <f t="shared" si="7"/>
        <v>2.3784142300054403</v>
      </c>
      <c r="P19" s="1">
        <f t="shared" si="7"/>
        <v>2.2345742761444383</v>
      </c>
      <c r="Q19" s="1"/>
      <c r="R19" s="1">
        <f t="shared" si="7"/>
        <v>2.0849315216822393</v>
      </c>
      <c r="S19" s="1">
        <f t="shared" si="7"/>
        <v>2.224272171663741</v>
      </c>
      <c r="T19" s="1">
        <f t="shared" si="7"/>
        <v>2.2191389441356861</v>
      </c>
      <c r="U19" s="1"/>
      <c r="V19" s="1">
        <f t="shared" si="7"/>
        <v>1.505246747411062</v>
      </c>
      <c r="W19" s="1">
        <f t="shared" si="7"/>
        <v>1.6095603448718201</v>
      </c>
      <c r="X19" s="1">
        <f t="shared" si="7"/>
        <v>1.5227368721322669</v>
      </c>
    </row>
    <row r="20" spans="1:2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">
      <c r="A21" s="1"/>
      <c r="B21" s="1"/>
      <c r="C21" s="1">
        <f>AVERAGE(B19:D19)</f>
        <v>1.0027999663641607</v>
      </c>
      <c r="D21" s="1"/>
      <c r="E21" s="1"/>
      <c r="F21" s="1"/>
      <c r="G21" s="1">
        <f t="shared" ref="G21:W21" si="8">AVERAGE(F19:H19)</f>
        <v>0.88391352210728302</v>
      </c>
      <c r="H21" s="1"/>
      <c r="I21" s="1"/>
      <c r="J21" s="1"/>
      <c r="K21" s="1">
        <f t="shared" si="8"/>
        <v>0.87196197371731665</v>
      </c>
      <c r="L21" s="1"/>
      <c r="M21" s="1"/>
      <c r="N21" s="1"/>
      <c r="O21" s="1">
        <f t="shared" si="8"/>
        <v>2.2946657880972103</v>
      </c>
      <c r="P21" s="1"/>
      <c r="Q21" s="1"/>
      <c r="R21" s="1"/>
      <c r="S21" s="1">
        <f t="shared" si="8"/>
        <v>2.1761142124938888</v>
      </c>
      <c r="T21" s="1"/>
      <c r="U21" s="1"/>
      <c r="V21" s="1"/>
      <c r="W21" s="1">
        <f t="shared" si="8"/>
        <v>1.5458479881383831</v>
      </c>
      <c r="X21" s="1"/>
    </row>
    <row r="22" spans="1:24" x14ac:dyDescent="0.2">
      <c r="A22" s="1"/>
      <c r="B22" s="1"/>
      <c r="C22" s="1">
        <f>STDEV(B19:D19)</f>
        <v>9.2092936722887403E-2</v>
      </c>
      <c r="D22" s="1"/>
      <c r="E22" s="1"/>
      <c r="F22" s="1"/>
      <c r="G22" s="1">
        <f t="shared" ref="G22:W22" si="9">STDEV(F19:H19)</f>
        <v>5.6170843834264732E-2</v>
      </c>
      <c r="H22" s="1"/>
      <c r="I22" s="1"/>
      <c r="J22" s="1"/>
      <c r="K22" s="1">
        <f t="shared" si="9"/>
        <v>4.3585846364309143E-2</v>
      </c>
      <c r="L22" s="1"/>
      <c r="M22" s="1"/>
      <c r="N22" s="1"/>
      <c r="O22" s="1">
        <f t="shared" si="9"/>
        <v>7.4781152925532349E-2</v>
      </c>
      <c r="P22" s="1"/>
      <c r="Q22" s="1"/>
      <c r="R22" s="1"/>
      <c r="S22" s="1">
        <f t="shared" si="9"/>
        <v>7.9008226368862081E-2</v>
      </c>
      <c r="T22" s="1"/>
      <c r="U22" s="1"/>
      <c r="V22" s="1"/>
      <c r="W22" s="1">
        <f t="shared" si="9"/>
        <v>5.5865234413608113E-2</v>
      </c>
      <c r="X22" s="1"/>
    </row>
    <row r="25" spans="1:24" x14ac:dyDescent="0.2">
      <c r="A25" t="s">
        <v>16</v>
      </c>
    </row>
  </sheetData>
  <mergeCells count="4">
    <mergeCell ref="A3:A5"/>
    <mergeCell ref="A8:A10"/>
    <mergeCell ref="B1:L1"/>
    <mergeCell ref="N1:X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workbookViewId="0">
      <selection activeCell="C28" sqref="C28"/>
    </sheetView>
  </sheetViews>
  <sheetFormatPr defaultRowHeight="14.25" x14ac:dyDescent="0.2"/>
  <cols>
    <col min="1" max="1" width="11" bestFit="1" customWidth="1"/>
  </cols>
  <sheetData>
    <row r="1" spans="1:24" x14ac:dyDescent="0.2">
      <c r="B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N1" s="4" t="s">
        <v>2</v>
      </c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2">
      <c r="A2" s="1"/>
      <c r="B2" s="1" t="s">
        <v>3</v>
      </c>
      <c r="C2" s="1" t="s">
        <v>4</v>
      </c>
      <c r="D2" s="1" t="s">
        <v>5</v>
      </c>
      <c r="E2" s="1"/>
      <c r="F2" s="1" t="s">
        <v>6</v>
      </c>
      <c r="G2" s="1" t="s">
        <v>7</v>
      </c>
      <c r="H2" s="1" t="s">
        <v>8</v>
      </c>
      <c r="I2" s="1"/>
      <c r="J2" s="1" t="s">
        <v>9</v>
      </c>
      <c r="K2" s="1" t="s">
        <v>10</v>
      </c>
      <c r="L2" s="1" t="s">
        <v>11</v>
      </c>
      <c r="M2" s="1"/>
      <c r="N2" s="1" t="s">
        <v>3</v>
      </c>
      <c r="O2" s="1" t="s">
        <v>4</v>
      </c>
      <c r="P2" s="1" t="s">
        <v>5</v>
      </c>
      <c r="Q2" s="1"/>
      <c r="R2" s="1" t="s">
        <v>6</v>
      </c>
      <c r="S2" s="1" t="s">
        <v>7</v>
      </c>
      <c r="T2" s="1" t="s">
        <v>8</v>
      </c>
      <c r="U2" s="1"/>
      <c r="V2" s="1" t="s">
        <v>9</v>
      </c>
      <c r="W2" s="1" t="s">
        <v>10</v>
      </c>
      <c r="X2" s="1" t="s">
        <v>11</v>
      </c>
    </row>
    <row r="3" spans="1:24" x14ac:dyDescent="0.2">
      <c r="A3" s="3" t="s">
        <v>12</v>
      </c>
      <c r="B3" s="1">
        <v>19.11</v>
      </c>
      <c r="C3" s="1">
        <v>17.16</v>
      </c>
      <c r="D3" s="1">
        <v>17.43</v>
      </c>
      <c r="E3" s="1"/>
      <c r="F3" s="1">
        <v>17.23</v>
      </c>
      <c r="G3" s="1">
        <v>15.85</v>
      </c>
      <c r="H3" s="1">
        <v>17.84</v>
      </c>
      <c r="I3" s="1"/>
      <c r="J3" s="1">
        <v>18.48</v>
      </c>
      <c r="K3" s="1">
        <v>17.739999999999998</v>
      </c>
      <c r="L3" s="1">
        <v>16.739999999999998</v>
      </c>
      <c r="M3" s="1"/>
      <c r="N3" s="1">
        <v>16.98</v>
      </c>
      <c r="O3" s="1">
        <v>18.73</v>
      </c>
      <c r="P3" s="1">
        <v>18.38</v>
      </c>
      <c r="Q3" s="1"/>
      <c r="R3" s="2">
        <v>16.600000000000001</v>
      </c>
      <c r="S3" s="1">
        <v>20.62</v>
      </c>
      <c r="T3" s="1">
        <v>18.84</v>
      </c>
      <c r="U3" s="1"/>
      <c r="V3" s="2">
        <v>19.079999999999998</v>
      </c>
      <c r="W3" s="2">
        <v>17.010000000000002</v>
      </c>
      <c r="X3" s="1">
        <v>17.39</v>
      </c>
    </row>
    <row r="4" spans="1:24" x14ac:dyDescent="0.2">
      <c r="A4" s="3"/>
      <c r="B4" s="1">
        <v>19.14</v>
      </c>
      <c r="C4" s="1">
        <v>17.28</v>
      </c>
      <c r="D4" s="1">
        <v>17.48</v>
      </c>
      <c r="E4" s="1"/>
      <c r="F4" s="1">
        <v>17.84</v>
      </c>
      <c r="G4" s="1">
        <v>15.91</v>
      </c>
      <c r="H4" s="1">
        <v>18.77</v>
      </c>
      <c r="I4" s="1"/>
      <c r="J4" s="1">
        <v>18.48</v>
      </c>
      <c r="K4" s="1">
        <v>17.88</v>
      </c>
      <c r="L4" s="1">
        <v>16.489999999999998</v>
      </c>
      <c r="M4" s="1"/>
      <c r="N4" s="1">
        <v>17.41</v>
      </c>
      <c r="O4" s="1">
        <v>18.62</v>
      </c>
      <c r="P4" s="1">
        <v>18.16</v>
      </c>
      <c r="Q4" s="1"/>
      <c r="R4" s="2">
        <v>16.97</v>
      </c>
      <c r="S4" s="1">
        <v>19.989999999999998</v>
      </c>
      <c r="T4" s="1">
        <v>18.579999999999998</v>
      </c>
      <c r="U4" s="1"/>
      <c r="V4" s="2">
        <v>18.34</v>
      </c>
      <c r="W4" s="2">
        <v>17.66</v>
      </c>
      <c r="X4" s="1">
        <v>17.100000000000001</v>
      </c>
    </row>
    <row r="5" spans="1:24" x14ac:dyDescent="0.2">
      <c r="A5" s="3"/>
      <c r="B5" s="1">
        <v>19.27</v>
      </c>
      <c r="C5" s="1">
        <v>17.559999999999999</v>
      </c>
      <c r="D5" s="1">
        <v>17.09</v>
      </c>
      <c r="E5" s="1"/>
      <c r="F5" s="1">
        <v>17.649999999999999</v>
      </c>
      <c r="G5" s="1">
        <v>15.9</v>
      </c>
      <c r="H5" s="1">
        <v>18.32</v>
      </c>
      <c r="I5" s="1"/>
      <c r="J5" s="1">
        <v>18.559999999999999</v>
      </c>
      <c r="K5" s="1">
        <v>17.600000000000001</v>
      </c>
      <c r="L5" s="1">
        <v>17.27</v>
      </c>
      <c r="M5" s="1"/>
      <c r="N5" s="1">
        <v>17.7</v>
      </c>
      <c r="O5" s="1">
        <v>18</v>
      </c>
      <c r="P5" s="1">
        <v>18.28</v>
      </c>
      <c r="Q5" s="1"/>
      <c r="R5" s="2">
        <v>17</v>
      </c>
      <c r="S5" s="1">
        <v>19.91</v>
      </c>
      <c r="T5" s="1">
        <v>18.77</v>
      </c>
      <c r="U5" s="1"/>
      <c r="V5" s="2">
        <v>19.37</v>
      </c>
      <c r="W5" s="2">
        <v>17.170000000000002</v>
      </c>
      <c r="X5" s="1">
        <v>16.96</v>
      </c>
    </row>
    <row r="6" spans="1:24" x14ac:dyDescent="0.2">
      <c r="A6" s="1"/>
      <c r="B6" s="1">
        <f>AVERAGE(B3:B5)</f>
        <v>19.173333333333332</v>
      </c>
      <c r="C6" s="1">
        <f t="shared" ref="C6:D6" si="0">AVERAGE(C3:C5)</f>
        <v>17.333333333333332</v>
      </c>
      <c r="D6" s="1">
        <f t="shared" si="0"/>
        <v>17.333333333333332</v>
      </c>
      <c r="E6" s="1"/>
      <c r="F6" s="1">
        <f t="shared" ref="F6:H6" si="1">AVERAGE(F3:F5)</f>
        <v>17.573333333333334</v>
      </c>
      <c r="G6" s="1">
        <f t="shared" si="1"/>
        <v>15.886666666666665</v>
      </c>
      <c r="H6" s="1">
        <f t="shared" si="1"/>
        <v>18.309999999999999</v>
      </c>
      <c r="I6" s="1"/>
      <c r="J6" s="1">
        <f t="shared" ref="J6:L6" si="2">AVERAGE(J3:J5)</f>
        <v>18.506666666666664</v>
      </c>
      <c r="K6" s="1">
        <f t="shared" si="2"/>
        <v>17.739999999999998</v>
      </c>
      <c r="L6" s="1">
        <f t="shared" si="2"/>
        <v>16.833333333333332</v>
      </c>
      <c r="M6" s="1"/>
      <c r="N6" s="1">
        <f>AVERAGE(N3:N5)</f>
        <v>17.363333333333333</v>
      </c>
      <c r="O6" s="1">
        <f t="shared" ref="O6:X6" si="3">AVERAGE(O3:O5)</f>
        <v>18.45</v>
      </c>
      <c r="P6" s="1">
        <f t="shared" si="3"/>
        <v>18.273333333333333</v>
      </c>
      <c r="Q6" s="1"/>
      <c r="R6" s="1">
        <f t="shared" si="3"/>
        <v>16.856666666666666</v>
      </c>
      <c r="S6" s="1">
        <f t="shared" si="3"/>
        <v>20.173333333333332</v>
      </c>
      <c r="T6" s="1">
        <f t="shared" si="3"/>
        <v>18.73</v>
      </c>
      <c r="U6" s="1"/>
      <c r="V6" s="1">
        <f t="shared" si="3"/>
        <v>18.930000000000003</v>
      </c>
      <c r="W6" s="1">
        <f t="shared" si="3"/>
        <v>17.28</v>
      </c>
      <c r="X6" s="1">
        <f t="shared" si="3"/>
        <v>17.150000000000002</v>
      </c>
    </row>
    <row r="7" spans="1: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3" t="s">
        <v>15</v>
      </c>
      <c r="B8" s="2">
        <v>17.350000000000001</v>
      </c>
      <c r="C8" s="2">
        <v>15.94</v>
      </c>
      <c r="D8" s="1">
        <v>15.48</v>
      </c>
      <c r="E8" s="1"/>
      <c r="F8" s="2">
        <v>15.76</v>
      </c>
      <c r="G8" s="2">
        <v>14.13</v>
      </c>
      <c r="H8" s="2">
        <v>16.96</v>
      </c>
      <c r="I8" s="1"/>
      <c r="J8" s="2">
        <v>16.72</v>
      </c>
      <c r="K8" s="1">
        <v>16.100000000000001</v>
      </c>
      <c r="L8" s="1">
        <v>15.3</v>
      </c>
      <c r="M8" s="1"/>
      <c r="N8" s="1">
        <v>17.34</v>
      </c>
      <c r="O8" s="2">
        <v>18.399999999999999</v>
      </c>
      <c r="P8" s="2">
        <v>18.28</v>
      </c>
      <c r="Q8" s="1"/>
      <c r="R8" s="1">
        <v>16.489999999999998</v>
      </c>
      <c r="S8" s="1">
        <v>19.46</v>
      </c>
      <c r="T8" s="1">
        <v>18.100000000000001</v>
      </c>
      <c r="U8" s="1"/>
      <c r="V8" s="1">
        <v>18.95</v>
      </c>
      <c r="W8" s="2">
        <v>16.97</v>
      </c>
      <c r="X8" s="1">
        <v>16.309999999999999</v>
      </c>
    </row>
    <row r="9" spans="1:24" x14ac:dyDescent="0.2">
      <c r="A9" s="3"/>
      <c r="B9" s="2">
        <v>17.59</v>
      </c>
      <c r="C9" s="2">
        <v>15.86</v>
      </c>
      <c r="D9" s="1">
        <v>15.61</v>
      </c>
      <c r="E9" s="1"/>
      <c r="F9" s="2">
        <v>16.149999999999999</v>
      </c>
      <c r="G9" s="2">
        <v>14.21</v>
      </c>
      <c r="H9" s="2">
        <v>16.71</v>
      </c>
      <c r="I9" s="1"/>
      <c r="J9" s="2">
        <v>16.559999999999999</v>
      </c>
      <c r="K9" s="1">
        <v>15.73</v>
      </c>
      <c r="L9" s="1">
        <v>15.09</v>
      </c>
      <c r="M9" s="1"/>
      <c r="N9" s="1">
        <v>17.25</v>
      </c>
      <c r="O9" s="2">
        <v>18.37</v>
      </c>
      <c r="P9" s="2">
        <v>18.38</v>
      </c>
      <c r="Q9" s="1"/>
      <c r="R9" s="1">
        <v>16.22</v>
      </c>
      <c r="S9" s="1">
        <v>19.57</v>
      </c>
      <c r="T9" s="1">
        <v>18.54</v>
      </c>
      <c r="U9" s="1"/>
      <c r="V9" s="1">
        <v>18.03</v>
      </c>
      <c r="W9" s="2">
        <v>16.63</v>
      </c>
      <c r="X9" s="1">
        <v>16.55</v>
      </c>
    </row>
    <row r="10" spans="1:24" x14ac:dyDescent="0.2">
      <c r="A10" s="3"/>
      <c r="B10" s="2">
        <v>18.190000000000001</v>
      </c>
      <c r="C10" s="2">
        <v>15.95</v>
      </c>
      <c r="D10" s="1">
        <v>16.260000000000002</v>
      </c>
      <c r="E10" s="1"/>
      <c r="F10" s="2">
        <v>16.079999999999998</v>
      </c>
      <c r="G10" s="2">
        <v>14.03</v>
      </c>
      <c r="H10" s="2">
        <v>16.78</v>
      </c>
      <c r="I10" s="1"/>
      <c r="J10" s="2">
        <v>16.850000000000001</v>
      </c>
      <c r="K10" s="1">
        <v>16.04</v>
      </c>
      <c r="L10" s="1">
        <v>15.4</v>
      </c>
      <c r="M10" s="1"/>
      <c r="N10" s="1">
        <v>17.440000000000001</v>
      </c>
      <c r="O10" s="2">
        <v>18.34</v>
      </c>
      <c r="P10" s="2">
        <v>18.13</v>
      </c>
      <c r="Q10" s="1"/>
      <c r="R10" s="1">
        <v>16.91</v>
      </c>
      <c r="S10" s="1">
        <v>19.98</v>
      </c>
      <c r="T10" s="1">
        <v>18.559999999999999</v>
      </c>
      <c r="U10" s="1"/>
      <c r="V10" s="1">
        <v>18.12</v>
      </c>
      <c r="W10" s="2">
        <v>16.78</v>
      </c>
      <c r="X10" s="1">
        <v>16.68</v>
      </c>
    </row>
    <row r="11" spans="1:24" x14ac:dyDescent="0.2">
      <c r="A11" s="1"/>
      <c r="B11" s="1">
        <f>AVERAGE(B8:B10)</f>
        <v>17.709999999999997</v>
      </c>
      <c r="C11" s="1">
        <f>AVERAGE(C8:C10)</f>
        <v>15.916666666666666</v>
      </c>
      <c r="D11" s="1">
        <f t="shared" ref="D11:X11" si="4">AVERAGE(D8:D10)</f>
        <v>15.783333333333333</v>
      </c>
      <c r="E11" s="1"/>
      <c r="F11" s="1">
        <f>AVERAGE(F8:F10)</f>
        <v>15.996666666666664</v>
      </c>
      <c r="G11" s="1">
        <f>AVERAGE(G8:G10)</f>
        <v>14.123333333333335</v>
      </c>
      <c r="H11" s="1">
        <f>AVERAGE(H8:H10)</f>
        <v>16.816666666666666</v>
      </c>
      <c r="I11" s="1"/>
      <c r="J11" s="1">
        <f>AVERAGE(J8:J10)</f>
        <v>16.71</v>
      </c>
      <c r="K11" s="1">
        <f>AVERAGE(K8:K10)</f>
        <v>15.956666666666669</v>
      </c>
      <c r="L11" s="1">
        <f>AVERAGE(L8:L10)</f>
        <v>15.263333333333334</v>
      </c>
      <c r="M11" s="1"/>
      <c r="N11" s="1">
        <f>AVERAGE(N8:N10)</f>
        <v>17.343333333333334</v>
      </c>
      <c r="O11" s="1">
        <f t="shared" si="4"/>
        <v>18.37</v>
      </c>
      <c r="P11" s="1">
        <f t="shared" si="4"/>
        <v>18.263333333333332</v>
      </c>
      <c r="Q11" s="1"/>
      <c r="R11" s="1">
        <f t="shared" si="4"/>
        <v>16.539999999999996</v>
      </c>
      <c r="S11" s="1">
        <f t="shared" si="4"/>
        <v>19.670000000000002</v>
      </c>
      <c r="T11" s="1">
        <f>AVERAGE(T8:T10)</f>
        <v>18.400000000000002</v>
      </c>
      <c r="U11" s="1"/>
      <c r="V11" s="1">
        <f t="shared" si="4"/>
        <v>18.366666666666671</v>
      </c>
      <c r="W11" s="1">
        <f t="shared" si="4"/>
        <v>16.793333333333333</v>
      </c>
      <c r="X11" s="1">
        <f t="shared" si="4"/>
        <v>16.513333333333332</v>
      </c>
    </row>
    <row r="12" spans="1:2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">
      <c r="A13" s="1"/>
      <c r="B13" s="1">
        <f>B11-B6</f>
        <v>-1.4633333333333347</v>
      </c>
      <c r="C13" s="1">
        <f t="shared" ref="C13:X13" si="5">C11-C6</f>
        <v>-1.4166666666666661</v>
      </c>
      <c r="D13" s="1">
        <f t="shared" si="5"/>
        <v>-1.5499999999999989</v>
      </c>
      <c r="E13" s="1"/>
      <c r="F13" s="1">
        <f t="shared" si="5"/>
        <v>-1.5766666666666698</v>
      </c>
      <c r="G13" s="1">
        <f t="shared" si="5"/>
        <v>-1.7633333333333301</v>
      </c>
      <c r="H13" s="1">
        <f t="shared" si="5"/>
        <v>-1.4933333333333323</v>
      </c>
      <c r="I13" s="1"/>
      <c r="J13" s="1">
        <f t="shared" si="5"/>
        <v>-1.7966666666666633</v>
      </c>
      <c r="K13" s="1">
        <f t="shared" si="5"/>
        <v>-1.7833333333333297</v>
      </c>
      <c r="L13" s="1">
        <f t="shared" si="5"/>
        <v>-1.5699999999999985</v>
      </c>
      <c r="M13" s="1"/>
      <c r="N13" s="1">
        <f t="shared" si="5"/>
        <v>-1.9999999999999574E-2</v>
      </c>
      <c r="O13" s="1">
        <f t="shared" si="5"/>
        <v>-7.9999999999998295E-2</v>
      </c>
      <c r="P13" s="1">
        <f t="shared" si="5"/>
        <v>-1.0000000000001563E-2</v>
      </c>
      <c r="Q13" s="1"/>
      <c r="R13" s="1">
        <f t="shared" si="5"/>
        <v>-0.31666666666666998</v>
      </c>
      <c r="S13" s="1">
        <f t="shared" si="5"/>
        <v>-0.5033333333333303</v>
      </c>
      <c r="T13" s="1">
        <f t="shared" si="5"/>
        <v>-0.32999999999999829</v>
      </c>
      <c r="U13" s="1"/>
      <c r="V13" s="1">
        <f t="shared" si="5"/>
        <v>-0.56333333333333258</v>
      </c>
      <c r="W13" s="1">
        <f t="shared" si="5"/>
        <v>-0.48666666666666814</v>
      </c>
      <c r="X13" s="1">
        <f t="shared" si="5"/>
        <v>-0.63666666666667027</v>
      </c>
    </row>
    <row r="14" spans="1:24" x14ac:dyDescent="0.2">
      <c r="A14" s="1"/>
    </row>
    <row r="15" spans="1:24" x14ac:dyDescent="0.2">
      <c r="A15" s="1"/>
      <c r="C15">
        <f>AVERAGE(B13:D13)</f>
        <v>-1.4766666666666666</v>
      </c>
    </row>
    <row r="16" spans="1:24" x14ac:dyDescent="0.2">
      <c r="A16" s="1"/>
    </row>
    <row r="17" spans="1:24" x14ac:dyDescent="0.2">
      <c r="A17" s="1"/>
      <c r="B17">
        <f>B13-$C$15</f>
        <v>1.3333333333331865E-2</v>
      </c>
      <c r="C17">
        <f t="shared" ref="C17:X17" si="6">C13-$C$15</f>
        <v>6.0000000000000497E-2</v>
      </c>
      <c r="D17">
        <f t="shared" si="6"/>
        <v>-7.3333333333332362E-2</v>
      </c>
      <c r="F17">
        <f t="shared" si="6"/>
        <v>-0.1000000000000032</v>
      </c>
      <c r="G17">
        <f t="shared" si="6"/>
        <v>-0.28666666666666352</v>
      </c>
      <c r="H17">
        <f t="shared" si="6"/>
        <v>-1.6666666666665719E-2</v>
      </c>
      <c r="J17">
        <f t="shared" si="6"/>
        <v>-0.31999999999999673</v>
      </c>
      <c r="K17">
        <f t="shared" si="6"/>
        <v>-0.30666666666666309</v>
      </c>
      <c r="L17">
        <f t="shared" si="6"/>
        <v>-9.3333333333331936E-2</v>
      </c>
      <c r="N17">
        <f t="shared" si="6"/>
        <v>1.456666666666667</v>
      </c>
      <c r="O17">
        <f t="shared" si="6"/>
        <v>1.3966666666666683</v>
      </c>
      <c r="P17">
        <f t="shared" si="6"/>
        <v>1.466666666666665</v>
      </c>
      <c r="R17">
        <f t="shared" si="6"/>
        <v>1.1599999999999966</v>
      </c>
      <c r="S17">
        <f t="shared" si="6"/>
        <v>0.97333333333333627</v>
      </c>
      <c r="T17">
        <f t="shared" si="6"/>
        <v>1.1466666666666683</v>
      </c>
      <c r="V17">
        <f t="shared" si="6"/>
        <v>0.913333333333334</v>
      </c>
      <c r="W17">
        <f t="shared" si="6"/>
        <v>0.98999999999999844</v>
      </c>
      <c r="X17">
        <f t="shared" si="6"/>
        <v>0.83999999999999631</v>
      </c>
    </row>
    <row r="18" spans="1:24" x14ac:dyDescent="0.2">
      <c r="A18" s="1"/>
    </row>
    <row r="19" spans="1:24" x14ac:dyDescent="0.2">
      <c r="A19" s="1"/>
      <c r="B19">
        <f>2^(B17)</f>
        <v>1.0092848012118731</v>
      </c>
      <c r="C19">
        <f t="shared" ref="C19:X19" si="7">2^(C17)</f>
        <v>1.0424657608411216</v>
      </c>
      <c r="D19">
        <f t="shared" si="7"/>
        <v>0.95043947771080273</v>
      </c>
      <c r="F19">
        <f t="shared" si="7"/>
        <v>0.9330329915368053</v>
      </c>
      <c r="G19">
        <f t="shared" si="7"/>
        <v>0.81979399839027345</v>
      </c>
      <c r="H19">
        <f t="shared" si="7"/>
        <v>0.98851402035289671</v>
      </c>
      <c r="J19">
        <f t="shared" si="7"/>
        <v>0.801069877589624</v>
      </c>
      <c r="K19">
        <f t="shared" si="7"/>
        <v>0.80850765215986409</v>
      </c>
      <c r="L19">
        <f t="shared" si="7"/>
        <v>0.93735449655998104</v>
      </c>
      <c r="N19">
        <f t="shared" si="7"/>
        <v>2.7447346208875603</v>
      </c>
      <c r="O19">
        <f t="shared" si="7"/>
        <v>2.6329254388872712</v>
      </c>
      <c r="P19">
        <f t="shared" si="7"/>
        <v>2.7638257599355489</v>
      </c>
      <c r="R19">
        <f t="shared" si="7"/>
        <v>2.2345742761444347</v>
      </c>
      <c r="S19">
        <f t="shared" si="7"/>
        <v>1.9633717104935129</v>
      </c>
      <c r="T19">
        <f t="shared" si="7"/>
        <v>2.2140175631906196</v>
      </c>
      <c r="V19">
        <f t="shared" si="7"/>
        <v>1.8833920347746949</v>
      </c>
      <c r="W19">
        <f t="shared" si="7"/>
        <v>1.9861849908740696</v>
      </c>
      <c r="X19">
        <f t="shared" si="7"/>
        <v>1.7900501418559402</v>
      </c>
    </row>
    <row r="20" spans="1:24" x14ac:dyDescent="0.2">
      <c r="A20" s="1"/>
    </row>
    <row r="21" spans="1:24" x14ac:dyDescent="0.2">
      <c r="A21" s="1"/>
      <c r="C21">
        <f>AVERAGE(B19:D19)</f>
        <v>1.0007300132545991</v>
      </c>
      <c r="G21">
        <f t="shared" ref="G21:W21" si="8">AVERAGE(F19:H19)</f>
        <v>0.91378033675999182</v>
      </c>
      <c r="K21">
        <f t="shared" si="8"/>
        <v>0.84897734210315645</v>
      </c>
      <c r="O21">
        <f t="shared" si="8"/>
        <v>2.7138286065701265</v>
      </c>
      <c r="S21">
        <f t="shared" si="8"/>
        <v>2.1373211832761889</v>
      </c>
      <c r="W21">
        <f t="shared" si="8"/>
        <v>1.8865423891682349</v>
      </c>
    </row>
    <row r="22" spans="1:24" x14ac:dyDescent="0.2">
      <c r="A22" s="1"/>
      <c r="C22">
        <f>STDEV(B19:D19)</f>
        <v>4.6605766750916613E-2</v>
      </c>
      <c r="G22">
        <f t="shared" ref="G22:W22" si="9">STDEV(F19:H19)</f>
        <v>8.5991918165217063E-2</v>
      </c>
      <c r="K22">
        <f t="shared" si="9"/>
        <v>7.6627157033609894E-2</v>
      </c>
      <c r="O22">
        <f t="shared" si="9"/>
        <v>7.0711454541521057E-2</v>
      </c>
      <c r="S22">
        <f t="shared" si="9"/>
        <v>0.15099489700945073</v>
      </c>
      <c r="W22">
        <f t="shared" si="9"/>
        <v>9.81053683518123E-2</v>
      </c>
    </row>
    <row r="25" spans="1:24" x14ac:dyDescent="0.2">
      <c r="A25" t="s">
        <v>17</v>
      </c>
    </row>
  </sheetData>
  <mergeCells count="4">
    <mergeCell ref="A3:A5"/>
    <mergeCell ref="A8:A10"/>
    <mergeCell ref="B1:L1"/>
    <mergeCell ref="N1:X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CmADH1</vt:lpstr>
      <vt:lpstr>CmADH2</vt:lpstr>
      <vt:lpstr>CmAAT1</vt:lpstr>
      <vt:lpstr>CmAAT2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2023-10-06T09:54:23Z</dcterms:modified>
</cp:coreProperties>
</file>