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860" windowHeight="16040" activeTab="5"/>
  </bookViews>
  <sheets>
    <sheet name="引物序列" sheetId="2" r:id="rId1"/>
    <sheet name="ADCY5" sheetId="1" r:id="rId2"/>
    <sheet name="CAMK2A" sheetId="3" r:id="rId3"/>
    <sheet name="DLG4" sheetId="4" r:id="rId4"/>
    <sheet name="NTRK2" sheetId="5" r:id="rId5"/>
    <sheet name="PLCB1" sheetId="6" r:id="rId6"/>
  </sheets>
  <calcPr calcId="144525"/>
</workbook>
</file>

<file path=xl/sharedStrings.xml><?xml version="1.0" encoding="utf-8"?>
<sst xmlns="http://schemas.openxmlformats.org/spreadsheetml/2006/main" count="213" uniqueCount="52">
  <si>
    <t>gene</t>
  </si>
  <si>
    <t>Primer name</t>
  </si>
  <si>
    <t>Sequence (5' -&gt; 3')</t>
  </si>
  <si>
    <t>Length</t>
  </si>
  <si>
    <t>Tm</t>
  </si>
  <si>
    <t>Location</t>
  </si>
  <si>
    <t>ADCY5</t>
  </si>
  <si>
    <t>Forward Primer</t>
  </si>
  <si>
    <t>TCTCCTGCACCAACATCGTG</t>
  </si>
  <si>
    <t>1157-1176</t>
  </si>
  <si>
    <t>Reverse Primer</t>
  </si>
  <si>
    <t>CATGGCAACATGACGGGGA</t>
  </si>
  <si>
    <t>1326-1308</t>
  </si>
  <si>
    <t>CAMK2A</t>
  </si>
  <si>
    <t>GCTCTTCGAGGAATTGGGCAA</t>
  </si>
  <si>
    <t>42-62</t>
  </si>
  <si>
    <t>CCTCTGAGATGCTGTCATGTAGT</t>
  </si>
  <si>
    <t>244-222</t>
  </si>
  <si>
    <t>PLCB1</t>
  </si>
  <si>
    <t>GGACTGACCCTCAGGGATTTT</t>
  </si>
  <si>
    <t>131-151</t>
  </si>
  <si>
    <t>AAGCCACGAGATTCAAATGGG</t>
  </si>
  <si>
    <t>364-344</t>
  </si>
  <si>
    <t>NTRK2</t>
  </si>
  <si>
    <t>TCGTGGCATTTCCGAGATTGG</t>
  </si>
  <si>
    <t>155-175</t>
  </si>
  <si>
    <t>TCGTCAGTTTGTTTCGGGTAAA</t>
  </si>
  <si>
    <t>385-364</t>
  </si>
  <si>
    <t>DLG4</t>
  </si>
  <si>
    <t>CACAACCTCTTATTCCCAGCAC</t>
  </si>
  <si>
    <t>909-930</t>
  </si>
  <si>
    <t>CATGGCTGTGGGGTAGTCG</t>
  </si>
  <si>
    <t>987-969</t>
  </si>
  <si>
    <t>GAPDH</t>
  </si>
  <si>
    <t>GGAGCGAGATCCCTCCAAAAT</t>
  </si>
  <si>
    <t>108-128</t>
  </si>
  <si>
    <t>GGCTGTTGTCATACTTCTCATGG</t>
  </si>
  <si>
    <t>304-282</t>
  </si>
  <si>
    <t>Sample name</t>
  </si>
  <si>
    <t>Gene name</t>
  </si>
  <si>
    <t>Three technical replicates</t>
  </si>
  <si>
    <t>Ct average</t>
  </si>
  <si>
    <t>△Ct</t>
  </si>
  <si>
    <t>△△Ct</t>
  </si>
  <si>
    <r>
      <rPr>
        <sz val="11"/>
        <color rgb="FF000000"/>
        <rFont val="宋体"/>
        <charset val="134"/>
      </rPr>
      <t>2</t>
    </r>
    <r>
      <rPr>
        <vertAlign val="superscript"/>
        <sz val="11"/>
        <color rgb="FF000000"/>
        <rFont val="宋体"/>
        <charset val="134"/>
      </rPr>
      <t>-(△△Ct)</t>
    </r>
  </si>
  <si>
    <t>Mcao</t>
  </si>
  <si>
    <t>cDNA1</t>
  </si>
  <si>
    <t>cDNA2</t>
  </si>
  <si>
    <t>cDNA3</t>
  </si>
  <si>
    <t>cDNA4</t>
  </si>
  <si>
    <t>Control</t>
  </si>
  <si>
    <t>MCAO</t>
  </si>
</sst>
</file>

<file path=xl/styles.xml><?xml version="1.0" encoding="utf-8"?>
<styleSheet xmlns="http://schemas.openxmlformats.org/spreadsheetml/2006/main">
  <numFmts count="5">
    <numFmt numFmtId="176" formatCode="0.0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color rgb="FF000000"/>
      <name val="宋体"/>
      <charset val="134"/>
    </font>
    <font>
      <sz val="11"/>
      <color rgb="FF202124"/>
      <name val="Arial"/>
      <charset val="134"/>
    </font>
    <font>
      <b/>
      <sz val="12"/>
      <color rgb="FF000000"/>
      <name val="宋体"/>
      <charset val="0"/>
      <scheme val="minor"/>
    </font>
    <font>
      <b/>
      <sz val="10"/>
      <color rgb="FF000000"/>
      <name val="宋体"/>
      <charset val="0"/>
      <scheme val="minor"/>
    </font>
    <font>
      <sz val="12"/>
      <color rgb="FF000000"/>
      <name val="宋体"/>
      <charset val="0"/>
      <scheme val="minor"/>
    </font>
    <font>
      <sz val="11"/>
      <color rgb="FF000000"/>
      <name val="等线"/>
      <charset val="134"/>
    </font>
    <font>
      <sz val="12"/>
      <color rgb="FF000000"/>
      <name val="等线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ACB9CA"/>
        <bgColor rgb="FF000000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176" fontId="0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28" sqref="C28"/>
    </sheetView>
  </sheetViews>
  <sheetFormatPr defaultColWidth="9.23076923076923" defaultRowHeight="16.8" outlineLevelCol="6"/>
  <cols>
    <col min="1" max="2" width="24.8365384615385" customWidth="1"/>
    <col min="3" max="3" width="44.5384615384615" customWidth="1"/>
    <col min="6" max="6" width="12.6538461538462" customWidth="1"/>
  </cols>
  <sheetData>
    <row r="1" ht="31" spans="1:7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4"/>
    </row>
    <row r="2" ht="17.6" customHeight="1" spans="1:7">
      <c r="A2" s="12" t="s">
        <v>6</v>
      </c>
      <c r="B2" s="13" t="s">
        <v>7</v>
      </c>
      <c r="C2" s="13" t="s">
        <v>8</v>
      </c>
      <c r="D2" s="13">
        <v>20</v>
      </c>
      <c r="E2" s="13">
        <v>62.2</v>
      </c>
      <c r="F2" s="13" t="s">
        <v>9</v>
      </c>
      <c r="G2" s="15"/>
    </row>
    <row r="3" ht="17.6" spans="1:7">
      <c r="A3" s="12"/>
      <c r="B3" s="13" t="s">
        <v>10</v>
      </c>
      <c r="C3" s="13" t="s">
        <v>11</v>
      </c>
      <c r="D3" s="13">
        <v>19</v>
      </c>
      <c r="E3" s="13">
        <v>62.4</v>
      </c>
      <c r="F3" s="13" t="s">
        <v>12</v>
      </c>
      <c r="G3" s="15"/>
    </row>
    <row r="4" ht="17.6" customHeight="1" spans="1:7">
      <c r="A4" s="12" t="s">
        <v>13</v>
      </c>
      <c r="B4" s="13" t="s">
        <v>7</v>
      </c>
      <c r="C4" s="13" t="s">
        <v>14</v>
      </c>
      <c r="D4" s="13">
        <v>21</v>
      </c>
      <c r="E4" s="13">
        <v>62.7</v>
      </c>
      <c r="F4" s="13" t="s">
        <v>15</v>
      </c>
      <c r="G4" s="15"/>
    </row>
    <row r="5" ht="17.6" spans="1:7">
      <c r="A5" s="12"/>
      <c r="B5" s="13" t="s">
        <v>10</v>
      </c>
      <c r="C5" s="13" t="s">
        <v>16</v>
      </c>
      <c r="D5" s="13">
        <v>23</v>
      </c>
      <c r="E5" s="13">
        <v>61.2</v>
      </c>
      <c r="F5" s="13" t="s">
        <v>17</v>
      </c>
      <c r="G5" s="15"/>
    </row>
    <row r="6" ht="17.6" customHeight="1" spans="1:7">
      <c r="A6" s="12" t="s">
        <v>18</v>
      </c>
      <c r="B6" s="13" t="s">
        <v>7</v>
      </c>
      <c r="C6" s="13" t="s">
        <v>19</v>
      </c>
      <c r="D6" s="13">
        <v>21</v>
      </c>
      <c r="E6" s="13">
        <v>61.1</v>
      </c>
      <c r="F6" s="13" t="s">
        <v>20</v>
      </c>
      <c r="G6" s="15"/>
    </row>
    <row r="7" ht="17.6" spans="1:7">
      <c r="A7" s="12"/>
      <c r="B7" s="13" t="s">
        <v>10</v>
      </c>
      <c r="C7" s="13" t="s">
        <v>21</v>
      </c>
      <c r="D7" s="13">
        <v>21</v>
      </c>
      <c r="E7" s="13">
        <v>60.6</v>
      </c>
      <c r="F7" s="13" t="s">
        <v>22</v>
      </c>
      <c r="G7" s="15"/>
    </row>
    <row r="8" ht="17.6" customHeight="1" spans="1:7">
      <c r="A8" s="12" t="s">
        <v>23</v>
      </c>
      <c r="B8" s="13" t="s">
        <v>7</v>
      </c>
      <c r="C8" s="13" t="s">
        <v>24</v>
      </c>
      <c r="D8" s="13">
        <v>21</v>
      </c>
      <c r="E8" s="13">
        <v>62.7</v>
      </c>
      <c r="F8" s="13" t="s">
        <v>25</v>
      </c>
      <c r="G8" s="15"/>
    </row>
    <row r="9" ht="17.6" spans="1:7">
      <c r="A9" s="12"/>
      <c r="B9" s="13" t="s">
        <v>10</v>
      </c>
      <c r="C9" s="13" t="s">
        <v>26</v>
      </c>
      <c r="D9" s="13">
        <v>22</v>
      </c>
      <c r="E9" s="13">
        <v>60.1</v>
      </c>
      <c r="F9" s="13" t="s">
        <v>27</v>
      </c>
      <c r="G9" s="15"/>
    </row>
    <row r="10" ht="17.6" customHeight="1" spans="1:7">
      <c r="A10" s="12" t="s">
        <v>28</v>
      </c>
      <c r="B10" s="13" t="s">
        <v>7</v>
      </c>
      <c r="C10" s="13" t="s">
        <v>29</v>
      </c>
      <c r="D10" s="13">
        <v>22</v>
      </c>
      <c r="E10" s="13">
        <v>60.9</v>
      </c>
      <c r="F10" s="13" t="s">
        <v>30</v>
      </c>
      <c r="G10" s="15"/>
    </row>
    <row r="11" ht="17.6" spans="1:7">
      <c r="A11" s="12"/>
      <c r="B11" s="13" t="s">
        <v>10</v>
      </c>
      <c r="C11" s="13" t="s">
        <v>31</v>
      </c>
      <c r="D11" s="13">
        <v>19</v>
      </c>
      <c r="E11" s="13">
        <v>62.1</v>
      </c>
      <c r="F11" s="13" t="s">
        <v>32</v>
      </c>
      <c r="G11" s="15"/>
    </row>
    <row r="12" ht="17.6" customHeight="1" spans="1:7">
      <c r="A12" s="12" t="s">
        <v>33</v>
      </c>
      <c r="B12" s="13" t="s">
        <v>7</v>
      </c>
      <c r="C12" s="13" t="s">
        <v>34</v>
      </c>
      <c r="D12" s="13">
        <v>21</v>
      </c>
      <c r="E12" s="13">
        <v>61.6</v>
      </c>
      <c r="F12" s="13" t="s">
        <v>35</v>
      </c>
      <c r="G12" s="15"/>
    </row>
    <row r="13" ht="17.6" spans="1:7">
      <c r="A13" s="12"/>
      <c r="B13" s="13" t="s">
        <v>10</v>
      </c>
      <c r="C13" s="13" t="s">
        <v>36</v>
      </c>
      <c r="D13" s="13">
        <v>23</v>
      </c>
      <c r="E13" s="13">
        <v>60.9</v>
      </c>
      <c r="F13" s="13" t="s">
        <v>37</v>
      </c>
      <c r="G13" s="15"/>
    </row>
  </sheetData>
  <mergeCells count="6">
    <mergeCell ref="A2:A3"/>
    <mergeCell ref="A4:A5"/>
    <mergeCell ref="A6:A7"/>
    <mergeCell ref="A8:A9"/>
    <mergeCell ref="A10:A11"/>
    <mergeCell ref="A12:A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C8" sqref="C8"/>
    </sheetView>
  </sheetViews>
  <sheetFormatPr defaultColWidth="10.3846153846154" defaultRowHeight="16.8"/>
  <cols>
    <col min="2" max="3" width="12.5" style="1"/>
    <col min="4" max="4" width="14.1538461538462" style="1"/>
    <col min="5" max="6" width="12.9230769230769" style="1"/>
    <col min="7" max="7" width="15" style="1" customWidth="1"/>
    <col min="8" max="9" width="14.0769230769231" style="1"/>
    <col min="10" max="10" width="12.9230769230769" style="1"/>
    <col min="11" max="16384" width="12.5" style="1"/>
  </cols>
  <sheetData>
    <row r="1" s="1" customFormat="1" spans="1:10">
      <c r="A1" s="1" t="s">
        <v>6</v>
      </c>
      <c r="B1" s="3"/>
      <c r="C1" s="3"/>
      <c r="D1" s="3"/>
      <c r="E1" s="3"/>
      <c r="F1" s="3"/>
      <c r="G1" s="3"/>
      <c r="H1" s="3"/>
      <c r="I1" s="3">
        <f>(H3+H5+H7+H9)/4</f>
        <v>16.0840919943146</v>
      </c>
      <c r="J1" s="3"/>
    </row>
    <row r="2" s="1" customFormat="1" ht="34" spans="2:10">
      <c r="B2" s="4" t="s">
        <v>38</v>
      </c>
      <c r="C2" s="4" t="s">
        <v>39</v>
      </c>
      <c r="D2" s="4" t="s">
        <v>40</v>
      </c>
      <c r="E2" s="4"/>
      <c r="F2" s="4"/>
      <c r="G2" s="4" t="s">
        <v>41</v>
      </c>
      <c r="H2" s="4" t="s">
        <v>42</v>
      </c>
      <c r="I2" s="6" t="s">
        <v>43</v>
      </c>
      <c r="J2" s="6" t="s">
        <v>44</v>
      </c>
    </row>
    <row r="3" s="1" customFormat="1" spans="1:10">
      <c r="A3" s="5" t="s">
        <v>45</v>
      </c>
      <c r="B3" s="3" t="s">
        <v>46</v>
      </c>
      <c r="C3" s="3" t="s">
        <v>33</v>
      </c>
      <c r="D3" s="3">
        <v>14.64</v>
      </c>
      <c r="E3" s="3">
        <v>12.953</v>
      </c>
      <c r="F3" s="3">
        <v>14.445</v>
      </c>
      <c r="G3" s="7">
        <f>AVERAGE(D3:F3)</f>
        <v>14.0126666666667</v>
      </c>
      <c r="H3" s="8">
        <f>G4-G3</f>
        <v>16.1247616432269</v>
      </c>
      <c r="I3" s="8">
        <f>H3-I1</f>
        <v>0.0406696489122567</v>
      </c>
      <c r="J3" s="8">
        <f>2^(-I3)</f>
        <v>0.972203579542856</v>
      </c>
    </row>
    <row r="4" s="1" customFormat="1" spans="1:10">
      <c r="A4" s="5"/>
      <c r="B4" s="3"/>
      <c r="C4" s="3" t="s">
        <v>6</v>
      </c>
      <c r="D4" s="6">
        <v>30.0533118177016</v>
      </c>
      <c r="E4" s="6">
        <v>29.228056111979</v>
      </c>
      <c r="F4" s="6">
        <v>31.130917</v>
      </c>
      <c r="G4" s="7">
        <f>AVERAGE(D4:F4)</f>
        <v>30.1374283098935</v>
      </c>
      <c r="H4" s="8"/>
      <c r="I4" s="3"/>
      <c r="J4" s="8"/>
    </row>
    <row r="5" s="1" customFormat="1" spans="1:10">
      <c r="A5" s="5"/>
      <c r="B5" s="3" t="s">
        <v>47</v>
      </c>
      <c r="C5" s="3" t="s">
        <v>33</v>
      </c>
      <c r="D5" s="6">
        <v>14.53</v>
      </c>
      <c r="E5" s="6">
        <v>15.456</v>
      </c>
      <c r="F5" s="6">
        <v>15.884</v>
      </c>
      <c r="G5" s="7">
        <f>AVERAGE(D5:F5)</f>
        <v>15.29</v>
      </c>
      <c r="H5" s="8">
        <f>G6-G5</f>
        <v>16.215040979759</v>
      </c>
      <c r="I5" s="8">
        <f>H5-I1</f>
        <v>0.13094898544437</v>
      </c>
      <c r="J5" s="8">
        <f>2^(-I5)</f>
        <v>0.913230541816758</v>
      </c>
    </row>
    <row r="6" s="1" customFormat="1" spans="1:10">
      <c r="A6" s="5"/>
      <c r="B6" s="3"/>
      <c r="C6" s="3" t="s">
        <v>6</v>
      </c>
      <c r="D6" s="6">
        <v>31.563961</v>
      </c>
      <c r="E6" s="6">
        <v>31.2998590108707</v>
      </c>
      <c r="F6" s="6">
        <v>31.6513029284063</v>
      </c>
      <c r="G6" s="7">
        <f>AVERAGE(D6:F6)</f>
        <v>31.505040979759</v>
      </c>
      <c r="H6" s="8"/>
      <c r="I6" s="8"/>
      <c r="J6" s="8"/>
    </row>
    <row r="7" s="1" customFormat="1" spans="1:10">
      <c r="A7" s="5"/>
      <c r="B7" s="3" t="s">
        <v>48</v>
      </c>
      <c r="C7" s="3" t="s">
        <v>33</v>
      </c>
      <c r="D7" s="6">
        <v>15.901</v>
      </c>
      <c r="E7" s="6">
        <v>14.591</v>
      </c>
      <c r="F7" s="6">
        <v>15.988</v>
      </c>
      <c r="G7" s="7">
        <f>AVERAGE(D7:F7)</f>
        <v>15.4933333333333</v>
      </c>
      <c r="H7" s="8">
        <f>G8-G7</f>
        <v>15.8675953509393</v>
      </c>
      <c r="I7" s="8">
        <f>H7-I1</f>
        <v>-0.216496643375347</v>
      </c>
      <c r="J7" s="8">
        <f>2^(-I7)</f>
        <v>1.16190864660107</v>
      </c>
    </row>
    <row r="8" s="1" customFormat="1" ht="25" customHeight="1" spans="1:10">
      <c r="A8" s="5"/>
      <c r="B8" s="3"/>
      <c r="C8" s="3" t="s">
        <v>6</v>
      </c>
      <c r="D8" s="6">
        <v>30.9117875272889</v>
      </c>
      <c r="E8" s="6">
        <v>29.2388692836537</v>
      </c>
      <c r="F8" s="6">
        <v>33.9321292418751</v>
      </c>
      <c r="G8" s="7">
        <f>AVERAGE(D8:F8)</f>
        <v>31.3609286842726</v>
      </c>
      <c r="H8" s="8"/>
      <c r="I8" s="8"/>
      <c r="J8" s="8"/>
    </row>
    <row r="9" s="1" customFormat="1" ht="25" customHeight="1" spans="1:10">
      <c r="A9" s="5"/>
      <c r="B9" s="3" t="s">
        <v>49</v>
      </c>
      <c r="C9" s="3" t="s">
        <v>33</v>
      </c>
      <c r="D9" s="6">
        <v>14.23</v>
      </c>
      <c r="E9" s="6">
        <v>14.953</v>
      </c>
      <c r="F9" s="6">
        <v>14.445</v>
      </c>
      <c r="G9" s="7">
        <f>AVERAGE(D9:F9)</f>
        <v>14.5426666666667</v>
      </c>
      <c r="H9" s="8">
        <f>G10-G9</f>
        <v>16.1289700033333</v>
      </c>
      <c r="I9" s="8">
        <f>H9-I1</f>
        <v>0.0448780090187242</v>
      </c>
      <c r="J9" s="8">
        <f>2^(-I9)</f>
        <v>0.96937178132251</v>
      </c>
    </row>
    <row r="10" s="1" customFormat="1" ht="25" customHeight="1" spans="1:10">
      <c r="A10" s="5"/>
      <c r="B10" s="3"/>
      <c r="C10" s="3" t="s">
        <v>6</v>
      </c>
      <c r="D10" s="6">
        <v>31.06025587</v>
      </c>
      <c r="E10" s="6">
        <v>30.23885889</v>
      </c>
      <c r="F10" s="6">
        <v>30.71579525</v>
      </c>
      <c r="G10" s="7">
        <f>AVERAGE(D10:F10)</f>
        <v>30.67163667</v>
      </c>
      <c r="H10" s="8"/>
      <c r="I10" s="8"/>
      <c r="J10" s="8"/>
    </row>
    <row r="11" s="1" customFormat="1" spans="1:10">
      <c r="A11" s="5" t="s">
        <v>50</v>
      </c>
      <c r="B11" s="3" t="s">
        <v>46</v>
      </c>
      <c r="C11" s="3" t="s">
        <v>33</v>
      </c>
      <c r="D11" s="6">
        <v>14.968</v>
      </c>
      <c r="E11" s="6">
        <v>14.623</v>
      </c>
      <c r="F11" s="6">
        <v>14.477</v>
      </c>
      <c r="G11" s="7">
        <f>AVERAGE(D11:F11)</f>
        <v>14.6893333333333</v>
      </c>
      <c r="H11" s="8">
        <f>G12-G11</f>
        <v>15.1453317329966</v>
      </c>
      <c r="I11" s="8">
        <f>H11-I1</f>
        <v>-0.93876026131805</v>
      </c>
      <c r="J11" s="8">
        <f>2^(-I11)</f>
        <v>1.91688031448186</v>
      </c>
    </row>
    <row r="12" s="1" customFormat="1" spans="1:10">
      <c r="A12" s="5"/>
      <c r="B12" s="3"/>
      <c r="C12" s="3" t="s">
        <v>6</v>
      </c>
      <c r="D12" s="6">
        <v>30.9436238032359</v>
      </c>
      <c r="E12" s="6">
        <v>31.6971355552857</v>
      </c>
      <c r="F12" s="6">
        <v>26.8632358404681</v>
      </c>
      <c r="G12" s="7">
        <f>AVERAGE(D12:F12)</f>
        <v>29.8346650663299</v>
      </c>
      <c r="H12" s="8"/>
      <c r="I12" s="8"/>
      <c r="J12" s="8"/>
    </row>
    <row r="13" s="1" customFormat="1" spans="1:10">
      <c r="A13" s="5"/>
      <c r="B13" s="3" t="s">
        <v>47</v>
      </c>
      <c r="C13" s="3" t="s">
        <v>33</v>
      </c>
      <c r="D13" s="6">
        <v>14.615</v>
      </c>
      <c r="E13" s="6">
        <v>15.457</v>
      </c>
      <c r="F13" s="6">
        <v>15.802</v>
      </c>
      <c r="G13" s="7">
        <f>AVERAGE(D13:F13)</f>
        <v>15.2913333333333</v>
      </c>
      <c r="H13" s="8">
        <f>G14-G13</f>
        <v>14.9559917502059</v>
      </c>
      <c r="I13" s="8">
        <f>H13-I1</f>
        <v>-1.12810024410872</v>
      </c>
      <c r="J13" s="8">
        <f>2^(-I13)</f>
        <v>2.18570734444288</v>
      </c>
    </row>
    <row r="14" s="1" customFormat="1" spans="1:10">
      <c r="A14" s="5"/>
      <c r="B14" s="3"/>
      <c r="C14" s="3" t="s">
        <v>6</v>
      </c>
      <c r="D14" s="6">
        <v>30.8058097643417</v>
      </c>
      <c r="E14" s="6">
        <v>29.8283485100891</v>
      </c>
      <c r="F14" s="6">
        <v>30.1078169761869</v>
      </c>
      <c r="G14" s="7">
        <f>AVERAGE(D14:F14)</f>
        <v>30.2473250835392</v>
      </c>
      <c r="H14" s="8"/>
      <c r="I14" s="8"/>
      <c r="J14" s="8"/>
    </row>
    <row r="15" s="1" customFormat="1" spans="1:10">
      <c r="A15" s="5"/>
      <c r="B15" s="3" t="s">
        <v>48</v>
      </c>
      <c r="C15" s="3" t="s">
        <v>33</v>
      </c>
      <c r="D15" s="6">
        <v>14.27</v>
      </c>
      <c r="E15" s="6">
        <v>14.046</v>
      </c>
      <c r="F15" s="6">
        <v>14.698</v>
      </c>
      <c r="G15" s="7">
        <f>AVERAGE(D15:F15)</f>
        <v>14.338</v>
      </c>
      <c r="H15" s="8">
        <f>G16-G15</f>
        <v>15.2271319629903</v>
      </c>
      <c r="I15" s="8">
        <f>H15-I1</f>
        <v>-0.856960031324279</v>
      </c>
      <c r="J15" s="8">
        <f>2^(-I15)</f>
        <v>1.81121778704624</v>
      </c>
    </row>
    <row r="16" s="1" customFormat="1" spans="1:10">
      <c r="A16" s="5"/>
      <c r="B16" s="3"/>
      <c r="C16" s="3" t="s">
        <v>6</v>
      </c>
      <c r="D16" s="6">
        <v>28.7091348773702</v>
      </c>
      <c r="E16" s="6">
        <v>28.656780265731</v>
      </c>
      <c r="F16" s="6">
        <v>31.3294807458698</v>
      </c>
      <c r="G16" s="7">
        <f>AVERAGE(D16:F16)</f>
        <v>29.5651319629903</v>
      </c>
      <c r="H16" s="8"/>
      <c r="I16" s="8"/>
      <c r="J16" s="8"/>
    </row>
    <row r="17" s="1" customFormat="1" spans="1:10">
      <c r="A17" s="5"/>
      <c r="B17" s="3"/>
      <c r="C17" s="3" t="s">
        <v>33</v>
      </c>
      <c r="D17" s="6">
        <v>14.73</v>
      </c>
      <c r="E17" s="6">
        <v>14.953</v>
      </c>
      <c r="F17" s="6">
        <v>14.445</v>
      </c>
      <c r="G17" s="7">
        <f>AVERAGE(D17:F17)</f>
        <v>14.7093333333333</v>
      </c>
      <c r="H17" s="8">
        <f>G18-G17</f>
        <v>15.9623033366667</v>
      </c>
      <c r="I17" s="8">
        <f>H17-I1</f>
        <v>-0.12178865764794</v>
      </c>
      <c r="J17" s="8">
        <f>2^(-I17)</f>
        <v>1.08808303523657</v>
      </c>
    </row>
    <row r="18" s="1" customFormat="1" spans="1:10">
      <c r="A18" s="5"/>
      <c r="B18" s="3"/>
      <c r="C18" s="3" t="s">
        <v>6</v>
      </c>
      <c r="D18" s="3">
        <v>31.06025587</v>
      </c>
      <c r="E18" s="3">
        <v>30.23885889</v>
      </c>
      <c r="F18" s="3">
        <v>30.71579525</v>
      </c>
      <c r="G18" s="7">
        <f>AVERAGE(D18:F18)</f>
        <v>30.67163667</v>
      </c>
      <c r="H18" s="8"/>
      <c r="I18" s="8"/>
      <c r="J18" s="8"/>
    </row>
  </sheetData>
  <mergeCells count="18">
    <mergeCell ref="D2:F2"/>
    <mergeCell ref="A3:A10"/>
    <mergeCell ref="A11:A18"/>
    <mergeCell ref="I5:I6"/>
    <mergeCell ref="I7:I8"/>
    <mergeCell ref="I9:I10"/>
    <mergeCell ref="I11:I12"/>
    <mergeCell ref="I13:I14"/>
    <mergeCell ref="I15:I16"/>
    <mergeCell ref="I17:I18"/>
    <mergeCell ref="J3:J4"/>
    <mergeCell ref="J5:J6"/>
    <mergeCell ref="J7:J8"/>
    <mergeCell ref="J9:J10"/>
    <mergeCell ref="J11:J12"/>
    <mergeCell ref="J13:J14"/>
    <mergeCell ref="J15:J16"/>
    <mergeCell ref="J17:J1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C4" sqref="C4"/>
    </sheetView>
  </sheetViews>
  <sheetFormatPr defaultColWidth="10.3846153846154" defaultRowHeight="16.8"/>
  <cols>
    <col min="2" max="3" width="12.5" style="1"/>
    <col min="4" max="4" width="14.1538461538462" style="1"/>
    <col min="5" max="5" width="15.2307692307692" style="1"/>
    <col min="6" max="6" width="16.3846153846154" style="1"/>
    <col min="7" max="7" width="15" style="1" customWidth="1"/>
    <col min="8" max="9" width="14.0769230769231" style="1"/>
    <col min="10" max="10" width="12.9230769230769" style="1"/>
    <col min="11" max="16384" width="12.5" style="1"/>
  </cols>
  <sheetData>
    <row r="1" s="1" customFormat="1" ht="17.6" spans="1:10">
      <c r="A1" s="2" t="s">
        <v>13</v>
      </c>
      <c r="B1" s="3"/>
      <c r="C1" s="3"/>
      <c r="D1" s="3"/>
      <c r="E1" s="3"/>
      <c r="F1" s="3"/>
      <c r="G1" s="3"/>
      <c r="H1" s="3"/>
      <c r="I1" s="3">
        <f>(H3+H5+H7+H9)/4</f>
        <v>16.4296109173121</v>
      </c>
      <c r="J1" s="3"/>
    </row>
    <row r="2" s="1" customFormat="1" ht="34" spans="2:10">
      <c r="B2" s="4" t="s">
        <v>38</v>
      </c>
      <c r="C2" s="4" t="s">
        <v>39</v>
      </c>
      <c r="D2" s="4" t="s">
        <v>40</v>
      </c>
      <c r="E2" s="4"/>
      <c r="F2" s="4"/>
      <c r="G2" s="4" t="s">
        <v>41</v>
      </c>
      <c r="H2" s="4" t="s">
        <v>42</v>
      </c>
      <c r="I2" s="6" t="s">
        <v>43</v>
      </c>
      <c r="J2" s="6" t="s">
        <v>44</v>
      </c>
    </row>
    <row r="3" s="1" customFormat="1" spans="1:10">
      <c r="A3" s="5" t="s">
        <v>45</v>
      </c>
      <c r="B3" s="3" t="s">
        <v>46</v>
      </c>
      <c r="C3" s="3" t="s">
        <v>33</v>
      </c>
      <c r="D3" s="3">
        <v>14.654</v>
      </c>
      <c r="E3" s="3">
        <v>14.036</v>
      </c>
      <c r="F3" s="3">
        <v>15.986</v>
      </c>
      <c r="G3" s="7">
        <f t="shared" ref="G3:G18" si="0">AVERAGE(D3:F3)</f>
        <v>14.892</v>
      </c>
      <c r="H3" s="8">
        <f t="shared" ref="H3:H7" si="1">G4-G3</f>
        <v>16.2423623357541</v>
      </c>
      <c r="I3" s="8">
        <f>H3-I1</f>
        <v>-0.187248581557988</v>
      </c>
      <c r="J3" s="8">
        <f t="shared" ref="J3:J7" si="2">2^(-I3)</f>
        <v>1.1385901953708</v>
      </c>
    </row>
    <row r="4" s="1" customFormat="1" spans="1:10">
      <c r="A4" s="5"/>
      <c r="B4" s="3"/>
      <c r="C4" s="3" t="s">
        <v>13</v>
      </c>
      <c r="D4" s="6">
        <v>30.1981597381673</v>
      </c>
      <c r="E4" s="6">
        <v>31.6962388</v>
      </c>
      <c r="F4" s="6">
        <v>31.508688469095</v>
      </c>
      <c r="G4" s="7">
        <f t="shared" si="0"/>
        <v>31.1343623357541</v>
      </c>
      <c r="H4" s="8"/>
      <c r="I4" s="3"/>
      <c r="J4" s="8"/>
    </row>
    <row r="5" s="1" customFormat="1" spans="1:10">
      <c r="A5" s="5"/>
      <c r="B5" s="3" t="s">
        <v>47</v>
      </c>
      <c r="C5" s="3" t="s">
        <v>33</v>
      </c>
      <c r="D5" s="6">
        <v>14.988</v>
      </c>
      <c r="E5" s="6">
        <v>14.856</v>
      </c>
      <c r="F5" s="6">
        <v>14.059</v>
      </c>
      <c r="G5" s="7">
        <f t="shared" si="0"/>
        <v>14.6343333333333</v>
      </c>
      <c r="H5" s="8">
        <f t="shared" si="1"/>
        <v>16.4177416652244</v>
      </c>
      <c r="I5" s="8">
        <f>H5-I1</f>
        <v>-0.0118692520877275</v>
      </c>
      <c r="J5" s="8">
        <f t="shared" si="2"/>
        <v>1.00826107452619</v>
      </c>
    </row>
    <row r="6" s="1" customFormat="1" spans="1:10">
      <c r="A6" s="5"/>
      <c r="B6" s="3"/>
      <c r="C6" s="3" t="s">
        <v>13</v>
      </c>
      <c r="D6" s="6">
        <v>30.6267915306871</v>
      </c>
      <c r="E6" s="6">
        <v>31.4289222359899</v>
      </c>
      <c r="F6" s="6">
        <v>31.100511228996</v>
      </c>
      <c r="G6" s="7">
        <f t="shared" si="0"/>
        <v>31.0520749985577</v>
      </c>
      <c r="H6" s="8"/>
      <c r="I6" s="8"/>
      <c r="J6" s="8"/>
    </row>
    <row r="7" s="1" customFormat="1" spans="1:10">
      <c r="A7" s="5"/>
      <c r="B7" s="3" t="s">
        <v>48</v>
      </c>
      <c r="C7" s="3" t="s">
        <v>33</v>
      </c>
      <c r="D7" s="6">
        <v>14.621</v>
      </c>
      <c r="E7" s="6">
        <v>14.207</v>
      </c>
      <c r="F7" s="6">
        <v>14.725</v>
      </c>
      <c r="G7" s="7">
        <f t="shared" si="0"/>
        <v>14.5176666666667</v>
      </c>
      <c r="H7" s="8">
        <f t="shared" si="1"/>
        <v>16.8432620176059</v>
      </c>
      <c r="I7" s="8">
        <f>H7-I1</f>
        <v>0.413651100293841</v>
      </c>
      <c r="J7" s="8">
        <f t="shared" si="2"/>
        <v>0.75072108032656</v>
      </c>
    </row>
    <row r="8" s="1" customFormat="1" ht="25" customHeight="1" spans="1:10">
      <c r="A8" s="5"/>
      <c r="B8" s="3"/>
      <c r="C8" s="3" t="s">
        <v>13</v>
      </c>
      <c r="D8" s="6">
        <v>30.3603475305746</v>
      </c>
      <c r="E8" s="6">
        <v>31.7494022506359</v>
      </c>
      <c r="F8" s="6">
        <v>31.9730362716073</v>
      </c>
      <c r="G8" s="7">
        <f t="shared" si="0"/>
        <v>31.3609286842726</v>
      </c>
      <c r="H8" s="8"/>
      <c r="I8" s="8"/>
      <c r="J8" s="8"/>
    </row>
    <row r="9" s="1" customFormat="1" ht="25" customHeight="1" spans="1:10">
      <c r="A9" s="5"/>
      <c r="B9" s="3" t="s">
        <v>49</v>
      </c>
      <c r="C9" s="3" t="s">
        <v>33</v>
      </c>
      <c r="D9" s="6">
        <v>15.09</v>
      </c>
      <c r="E9" s="6">
        <v>15.256</v>
      </c>
      <c r="F9" s="6">
        <v>14.379</v>
      </c>
      <c r="G9" s="7">
        <f t="shared" si="0"/>
        <v>14.9083333333333</v>
      </c>
      <c r="H9" s="8">
        <f t="shared" ref="H9:H13" si="3">G10-G9</f>
        <v>16.215077650664</v>
      </c>
      <c r="I9" s="8">
        <f>H9-I1</f>
        <v>-0.214533266648118</v>
      </c>
      <c r="J9" s="8">
        <f t="shared" ref="J9:J13" si="4">2^(-I9)</f>
        <v>1.16032847009907</v>
      </c>
    </row>
    <row r="10" s="1" customFormat="1" ht="25" customHeight="1" spans="1:10">
      <c r="A10" s="5"/>
      <c r="B10" s="3"/>
      <c r="C10" s="3" t="s">
        <v>13</v>
      </c>
      <c r="D10" s="6">
        <v>31.2844716948962</v>
      </c>
      <c r="E10" s="6">
        <v>31.9198675282185</v>
      </c>
      <c r="F10" s="6">
        <v>30.1658937288772</v>
      </c>
      <c r="G10" s="7">
        <f t="shared" si="0"/>
        <v>31.1234109839973</v>
      </c>
      <c r="H10" s="8"/>
      <c r="I10" s="8"/>
      <c r="J10" s="8"/>
    </row>
    <row r="11" s="1" customFormat="1" spans="1:10">
      <c r="A11" s="5" t="s">
        <v>50</v>
      </c>
      <c r="B11" s="3" t="s">
        <v>46</v>
      </c>
      <c r="C11" s="3" t="s">
        <v>33</v>
      </c>
      <c r="D11" s="6">
        <v>14.727</v>
      </c>
      <c r="E11" s="6">
        <v>14.077</v>
      </c>
      <c r="F11" s="6">
        <v>14.308</v>
      </c>
      <c r="G11" s="7">
        <f t="shared" si="0"/>
        <v>14.3706666666667</v>
      </c>
      <c r="H11" s="8">
        <f t="shared" si="3"/>
        <v>15.8457594888478</v>
      </c>
      <c r="I11" s="8">
        <f>H11-I1</f>
        <v>-0.583851428464277</v>
      </c>
      <c r="J11" s="8">
        <f t="shared" si="4"/>
        <v>1.49884523981524</v>
      </c>
    </row>
    <row r="12" s="1" customFormat="1" spans="1:10">
      <c r="A12" s="5"/>
      <c r="B12" s="3"/>
      <c r="C12" s="3" t="s">
        <v>13</v>
      </c>
      <c r="D12" s="6">
        <v>29.9540569935102</v>
      </c>
      <c r="E12" s="6">
        <v>28.6121445614533</v>
      </c>
      <c r="F12" s="6">
        <v>32.08307691158</v>
      </c>
      <c r="G12" s="7">
        <f t="shared" si="0"/>
        <v>30.2164261555145</v>
      </c>
      <c r="H12" s="8"/>
      <c r="I12" s="8"/>
      <c r="J12" s="8"/>
    </row>
    <row r="13" s="1" customFormat="1" spans="1:10">
      <c r="A13" s="5"/>
      <c r="B13" s="3" t="s">
        <v>47</v>
      </c>
      <c r="C13" s="3" t="s">
        <v>33</v>
      </c>
      <c r="D13" s="6">
        <v>14.658</v>
      </c>
      <c r="E13" s="6">
        <v>14.231</v>
      </c>
      <c r="F13" s="6">
        <v>14.567</v>
      </c>
      <c r="G13" s="7">
        <f t="shared" si="0"/>
        <v>14.4853333333333</v>
      </c>
      <c r="H13" s="8">
        <f t="shared" si="3"/>
        <v>15.9837317845005</v>
      </c>
      <c r="I13" s="8">
        <f>H13-I1</f>
        <v>-0.445879132811625</v>
      </c>
      <c r="J13" s="8">
        <f t="shared" si="4"/>
        <v>1.36214391114465</v>
      </c>
    </row>
    <row r="14" s="1" customFormat="1" spans="1:10">
      <c r="A14" s="5"/>
      <c r="B14" s="3"/>
      <c r="C14" s="3" t="s">
        <v>13</v>
      </c>
      <c r="D14" s="6">
        <v>31.1689271222825</v>
      </c>
      <c r="E14" s="6">
        <v>30.0262137846111</v>
      </c>
      <c r="F14" s="6">
        <v>30.2120544466078</v>
      </c>
      <c r="G14" s="7">
        <f t="shared" si="0"/>
        <v>30.4690651178338</v>
      </c>
      <c r="H14" s="8"/>
      <c r="I14" s="8"/>
      <c r="J14" s="8"/>
    </row>
    <row r="15" s="1" customFormat="1" spans="1:10">
      <c r="A15" s="5"/>
      <c r="B15" s="3" t="s">
        <v>48</v>
      </c>
      <c r="C15" s="3" t="s">
        <v>33</v>
      </c>
      <c r="D15" s="6">
        <v>14.343</v>
      </c>
      <c r="E15" s="6">
        <v>15.949</v>
      </c>
      <c r="F15" s="6">
        <v>14.103</v>
      </c>
      <c r="G15" s="7">
        <f t="shared" si="0"/>
        <v>14.7983333333333</v>
      </c>
      <c r="H15" s="8">
        <f>G16-G15</f>
        <v>15.5900942555032</v>
      </c>
      <c r="I15" s="8">
        <f>H15-I1</f>
        <v>-0.839516661808913</v>
      </c>
      <c r="J15" s="8">
        <f>2^(-I15)</f>
        <v>1.78945053164197</v>
      </c>
    </row>
    <row r="16" s="1" customFormat="1" spans="1:10">
      <c r="A16" s="5"/>
      <c r="B16" s="3"/>
      <c r="C16" s="3" t="s">
        <v>13</v>
      </c>
      <c r="D16" s="6">
        <v>30.246488973111</v>
      </c>
      <c r="E16" s="6">
        <v>30.3389109433985</v>
      </c>
      <c r="F16" s="6">
        <v>30.57988285</v>
      </c>
      <c r="G16" s="7">
        <f t="shared" si="0"/>
        <v>30.3884275888365</v>
      </c>
      <c r="H16" s="8"/>
      <c r="I16" s="8"/>
      <c r="J16" s="8"/>
    </row>
    <row r="17" s="1" customFormat="1" spans="1:10">
      <c r="A17" s="5"/>
      <c r="B17" s="3"/>
      <c r="C17" s="3" t="s">
        <v>33</v>
      </c>
      <c r="D17" s="6">
        <v>14.935</v>
      </c>
      <c r="E17" s="6">
        <v>14.875</v>
      </c>
      <c r="F17" s="6">
        <v>14.76</v>
      </c>
      <c r="G17" s="7">
        <f t="shared" si="0"/>
        <v>14.8566666666667</v>
      </c>
      <c r="H17" s="8">
        <f>G18-G17</f>
        <v>15.9698719643218</v>
      </c>
      <c r="I17" s="8">
        <f>H17-I1</f>
        <v>-0.459738952990323</v>
      </c>
      <c r="J17" s="8">
        <f>2^(-I17)</f>
        <v>1.37529294461948</v>
      </c>
    </row>
    <row r="18" s="1" customFormat="1" spans="1:10">
      <c r="A18" s="5"/>
      <c r="B18" s="3"/>
      <c r="C18" s="3" t="s">
        <v>13</v>
      </c>
      <c r="D18" s="3">
        <v>30.9678720975106</v>
      </c>
      <c r="E18" s="3">
        <v>29.9050295216337</v>
      </c>
      <c r="F18" s="3">
        <v>31.606714273821</v>
      </c>
      <c r="G18" s="7">
        <f t="shared" si="0"/>
        <v>30.8265386309884</v>
      </c>
      <c r="H18" s="8"/>
      <c r="I18" s="8"/>
      <c r="J18" s="8"/>
    </row>
    <row r="19" s="1" customFormat="1" spans="1:1">
      <c r="A19"/>
    </row>
    <row r="20" s="1" customFormat="1" spans="1:1">
      <c r="A20"/>
    </row>
    <row r="21" s="1" customFormat="1" spans="1:1">
      <c r="A21"/>
    </row>
    <row r="22" s="1" customFormat="1" spans="1:1">
      <c r="A22"/>
    </row>
    <row r="23" s="1" customFormat="1" spans="1:1">
      <c r="A23"/>
    </row>
    <row r="24" s="1" customFormat="1" spans="1:1">
      <c r="A24"/>
    </row>
    <row r="25" s="1" customFormat="1" spans="1:1">
      <c r="A25"/>
    </row>
    <row r="26" s="1" customFormat="1" spans="1:1">
      <c r="A26"/>
    </row>
    <row r="27" s="1" customFormat="1" spans="1:1">
      <c r="A27"/>
    </row>
    <row r="28" s="1" customFormat="1" spans="1:1">
      <c r="A28"/>
    </row>
    <row r="29" s="1" customFormat="1" spans="1:1">
      <c r="A29"/>
    </row>
    <row r="30" s="1" customFormat="1" spans="1:1">
      <c r="A30"/>
    </row>
    <row r="31" s="1" customFormat="1" spans="1:1">
      <c r="A31"/>
    </row>
    <row r="32" s="1" customFormat="1" spans="1:1">
      <c r="A32"/>
    </row>
    <row r="33" s="1" customFormat="1" spans="1:1">
      <c r="A33"/>
    </row>
    <row r="34" s="1" customFormat="1" spans="1:1">
      <c r="A34"/>
    </row>
    <row r="35" s="1" customFormat="1" spans="1:1">
      <c r="A35"/>
    </row>
  </sheetData>
  <mergeCells count="18">
    <mergeCell ref="D2:F2"/>
    <mergeCell ref="A3:A10"/>
    <mergeCell ref="A11:A18"/>
    <mergeCell ref="I5:I6"/>
    <mergeCell ref="I7:I8"/>
    <mergeCell ref="I9:I10"/>
    <mergeCell ref="I11:I12"/>
    <mergeCell ref="I13:I14"/>
    <mergeCell ref="I15:I16"/>
    <mergeCell ref="I17:I18"/>
    <mergeCell ref="J3:J4"/>
    <mergeCell ref="J5:J6"/>
    <mergeCell ref="J7:J8"/>
    <mergeCell ref="J9:J10"/>
    <mergeCell ref="J11:J12"/>
    <mergeCell ref="J13:J14"/>
    <mergeCell ref="J15:J16"/>
    <mergeCell ref="J17:J1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A1" sqref="A1"/>
    </sheetView>
  </sheetViews>
  <sheetFormatPr defaultColWidth="10.3846153846154" defaultRowHeight="16.8"/>
  <cols>
    <col min="2" max="3" width="12.5" style="1"/>
    <col min="4" max="4" width="14.1538461538462" style="1"/>
    <col min="5" max="5" width="15.2307692307692" style="1"/>
    <col min="6" max="6" width="16.3846153846154" style="1"/>
    <col min="7" max="7" width="15" style="1" customWidth="1"/>
    <col min="8" max="9" width="14.0769230769231" style="1"/>
    <col min="10" max="10" width="12.9230769230769" style="1"/>
    <col min="11" max="16384" width="12.5" style="1"/>
  </cols>
  <sheetData>
    <row r="1" s="1" customFormat="1" ht="17.6" spans="1:10">
      <c r="A1" s="2" t="s">
        <v>28</v>
      </c>
      <c r="B1" s="3"/>
      <c r="C1" s="3"/>
      <c r="D1" s="3"/>
      <c r="E1" s="3"/>
      <c r="F1" s="3"/>
      <c r="G1" s="3"/>
      <c r="H1" s="3"/>
      <c r="I1" s="3">
        <f>(H3+H5+H7+H9)/4</f>
        <v>16.81230966</v>
      </c>
      <c r="J1" s="3"/>
    </row>
    <row r="2" s="1" customFormat="1" ht="34" spans="2:10">
      <c r="B2" s="4" t="s">
        <v>38</v>
      </c>
      <c r="C2" s="4" t="s">
        <v>39</v>
      </c>
      <c r="D2" s="4" t="s">
        <v>40</v>
      </c>
      <c r="E2" s="4"/>
      <c r="F2" s="4"/>
      <c r="G2" s="4" t="s">
        <v>41</v>
      </c>
      <c r="H2" s="4" t="s">
        <v>42</v>
      </c>
      <c r="I2" s="6" t="s">
        <v>43</v>
      </c>
      <c r="J2" s="6" t="s">
        <v>44</v>
      </c>
    </row>
    <row r="3" s="1" customFormat="1" spans="1:10">
      <c r="A3" s="5" t="s">
        <v>45</v>
      </c>
      <c r="B3" s="3" t="s">
        <v>46</v>
      </c>
      <c r="C3" s="3" t="s">
        <v>33</v>
      </c>
      <c r="D3" s="3">
        <v>14.886</v>
      </c>
      <c r="E3" s="3">
        <v>14.26</v>
      </c>
      <c r="F3" s="3">
        <v>14.496</v>
      </c>
      <c r="G3" s="7">
        <f t="shared" ref="G3:G18" si="0">AVERAGE(D3:F3)</f>
        <v>14.5473333333333</v>
      </c>
      <c r="H3" s="8">
        <f t="shared" ref="H3:H7" si="1">G4-G3</f>
        <v>16.92182397</v>
      </c>
      <c r="I3" s="8">
        <f>H3-I1</f>
        <v>0.109514309999998</v>
      </c>
      <c r="J3" s="8">
        <f t="shared" ref="J3:J7" si="2">2^(-I3)</f>
        <v>0.926900054587815</v>
      </c>
    </row>
    <row r="4" s="1" customFormat="1" spans="1:10">
      <c r="A4" s="5"/>
      <c r="B4" s="3"/>
      <c r="C4" s="3" t="s">
        <v>28</v>
      </c>
      <c r="D4" s="6">
        <v>31.70543282</v>
      </c>
      <c r="E4" s="6">
        <v>31.34595579</v>
      </c>
      <c r="F4" s="6">
        <v>31.3560833</v>
      </c>
      <c r="G4" s="7">
        <f t="shared" si="0"/>
        <v>31.4691573033333</v>
      </c>
      <c r="H4" s="8"/>
      <c r="I4" s="3"/>
      <c r="J4" s="8"/>
    </row>
    <row r="5" s="1" customFormat="1" spans="1:10">
      <c r="A5" s="5"/>
      <c r="B5" s="3" t="s">
        <v>47</v>
      </c>
      <c r="C5" s="3" t="s">
        <v>33</v>
      </c>
      <c r="D5" s="6">
        <v>14.391</v>
      </c>
      <c r="E5" s="6">
        <v>14.593</v>
      </c>
      <c r="F5" s="6">
        <v>14.303</v>
      </c>
      <c r="G5" s="7">
        <f t="shared" si="0"/>
        <v>14.429</v>
      </c>
      <c r="H5" s="8">
        <f t="shared" si="1"/>
        <v>16.623075</v>
      </c>
      <c r="I5" s="8">
        <f>H5-I1</f>
        <v>-0.18923466</v>
      </c>
      <c r="J5" s="8">
        <f t="shared" si="2"/>
        <v>1.14015870889254</v>
      </c>
    </row>
    <row r="6" s="1" customFormat="1" spans="1:10">
      <c r="A6" s="5"/>
      <c r="B6" s="3"/>
      <c r="C6" s="3" t="s">
        <v>28</v>
      </c>
      <c r="D6" s="6">
        <v>30.08595057</v>
      </c>
      <c r="E6" s="6">
        <v>31.68725072</v>
      </c>
      <c r="F6" s="6">
        <v>31.38302371</v>
      </c>
      <c r="G6" s="7">
        <f t="shared" si="0"/>
        <v>31.052075</v>
      </c>
      <c r="H6" s="8"/>
      <c r="I6" s="8"/>
      <c r="J6" s="8"/>
    </row>
    <row r="7" s="1" customFormat="1" spans="1:10">
      <c r="A7" s="5"/>
      <c r="B7" s="3" t="s">
        <v>48</v>
      </c>
      <c r="C7" s="3" t="s">
        <v>33</v>
      </c>
      <c r="D7" s="6">
        <v>14.71</v>
      </c>
      <c r="E7" s="6">
        <v>14.858</v>
      </c>
      <c r="F7" s="6">
        <v>14.033</v>
      </c>
      <c r="G7" s="7">
        <f t="shared" si="0"/>
        <v>14.5336666666667</v>
      </c>
      <c r="H7" s="8">
        <f t="shared" si="1"/>
        <v>16.82726202</v>
      </c>
      <c r="I7" s="8">
        <f>H7-I1</f>
        <v>0.0149523599999988</v>
      </c>
      <c r="J7" s="8">
        <f t="shared" si="2"/>
        <v>0.989689336933419</v>
      </c>
    </row>
    <row r="8" s="1" customFormat="1" ht="25" customHeight="1" spans="1:10">
      <c r="A8" s="5"/>
      <c r="B8" s="3"/>
      <c r="C8" s="3" t="s">
        <v>28</v>
      </c>
      <c r="D8" s="6">
        <v>32.35949007</v>
      </c>
      <c r="E8" s="6">
        <v>34.0452872</v>
      </c>
      <c r="F8" s="6">
        <v>27.67800879</v>
      </c>
      <c r="G8" s="7">
        <f t="shared" si="0"/>
        <v>31.3609286866667</v>
      </c>
      <c r="H8" s="8"/>
      <c r="I8" s="8"/>
      <c r="J8" s="8"/>
    </row>
    <row r="9" s="1" customFormat="1" ht="25" customHeight="1" spans="1:10">
      <c r="A9" s="5"/>
      <c r="B9" s="3" t="s">
        <v>49</v>
      </c>
      <c r="C9" s="3" t="s">
        <v>33</v>
      </c>
      <c r="D9" s="6">
        <v>14.212</v>
      </c>
      <c r="E9" s="6">
        <v>14.538</v>
      </c>
      <c r="F9" s="6">
        <v>14.989</v>
      </c>
      <c r="G9" s="7">
        <f t="shared" si="0"/>
        <v>14.5796666666667</v>
      </c>
      <c r="H9" s="8">
        <f t="shared" ref="H9:H13" si="3">G10-G9</f>
        <v>16.87707765</v>
      </c>
      <c r="I9" s="8">
        <f>H9-I1</f>
        <v>0.06476799</v>
      </c>
      <c r="J9" s="8">
        <f t="shared" ref="J9:J13" si="4">2^(-I9)</f>
        <v>0.95609906228789</v>
      </c>
    </row>
    <row r="10" s="1" customFormat="1" ht="25" customHeight="1" spans="1:10">
      <c r="A10" s="5"/>
      <c r="B10" s="3"/>
      <c r="C10" s="3" t="s">
        <v>28</v>
      </c>
      <c r="D10" s="6">
        <v>30.59793638</v>
      </c>
      <c r="E10" s="6">
        <v>32.8965379</v>
      </c>
      <c r="F10" s="6">
        <v>30.87575867</v>
      </c>
      <c r="G10" s="7">
        <f t="shared" si="0"/>
        <v>31.4567443166667</v>
      </c>
      <c r="H10" s="8"/>
      <c r="I10" s="8"/>
      <c r="J10" s="8"/>
    </row>
    <row r="11" s="1" customFormat="1" spans="1:10">
      <c r="A11" s="5" t="s">
        <v>50</v>
      </c>
      <c r="B11" s="3" t="s">
        <v>46</v>
      </c>
      <c r="C11" s="3" t="s">
        <v>33</v>
      </c>
      <c r="D11" s="6">
        <v>14.891</v>
      </c>
      <c r="E11" s="6">
        <v>14.082</v>
      </c>
      <c r="F11" s="6">
        <v>14.423</v>
      </c>
      <c r="G11" s="7">
        <f t="shared" si="0"/>
        <v>14.4653333333333</v>
      </c>
      <c r="H11" s="8">
        <f t="shared" si="3"/>
        <v>16.5709655966667</v>
      </c>
      <c r="I11" s="8">
        <f>H11-I1</f>
        <v>-0.241344063333333</v>
      </c>
      <c r="J11" s="8">
        <f t="shared" si="4"/>
        <v>1.18209342667956</v>
      </c>
    </row>
    <row r="12" s="1" customFormat="1" spans="1:10">
      <c r="A12" s="5"/>
      <c r="B12" s="3"/>
      <c r="C12" s="3" t="s">
        <v>28</v>
      </c>
      <c r="D12" s="6">
        <v>30.54280336</v>
      </c>
      <c r="E12" s="6">
        <v>30.5922461</v>
      </c>
      <c r="F12" s="6">
        <v>31.97384733</v>
      </c>
      <c r="G12" s="7">
        <f t="shared" si="0"/>
        <v>31.03629893</v>
      </c>
      <c r="H12" s="8"/>
      <c r="I12" s="8"/>
      <c r="J12" s="8"/>
    </row>
    <row r="13" s="1" customFormat="1" spans="1:10">
      <c r="A13" s="5"/>
      <c r="B13" s="3" t="s">
        <v>47</v>
      </c>
      <c r="C13" s="3" t="s">
        <v>33</v>
      </c>
      <c r="D13" s="6">
        <v>14.927</v>
      </c>
      <c r="E13" s="6">
        <v>14.045</v>
      </c>
      <c r="F13" s="6">
        <v>14.523</v>
      </c>
      <c r="G13" s="7">
        <f t="shared" si="0"/>
        <v>14.4983333333333</v>
      </c>
      <c r="H13" s="8">
        <f t="shared" si="3"/>
        <v>16.2509065066667</v>
      </c>
      <c r="I13" s="8">
        <f>H13-I1</f>
        <v>-0.561403153333334</v>
      </c>
      <c r="J13" s="8">
        <f t="shared" si="4"/>
        <v>1.47570377691613</v>
      </c>
    </row>
    <row r="14" s="1" customFormat="1" spans="1:10">
      <c r="A14" s="5"/>
      <c r="B14" s="3"/>
      <c r="C14" s="3" t="s">
        <v>28</v>
      </c>
      <c r="D14" s="6">
        <v>30.12086223</v>
      </c>
      <c r="E14" s="6">
        <v>27.1297901</v>
      </c>
      <c r="F14" s="6">
        <v>34.99706719</v>
      </c>
      <c r="G14" s="7">
        <f t="shared" si="0"/>
        <v>30.74923984</v>
      </c>
      <c r="H14" s="8"/>
      <c r="I14" s="8"/>
      <c r="J14" s="8"/>
    </row>
    <row r="15" s="1" customFormat="1" spans="1:10">
      <c r="A15" s="5"/>
      <c r="B15" s="3" t="s">
        <v>48</v>
      </c>
      <c r="C15" s="3" t="s">
        <v>33</v>
      </c>
      <c r="D15" s="6">
        <v>14.032</v>
      </c>
      <c r="E15" s="6">
        <v>14.49</v>
      </c>
      <c r="F15" s="6">
        <v>14.525</v>
      </c>
      <c r="G15" s="7">
        <f t="shared" si="0"/>
        <v>14.349</v>
      </c>
      <c r="H15" s="8">
        <f>G16-G15</f>
        <v>16.5538217133333</v>
      </c>
      <c r="I15" s="8">
        <f>H15-I1</f>
        <v>-0.258487946666666</v>
      </c>
      <c r="J15" s="8">
        <f>2^(-I15)</f>
        <v>1.1962243139839</v>
      </c>
    </row>
    <row r="16" s="1" customFormat="1" spans="1:10">
      <c r="A16" s="5"/>
      <c r="B16" s="3"/>
      <c r="C16" s="3" t="s">
        <v>28</v>
      </c>
      <c r="D16" s="6">
        <v>30.83736997</v>
      </c>
      <c r="E16" s="6">
        <v>31.58499408</v>
      </c>
      <c r="F16" s="6">
        <v>30.28610109</v>
      </c>
      <c r="G16" s="7">
        <f t="shared" si="0"/>
        <v>30.9028217133333</v>
      </c>
      <c r="H16" s="8"/>
      <c r="I16" s="8"/>
      <c r="J16" s="8"/>
    </row>
    <row r="17" s="1" customFormat="1" spans="1:10">
      <c r="A17" s="5"/>
      <c r="B17" s="3"/>
      <c r="C17" s="3" t="s">
        <v>33</v>
      </c>
      <c r="D17" s="6">
        <v>14.512</v>
      </c>
      <c r="E17" s="6">
        <v>14.084</v>
      </c>
      <c r="F17" s="6">
        <v>14.549</v>
      </c>
      <c r="G17" s="7">
        <f t="shared" si="0"/>
        <v>14.3816666666667</v>
      </c>
      <c r="H17" s="8">
        <f>G18-G17</f>
        <v>16.08157541</v>
      </c>
      <c r="I17" s="8">
        <f>H17-I1</f>
        <v>-0.730734250000001</v>
      </c>
      <c r="J17" s="8">
        <f>2^(-I17)</f>
        <v>1.65948345975996</v>
      </c>
    </row>
    <row r="18" s="1" customFormat="1" spans="1:10">
      <c r="A18" s="5"/>
      <c r="B18" s="3"/>
      <c r="C18" s="3" t="s">
        <v>28</v>
      </c>
      <c r="D18" s="3">
        <v>30.78540779</v>
      </c>
      <c r="E18" s="3">
        <v>29.22296864</v>
      </c>
      <c r="F18" s="3">
        <v>31.3813498</v>
      </c>
      <c r="G18" s="7">
        <f t="shared" si="0"/>
        <v>30.4632420766667</v>
      </c>
      <c r="H18" s="8"/>
      <c r="I18" s="8"/>
      <c r="J18" s="8"/>
    </row>
    <row r="19" s="1" customFormat="1" spans="1:1">
      <c r="A19"/>
    </row>
    <row r="20" s="1" customFormat="1" spans="1:1">
      <c r="A20"/>
    </row>
    <row r="21" s="1" customFormat="1" spans="1:1">
      <c r="A21"/>
    </row>
    <row r="22" s="1" customFormat="1" spans="1:1">
      <c r="A22"/>
    </row>
    <row r="23" s="1" customFormat="1" spans="1:1">
      <c r="A23"/>
    </row>
    <row r="24" s="1" customFormat="1" spans="1:1">
      <c r="A24"/>
    </row>
    <row r="25" s="1" customFormat="1" spans="1:1">
      <c r="A25"/>
    </row>
    <row r="26" s="1" customFormat="1" spans="1:1">
      <c r="A26"/>
    </row>
    <row r="27" s="1" customFormat="1" spans="1:1">
      <c r="A27"/>
    </row>
    <row r="28" s="1" customFormat="1" spans="1:1">
      <c r="A28"/>
    </row>
    <row r="29" s="1" customFormat="1" spans="1:1">
      <c r="A29"/>
    </row>
    <row r="30" s="1" customFormat="1" spans="1:1">
      <c r="A30"/>
    </row>
    <row r="31" s="1" customFormat="1" spans="1:1">
      <c r="A31"/>
    </row>
    <row r="32" s="1" customFormat="1" spans="1:1">
      <c r="A32"/>
    </row>
    <row r="33" s="1" customFormat="1" spans="1:1">
      <c r="A33"/>
    </row>
    <row r="34" s="1" customFormat="1" spans="1:1">
      <c r="A34"/>
    </row>
    <row r="35" s="1" customFormat="1" spans="1:1">
      <c r="A35"/>
    </row>
  </sheetData>
  <mergeCells count="18">
    <mergeCell ref="D2:F2"/>
    <mergeCell ref="A3:A10"/>
    <mergeCell ref="A11:A18"/>
    <mergeCell ref="I5:I6"/>
    <mergeCell ref="I7:I8"/>
    <mergeCell ref="I9:I10"/>
    <mergeCell ref="I11:I12"/>
    <mergeCell ref="I13:I14"/>
    <mergeCell ref="I15:I16"/>
    <mergeCell ref="I17:I18"/>
    <mergeCell ref="J3:J4"/>
    <mergeCell ref="J5:J6"/>
    <mergeCell ref="J7:J8"/>
    <mergeCell ref="J9:J10"/>
    <mergeCell ref="J11:J12"/>
    <mergeCell ref="J13:J14"/>
    <mergeCell ref="J15:J16"/>
    <mergeCell ref="J17:J1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A1" sqref="A1"/>
    </sheetView>
  </sheetViews>
  <sheetFormatPr defaultColWidth="10.3846153846154" defaultRowHeight="16.8"/>
  <cols>
    <col min="2" max="3" width="12.5" style="1"/>
    <col min="4" max="5" width="15.2307692307692" style="1"/>
    <col min="6" max="6" width="16.3846153846154" style="1"/>
    <col min="7" max="7" width="15" style="1" customWidth="1"/>
    <col min="8" max="9" width="14.0769230769231" style="1"/>
    <col min="10" max="10" width="12.9230769230769" style="1"/>
    <col min="11" max="16384" width="12.5" style="1"/>
  </cols>
  <sheetData>
    <row r="1" s="1" customFormat="1" ht="17.6" spans="1:10">
      <c r="A1" s="2" t="s">
        <v>23</v>
      </c>
      <c r="B1" s="3"/>
      <c r="C1" s="3"/>
      <c r="D1" s="3"/>
      <c r="E1" s="3"/>
      <c r="F1" s="3"/>
      <c r="G1" s="3"/>
      <c r="H1" s="3"/>
      <c r="I1" s="3">
        <f>(H3+H5+H7+H9)/4</f>
        <v>16.3095491843314</v>
      </c>
      <c r="J1" s="3"/>
    </row>
    <row r="2" s="1" customFormat="1" ht="34" spans="2:10">
      <c r="B2" s="4" t="s">
        <v>38</v>
      </c>
      <c r="C2" s="4" t="s">
        <v>39</v>
      </c>
      <c r="D2" s="4" t="s">
        <v>40</v>
      </c>
      <c r="E2" s="4"/>
      <c r="F2" s="4"/>
      <c r="G2" s="4" t="s">
        <v>41</v>
      </c>
      <c r="H2" s="4" t="s">
        <v>42</v>
      </c>
      <c r="I2" s="6" t="s">
        <v>43</v>
      </c>
      <c r="J2" s="6" t="s">
        <v>44</v>
      </c>
    </row>
    <row r="3" s="1" customFormat="1" spans="1:10">
      <c r="A3" s="5" t="s">
        <v>45</v>
      </c>
      <c r="B3" s="3" t="s">
        <v>46</v>
      </c>
      <c r="C3" s="3" t="s">
        <v>33</v>
      </c>
      <c r="D3" s="3">
        <v>14.829</v>
      </c>
      <c r="E3" s="3">
        <v>14.524</v>
      </c>
      <c r="F3" s="3">
        <v>14.49</v>
      </c>
      <c r="G3" s="7">
        <f t="shared" ref="G3:G18" si="0">AVERAGE(D3:F3)</f>
        <v>14.6143333333333</v>
      </c>
      <c r="H3" s="8">
        <f t="shared" ref="H3:H7" si="1">G4-G3</f>
        <v>16.3981154038312</v>
      </c>
      <c r="I3" s="8">
        <f>H3-I1</f>
        <v>0.0885662194998496</v>
      </c>
      <c r="J3" s="8">
        <f t="shared" ref="J3:J7" si="2">2^(-I3)</f>
        <v>0.940456930696405</v>
      </c>
    </row>
    <row r="4" s="1" customFormat="1" spans="1:10">
      <c r="A4" s="5"/>
      <c r="B4" s="3"/>
      <c r="C4" s="3" t="s">
        <v>23</v>
      </c>
      <c r="D4" s="6">
        <v>32.0920074</v>
      </c>
      <c r="E4" s="6">
        <v>30.2089651154753</v>
      </c>
      <c r="F4" s="6">
        <v>30.7363736960184</v>
      </c>
      <c r="G4" s="7">
        <f t="shared" si="0"/>
        <v>31.0124487371646</v>
      </c>
      <c r="H4" s="8"/>
      <c r="I4" s="3"/>
      <c r="J4" s="8"/>
    </row>
    <row r="5" s="1" customFormat="1" spans="1:10">
      <c r="A5" s="5"/>
      <c r="B5" s="3" t="s">
        <v>47</v>
      </c>
      <c r="C5" s="3" t="s">
        <v>33</v>
      </c>
      <c r="D5" s="6">
        <v>14.254</v>
      </c>
      <c r="E5" s="6">
        <v>14.811</v>
      </c>
      <c r="F5" s="6">
        <v>14.527</v>
      </c>
      <c r="G5" s="7">
        <f t="shared" si="0"/>
        <v>14.5306666666667</v>
      </c>
      <c r="H5" s="8">
        <f t="shared" si="1"/>
        <v>16.1880749985577</v>
      </c>
      <c r="I5" s="8">
        <f>H5-I1</f>
        <v>-0.121474185773678</v>
      </c>
      <c r="J5" s="8">
        <f t="shared" si="2"/>
        <v>1.08784588586543</v>
      </c>
    </row>
    <row r="6" s="1" customFormat="1" spans="1:10">
      <c r="A6" s="5"/>
      <c r="B6" s="3"/>
      <c r="C6" s="3" t="s">
        <v>23</v>
      </c>
      <c r="D6" s="6">
        <v>30.7095408451652</v>
      </c>
      <c r="E6" s="6">
        <v>31.02455764877</v>
      </c>
      <c r="F6" s="6">
        <v>30.4221265017379</v>
      </c>
      <c r="G6" s="7">
        <f t="shared" si="0"/>
        <v>30.7187416652244</v>
      </c>
      <c r="H6" s="8"/>
      <c r="I6" s="8"/>
      <c r="J6" s="8"/>
    </row>
    <row r="7" s="1" customFormat="1" spans="1:10">
      <c r="A7" s="5"/>
      <c r="B7" s="3" t="s">
        <v>48</v>
      </c>
      <c r="C7" s="3" t="s">
        <v>33</v>
      </c>
      <c r="D7" s="6">
        <v>14.341</v>
      </c>
      <c r="E7" s="6">
        <v>14.343</v>
      </c>
      <c r="F7" s="6">
        <v>14.612</v>
      </c>
      <c r="G7" s="7">
        <f t="shared" si="0"/>
        <v>14.432</v>
      </c>
      <c r="H7" s="8">
        <f t="shared" si="1"/>
        <v>16.2622620176059</v>
      </c>
      <c r="I7" s="8">
        <f>H7-I1</f>
        <v>-0.0472871667254466</v>
      </c>
      <c r="J7" s="8">
        <f t="shared" si="2"/>
        <v>1.03332004833713</v>
      </c>
    </row>
    <row r="8" s="1" customFormat="1" ht="25" customHeight="1" spans="1:10">
      <c r="A8" s="5"/>
      <c r="B8" s="3"/>
      <c r="C8" s="3" t="s">
        <v>23</v>
      </c>
      <c r="D8" s="6">
        <v>30.6732443331022</v>
      </c>
      <c r="E8" s="6">
        <v>30.5535947523112</v>
      </c>
      <c r="F8" s="6">
        <v>30.8559469674044</v>
      </c>
      <c r="G8" s="7">
        <f t="shared" si="0"/>
        <v>30.6942620176059</v>
      </c>
      <c r="H8" s="8"/>
      <c r="I8" s="8"/>
      <c r="J8" s="8"/>
    </row>
    <row r="9" s="1" customFormat="1" ht="25" customHeight="1" spans="1:10">
      <c r="A9" s="5"/>
      <c r="B9" s="3" t="s">
        <v>49</v>
      </c>
      <c r="C9" s="3" t="s">
        <v>33</v>
      </c>
      <c r="D9" s="6">
        <v>14.615</v>
      </c>
      <c r="E9" s="6">
        <v>14.514</v>
      </c>
      <c r="F9" s="6">
        <v>14.072</v>
      </c>
      <c r="G9" s="7">
        <f t="shared" si="0"/>
        <v>14.4003333333333</v>
      </c>
      <c r="H9" s="8">
        <f t="shared" ref="H9:H13" si="3">G10-G9</f>
        <v>16.3897443173306</v>
      </c>
      <c r="I9" s="8">
        <f>H9-I1</f>
        <v>0.0801951329992647</v>
      </c>
      <c r="J9" s="8">
        <f t="shared" ref="J9:J13" si="4">2^(-I9)</f>
        <v>0.945929695511502</v>
      </c>
    </row>
    <row r="10" s="1" customFormat="1" ht="25" customHeight="1" spans="1:10">
      <c r="A10" s="5"/>
      <c r="B10" s="3"/>
      <c r="C10" s="3" t="s">
        <v>23</v>
      </c>
      <c r="D10" s="6">
        <v>30.68022351119</v>
      </c>
      <c r="E10" s="6">
        <v>31.5703173390194</v>
      </c>
      <c r="F10" s="6">
        <v>30.1196921017826</v>
      </c>
      <c r="G10" s="7">
        <f t="shared" si="0"/>
        <v>30.790077650664</v>
      </c>
      <c r="H10" s="8"/>
      <c r="I10" s="8"/>
      <c r="J10" s="8"/>
    </row>
    <row r="11" s="1" customFormat="1" spans="1:10">
      <c r="A11" s="5" t="s">
        <v>50</v>
      </c>
      <c r="B11" s="3" t="s">
        <v>46</v>
      </c>
      <c r="C11" s="3" t="s">
        <v>33</v>
      </c>
      <c r="D11" s="6">
        <v>14.953</v>
      </c>
      <c r="E11" s="6">
        <v>14.775</v>
      </c>
      <c r="F11" s="6">
        <v>14.383</v>
      </c>
      <c r="G11" s="7">
        <f t="shared" si="0"/>
        <v>14.7036666666667</v>
      </c>
      <c r="H11" s="8">
        <f t="shared" si="3"/>
        <v>16.0107041659455</v>
      </c>
      <c r="I11" s="8">
        <f>H11-I1</f>
        <v>-0.298845018385876</v>
      </c>
      <c r="J11" s="8">
        <f>2^(-I11)</f>
        <v>1.23015918771732</v>
      </c>
    </row>
    <row r="12" s="1" customFormat="1" spans="1:10">
      <c r="A12" s="5"/>
      <c r="B12" s="3"/>
      <c r="C12" s="3" t="s">
        <v>23</v>
      </c>
      <c r="D12" s="6">
        <v>30.9487128057816</v>
      </c>
      <c r="E12" s="6">
        <v>30.0419394032153</v>
      </c>
      <c r="F12" s="6">
        <v>31.1524602888396</v>
      </c>
      <c r="G12" s="7">
        <f t="shared" si="0"/>
        <v>30.7143708326122</v>
      </c>
      <c r="H12" s="8"/>
      <c r="I12" s="8"/>
      <c r="J12" s="8"/>
    </row>
    <row r="13" s="1" customFormat="1" spans="1:10">
      <c r="A13" s="5"/>
      <c r="B13" s="3" t="s">
        <v>47</v>
      </c>
      <c r="C13" s="3" t="s">
        <v>33</v>
      </c>
      <c r="D13" s="6">
        <v>14.51</v>
      </c>
      <c r="E13" s="6">
        <v>14.832</v>
      </c>
      <c r="F13" s="6">
        <v>14.523</v>
      </c>
      <c r="G13" s="7">
        <f t="shared" si="0"/>
        <v>14.6216666666667</v>
      </c>
      <c r="H13" s="8">
        <f t="shared" si="3"/>
        <v>15.6947041659455</v>
      </c>
      <c r="I13" s="8">
        <f>H13-I1</f>
        <v>-0.614845018385866</v>
      </c>
      <c r="J13" s="8">
        <f t="shared" si="4"/>
        <v>1.53139347820794</v>
      </c>
    </row>
    <row r="14" s="1" customFormat="1" spans="1:10">
      <c r="A14" s="5"/>
      <c r="B14" s="3"/>
      <c r="C14" s="3" t="s">
        <v>23</v>
      </c>
      <c r="D14" s="6">
        <v>31.0862446429733</v>
      </c>
      <c r="E14" s="6">
        <v>29.1437220867035</v>
      </c>
      <c r="F14" s="6">
        <v>30.7191457681598</v>
      </c>
      <c r="G14" s="7">
        <f t="shared" si="0"/>
        <v>30.3163708326122</v>
      </c>
      <c r="H14" s="8"/>
      <c r="I14" s="8"/>
      <c r="J14" s="8"/>
    </row>
    <row r="15" s="1" customFormat="1" spans="1:10">
      <c r="A15" s="5"/>
      <c r="B15" s="3" t="s">
        <v>48</v>
      </c>
      <c r="C15" s="3" t="s">
        <v>33</v>
      </c>
      <c r="D15" s="6">
        <v>14.794</v>
      </c>
      <c r="E15" s="6">
        <v>14.795</v>
      </c>
      <c r="F15" s="6">
        <v>14.534</v>
      </c>
      <c r="G15" s="7">
        <f t="shared" si="0"/>
        <v>14.7076666666667</v>
      </c>
      <c r="H15" s="8">
        <f>G16-G15</f>
        <v>15.827144949914</v>
      </c>
      <c r="I15" s="8">
        <f>H15-I1</f>
        <v>-0.482404234417379</v>
      </c>
      <c r="J15" s="8">
        <f>2^(-I15)</f>
        <v>1.39706992816846</v>
      </c>
    </row>
    <row r="16" s="1" customFormat="1" spans="1:10">
      <c r="A16" s="5"/>
      <c r="B16" s="3"/>
      <c r="C16" s="3" t="s">
        <v>23</v>
      </c>
      <c r="D16" s="6">
        <v>30.173</v>
      </c>
      <c r="E16" s="6">
        <v>31.165595003137</v>
      </c>
      <c r="F16" s="6">
        <v>30.265839846605</v>
      </c>
      <c r="G16" s="7">
        <f t="shared" si="0"/>
        <v>30.5348116165807</v>
      </c>
      <c r="H16" s="8"/>
      <c r="I16" s="8"/>
      <c r="J16" s="8"/>
    </row>
    <row r="17" s="1" customFormat="1" spans="1:10">
      <c r="A17" s="5"/>
      <c r="B17" s="3"/>
      <c r="C17" s="3" t="s">
        <v>33</v>
      </c>
      <c r="D17" s="6">
        <v>14.247</v>
      </c>
      <c r="E17" s="6">
        <v>14.664</v>
      </c>
      <c r="F17" s="6">
        <v>14.615</v>
      </c>
      <c r="G17" s="7">
        <f t="shared" si="0"/>
        <v>14.5086666666667</v>
      </c>
      <c r="H17" s="8">
        <f>G18-G17</f>
        <v>16.2879087409443</v>
      </c>
      <c r="I17" s="8">
        <f>H17-I1</f>
        <v>-0.0216404433870636</v>
      </c>
      <c r="J17" s="8">
        <f>2^(-I17)</f>
        <v>1.01511307712172</v>
      </c>
    </row>
    <row r="18" s="1" customFormat="1" spans="1:10">
      <c r="A18" s="5"/>
      <c r="B18" s="3"/>
      <c r="C18" s="3" t="s">
        <v>23</v>
      </c>
      <c r="D18" s="3">
        <v>31.168803012043</v>
      </c>
      <c r="E18" s="3">
        <v>30.1807504218077</v>
      </c>
      <c r="F18" s="3">
        <v>31.0401727889823</v>
      </c>
      <c r="G18" s="7">
        <f t="shared" si="0"/>
        <v>30.796575407611</v>
      </c>
      <c r="H18" s="8"/>
      <c r="I18" s="8"/>
      <c r="J18" s="8"/>
    </row>
    <row r="19" s="1" customFormat="1" spans="1:1">
      <c r="A19"/>
    </row>
    <row r="20" s="1" customFormat="1" spans="1:1">
      <c r="A20"/>
    </row>
    <row r="21" s="1" customFormat="1" spans="1:1">
      <c r="A21"/>
    </row>
    <row r="22" s="1" customFormat="1" spans="1:1">
      <c r="A22"/>
    </row>
    <row r="23" s="1" customFormat="1" spans="1:1">
      <c r="A23"/>
    </row>
    <row r="24" s="1" customFormat="1" spans="1:1">
      <c r="A24"/>
    </row>
    <row r="25" s="1" customFormat="1" spans="1:1">
      <c r="A25"/>
    </row>
    <row r="26" s="1" customFormat="1" spans="1:1">
      <c r="A26"/>
    </row>
    <row r="27" s="1" customFormat="1" spans="1:1">
      <c r="A27"/>
    </row>
    <row r="28" s="1" customFormat="1" spans="1:1">
      <c r="A28"/>
    </row>
    <row r="29" s="1" customFormat="1" spans="1:1">
      <c r="A29"/>
    </row>
    <row r="30" s="1" customFormat="1" spans="1:1">
      <c r="A30"/>
    </row>
    <row r="31" s="1" customFormat="1" spans="1:1">
      <c r="A31"/>
    </row>
    <row r="32" s="1" customFormat="1" spans="1:1">
      <c r="A32"/>
    </row>
    <row r="33" s="1" customFormat="1" spans="1:1">
      <c r="A33"/>
    </row>
    <row r="34" s="1" customFormat="1" spans="1:1">
      <c r="A34"/>
    </row>
    <row r="35" s="1" customFormat="1" spans="1:1">
      <c r="A35"/>
    </row>
  </sheetData>
  <mergeCells count="18">
    <mergeCell ref="D2:F2"/>
    <mergeCell ref="A3:A10"/>
    <mergeCell ref="A11:A18"/>
    <mergeCell ref="I5:I6"/>
    <mergeCell ref="I7:I8"/>
    <mergeCell ref="I9:I10"/>
    <mergeCell ref="I11:I12"/>
    <mergeCell ref="I13:I14"/>
    <mergeCell ref="I15:I16"/>
    <mergeCell ref="I17:I18"/>
    <mergeCell ref="J3:J4"/>
    <mergeCell ref="J5:J6"/>
    <mergeCell ref="J7:J8"/>
    <mergeCell ref="J9:J10"/>
    <mergeCell ref="J11:J12"/>
    <mergeCell ref="J13:J14"/>
    <mergeCell ref="J15:J16"/>
    <mergeCell ref="J17:J18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E26" sqref="E26"/>
    </sheetView>
  </sheetViews>
  <sheetFormatPr defaultColWidth="10.3846153846154" defaultRowHeight="16.8"/>
  <cols>
    <col min="2" max="3" width="12.5" style="1"/>
    <col min="4" max="5" width="15.2307692307692" style="1"/>
    <col min="6" max="6" width="16.3846153846154" style="1"/>
    <col min="7" max="7" width="15" style="1" customWidth="1"/>
    <col min="8" max="9" width="14.0769230769231" style="1"/>
    <col min="10" max="10" width="12.9230769230769" style="1"/>
    <col min="11" max="16384" width="12.5" style="1"/>
  </cols>
  <sheetData>
    <row r="1" s="1" customFormat="1" ht="17.6" spans="1:10">
      <c r="A1" s="2" t="s">
        <v>18</v>
      </c>
      <c r="B1" s="3"/>
      <c r="C1" s="3"/>
      <c r="D1" s="3"/>
      <c r="E1" s="3"/>
      <c r="F1" s="3"/>
      <c r="G1" s="3"/>
      <c r="H1" s="3"/>
      <c r="I1" s="3">
        <f>(H3+H5+H7+H9)/4</f>
        <v>16.2967008408333</v>
      </c>
      <c r="J1" s="3"/>
    </row>
    <row r="2" s="1" customFormat="1" ht="34" spans="2:10">
      <c r="B2" s="4" t="s">
        <v>38</v>
      </c>
      <c r="C2" s="4" t="s">
        <v>39</v>
      </c>
      <c r="D2" s="4" t="s">
        <v>40</v>
      </c>
      <c r="E2" s="4"/>
      <c r="F2" s="4"/>
      <c r="G2" s="4" t="s">
        <v>41</v>
      </c>
      <c r="H2" s="4" t="s">
        <v>42</v>
      </c>
      <c r="I2" s="6" t="s">
        <v>43</v>
      </c>
      <c r="J2" s="6" t="s">
        <v>44</v>
      </c>
    </row>
    <row r="3" s="1" customFormat="1" spans="1:10">
      <c r="A3" s="5" t="s">
        <v>51</v>
      </c>
      <c r="B3" s="3" t="s">
        <v>46</v>
      </c>
      <c r="C3" s="3" t="s">
        <v>33</v>
      </c>
      <c r="D3" s="3">
        <v>14.908</v>
      </c>
      <c r="E3" s="3">
        <v>14.589</v>
      </c>
      <c r="F3" s="3">
        <v>14.592</v>
      </c>
      <c r="G3" s="7">
        <f t="shared" ref="G3:G18" si="0">AVERAGE(D3:F3)</f>
        <v>14.6963333333333</v>
      </c>
      <c r="H3" s="8">
        <f t="shared" ref="H3:H7" si="1">G4-G3</f>
        <v>16.1061573</v>
      </c>
      <c r="I3" s="8">
        <f>H3-I1</f>
        <v>-0.190543540833335</v>
      </c>
      <c r="J3" s="8">
        <f t="shared" ref="J3:J7" si="2">2^(-I3)</f>
        <v>1.141193583901</v>
      </c>
    </row>
    <row r="4" s="1" customFormat="1" spans="1:10">
      <c r="A4" s="5"/>
      <c r="B4" s="3"/>
      <c r="C4" s="3" t="s">
        <v>18</v>
      </c>
      <c r="D4" s="6">
        <v>30.55765493</v>
      </c>
      <c r="E4" s="6">
        <v>30.12286831</v>
      </c>
      <c r="F4" s="6">
        <v>31.72694866</v>
      </c>
      <c r="G4" s="7">
        <f t="shared" si="0"/>
        <v>30.8024906333333</v>
      </c>
      <c r="H4" s="8"/>
      <c r="I4" s="3"/>
      <c r="J4" s="8"/>
    </row>
    <row r="5" s="1" customFormat="1" spans="1:10">
      <c r="A5" s="5"/>
      <c r="B5" s="3" t="s">
        <v>47</v>
      </c>
      <c r="C5" s="3" t="s">
        <v>33</v>
      </c>
      <c r="D5" s="6">
        <v>14.38</v>
      </c>
      <c r="E5" s="6">
        <v>14.723</v>
      </c>
      <c r="F5" s="6">
        <v>14.171</v>
      </c>
      <c r="G5" s="7">
        <f t="shared" si="0"/>
        <v>14.4246666666667</v>
      </c>
      <c r="H5" s="8">
        <f t="shared" si="1"/>
        <v>16.0559730633333</v>
      </c>
      <c r="I5" s="8">
        <f>H5-I1</f>
        <v>-0.240727777500005</v>
      </c>
      <c r="J5" s="8">
        <f t="shared" si="2"/>
        <v>1.18158857164554</v>
      </c>
    </row>
    <row r="6" s="1" customFormat="1" spans="1:10">
      <c r="A6" s="5"/>
      <c r="B6" s="3"/>
      <c r="C6" s="3" t="s">
        <v>18</v>
      </c>
      <c r="D6" s="6">
        <v>30.84734157</v>
      </c>
      <c r="E6" s="6">
        <v>30.1285491</v>
      </c>
      <c r="F6" s="6">
        <v>30.46602852</v>
      </c>
      <c r="G6" s="7">
        <f t="shared" si="0"/>
        <v>30.48063973</v>
      </c>
      <c r="H6" s="8"/>
      <c r="I6" s="8"/>
      <c r="J6" s="8"/>
    </row>
    <row r="7" s="1" customFormat="1" spans="1:10">
      <c r="A7" s="5"/>
      <c r="B7" s="3" t="s">
        <v>48</v>
      </c>
      <c r="C7" s="3" t="s">
        <v>33</v>
      </c>
      <c r="D7" s="6">
        <v>14.997</v>
      </c>
      <c r="E7" s="6">
        <v>14.992</v>
      </c>
      <c r="F7" s="6">
        <v>14.35</v>
      </c>
      <c r="G7" s="7">
        <f t="shared" si="0"/>
        <v>14.7796666666667</v>
      </c>
      <c r="H7" s="8">
        <f t="shared" si="1"/>
        <v>16.5812620166667</v>
      </c>
      <c r="I7" s="8">
        <f>H7-I1</f>
        <v>0.284561175833336</v>
      </c>
      <c r="J7" s="8">
        <f t="shared" si="2"/>
        <v>0.820991291538278</v>
      </c>
    </row>
    <row r="8" s="1" customFormat="1" ht="25" customHeight="1" spans="1:10">
      <c r="A8" s="5"/>
      <c r="B8" s="3"/>
      <c r="C8" s="3" t="s">
        <v>18</v>
      </c>
      <c r="D8" s="6">
        <v>31.07242819</v>
      </c>
      <c r="E8" s="6">
        <v>30.69630838</v>
      </c>
      <c r="F8" s="6">
        <v>32.31404948</v>
      </c>
      <c r="G8" s="7">
        <f t="shared" si="0"/>
        <v>31.3609286833333</v>
      </c>
      <c r="H8" s="8"/>
      <c r="I8" s="8"/>
      <c r="J8" s="8"/>
    </row>
    <row r="9" s="1" customFormat="1" ht="25" customHeight="1" spans="1:10">
      <c r="A9" s="5"/>
      <c r="B9" s="3" t="s">
        <v>49</v>
      </c>
      <c r="C9" s="3" t="s">
        <v>33</v>
      </c>
      <c r="D9" s="6">
        <v>14.174</v>
      </c>
      <c r="E9" s="6">
        <v>14.774</v>
      </c>
      <c r="F9" s="6">
        <v>14.092</v>
      </c>
      <c r="G9" s="7">
        <f t="shared" si="0"/>
        <v>14.3466666666667</v>
      </c>
      <c r="H9" s="8">
        <f t="shared" ref="H9:H13" si="3">G10-G9</f>
        <v>16.4434109833333</v>
      </c>
      <c r="I9" s="8">
        <f>H9-I1</f>
        <v>0.146710142500002</v>
      </c>
      <c r="J9" s="8">
        <f t="shared" ref="J9:J13" si="4">2^(-I9)</f>
        <v>0.903307979058401</v>
      </c>
    </row>
    <row r="10" s="1" customFormat="1" ht="25" customHeight="1" spans="1:10">
      <c r="A10" s="5"/>
      <c r="B10" s="3"/>
      <c r="C10" s="3" t="s">
        <v>18</v>
      </c>
      <c r="D10" s="6">
        <v>29.42348634</v>
      </c>
      <c r="E10" s="6">
        <v>29.17284373</v>
      </c>
      <c r="F10" s="6">
        <v>33.77390288</v>
      </c>
      <c r="G10" s="7">
        <f t="shared" si="0"/>
        <v>30.79007765</v>
      </c>
      <c r="H10" s="8"/>
      <c r="I10" s="8"/>
      <c r="J10" s="8"/>
    </row>
    <row r="11" s="1" customFormat="1" spans="1:10">
      <c r="A11" s="5" t="s">
        <v>50</v>
      </c>
      <c r="B11" s="3" t="s">
        <v>46</v>
      </c>
      <c r="C11" s="3" t="s">
        <v>33</v>
      </c>
      <c r="D11" s="6">
        <v>14.072</v>
      </c>
      <c r="E11" s="6">
        <v>14.29</v>
      </c>
      <c r="F11" s="6">
        <v>14.967</v>
      </c>
      <c r="G11" s="7">
        <f t="shared" si="0"/>
        <v>14.443</v>
      </c>
      <c r="H11" s="8">
        <f t="shared" si="3"/>
        <v>15.9303339133333</v>
      </c>
      <c r="I11" s="8">
        <f>H11-I1</f>
        <v>-0.366366927500005</v>
      </c>
      <c r="J11" s="8">
        <f t="shared" si="4"/>
        <v>1.28910245236054</v>
      </c>
    </row>
    <row r="12" s="1" customFormat="1" spans="1:10">
      <c r="A12" s="5"/>
      <c r="B12" s="3"/>
      <c r="C12" s="3" t="s">
        <v>18</v>
      </c>
      <c r="D12" s="6">
        <v>28.3625295</v>
      </c>
      <c r="E12" s="6">
        <v>29.98398339</v>
      </c>
      <c r="F12" s="6">
        <v>32.77348885</v>
      </c>
      <c r="G12" s="7">
        <f t="shared" si="0"/>
        <v>30.3733339133333</v>
      </c>
      <c r="H12" s="8"/>
      <c r="I12" s="8"/>
      <c r="J12" s="8"/>
    </row>
    <row r="13" s="1" customFormat="1" spans="1:10">
      <c r="A13" s="5"/>
      <c r="B13" s="3" t="s">
        <v>47</v>
      </c>
      <c r="C13" s="3" t="s">
        <v>33</v>
      </c>
      <c r="D13" s="6">
        <v>14.736</v>
      </c>
      <c r="E13" s="6">
        <v>14.159</v>
      </c>
      <c r="F13" s="6">
        <v>14.511</v>
      </c>
      <c r="G13" s="7">
        <f t="shared" si="0"/>
        <v>14.4686666666667</v>
      </c>
      <c r="H13" s="8">
        <f t="shared" si="3"/>
        <v>15.4326666666667</v>
      </c>
      <c r="I13" s="8">
        <f>H13-I1</f>
        <v>-0.864034174166667</v>
      </c>
      <c r="J13" s="8">
        <f t="shared" si="4"/>
        <v>1.82012076217538</v>
      </c>
    </row>
    <row r="14" s="1" customFormat="1" spans="1:10">
      <c r="A14" s="5"/>
      <c r="B14" s="3"/>
      <c r="C14" s="3" t="s">
        <v>18</v>
      </c>
      <c r="D14" s="6">
        <v>30.06910292</v>
      </c>
      <c r="E14" s="6">
        <v>30.27793077</v>
      </c>
      <c r="F14" s="6">
        <v>29.35696631</v>
      </c>
      <c r="G14" s="7">
        <f t="shared" si="0"/>
        <v>29.9013333333333</v>
      </c>
      <c r="H14" s="8"/>
      <c r="I14" s="8"/>
      <c r="J14" s="8"/>
    </row>
    <row r="15" s="1" customFormat="1" spans="1:10">
      <c r="A15" s="5"/>
      <c r="B15" s="3" t="s">
        <v>48</v>
      </c>
      <c r="C15" s="3" t="s">
        <v>33</v>
      </c>
      <c r="D15" s="6">
        <v>14.906</v>
      </c>
      <c r="E15" s="6">
        <v>14.053</v>
      </c>
      <c r="F15" s="6">
        <v>14.554</v>
      </c>
      <c r="G15" s="7">
        <f t="shared" si="0"/>
        <v>14.5043333333333</v>
      </c>
      <c r="H15" s="8">
        <f>G16-G15</f>
        <v>15.4322614266667</v>
      </c>
      <c r="I15" s="8">
        <f>H15-I1</f>
        <v>-0.864439414166668</v>
      </c>
      <c r="J15" s="8">
        <f>2^(-I15)</f>
        <v>1.82063208946011</v>
      </c>
    </row>
    <row r="16" s="1" customFormat="1" spans="1:10">
      <c r="A16" s="5"/>
      <c r="B16" s="3"/>
      <c r="C16" s="3" t="s">
        <v>18</v>
      </c>
      <c r="D16" s="6">
        <v>30.63029253</v>
      </c>
      <c r="E16" s="6">
        <v>27.73916316</v>
      </c>
      <c r="F16" s="6">
        <v>31.44032859</v>
      </c>
      <c r="G16" s="7">
        <f t="shared" si="0"/>
        <v>29.93659476</v>
      </c>
      <c r="H16" s="8"/>
      <c r="I16" s="8"/>
      <c r="J16" s="8"/>
    </row>
    <row r="17" s="1" customFormat="1" spans="1:10">
      <c r="A17" s="5"/>
      <c r="B17" s="3"/>
      <c r="C17" s="3" t="s">
        <v>33</v>
      </c>
      <c r="D17" s="6">
        <v>14.528</v>
      </c>
      <c r="E17" s="6">
        <v>14.159</v>
      </c>
      <c r="F17" s="6">
        <v>14.373</v>
      </c>
      <c r="G17" s="7">
        <f t="shared" si="0"/>
        <v>14.3533333333333</v>
      </c>
      <c r="H17" s="8">
        <f>G18-G17</f>
        <v>15.0555510766667</v>
      </c>
      <c r="I17" s="8">
        <f>H17-I1</f>
        <v>-1.24114976416667</v>
      </c>
      <c r="J17" s="8">
        <f>2^(-I17)</f>
        <v>2.36386847103228</v>
      </c>
    </row>
    <row r="18" s="1" customFormat="1" spans="1:10">
      <c r="A18" s="5"/>
      <c r="B18" s="3"/>
      <c r="C18" s="3" t="s">
        <v>18</v>
      </c>
      <c r="D18" s="3">
        <v>30.18965059</v>
      </c>
      <c r="E18" s="3">
        <v>29.27419668</v>
      </c>
      <c r="F18" s="3">
        <v>28.76280596</v>
      </c>
      <c r="G18" s="7">
        <f t="shared" si="0"/>
        <v>29.40888441</v>
      </c>
      <c r="H18" s="8"/>
      <c r="I18" s="8"/>
      <c r="J18" s="8"/>
    </row>
    <row r="19" s="1" customFormat="1" spans="1:1">
      <c r="A19"/>
    </row>
    <row r="20" s="1" customFormat="1" spans="1:1">
      <c r="A20"/>
    </row>
    <row r="21" s="1" customFormat="1" spans="1:1">
      <c r="A21"/>
    </row>
    <row r="22" s="1" customFormat="1" spans="1:1">
      <c r="A22"/>
    </row>
    <row r="23" s="1" customFormat="1" spans="1:1">
      <c r="A23"/>
    </row>
    <row r="24" s="1" customFormat="1" spans="1:1">
      <c r="A24"/>
    </row>
    <row r="25" s="1" customFormat="1" spans="1:1">
      <c r="A25"/>
    </row>
    <row r="26" s="1" customFormat="1" spans="1:1">
      <c r="A26"/>
    </row>
    <row r="27" s="1" customFormat="1" spans="1:1">
      <c r="A27"/>
    </row>
    <row r="28" s="1" customFormat="1" spans="1:1">
      <c r="A28"/>
    </row>
    <row r="29" s="1" customFormat="1" spans="1:1">
      <c r="A29"/>
    </row>
    <row r="30" s="1" customFormat="1" spans="1:1">
      <c r="A30"/>
    </row>
    <row r="31" s="1" customFormat="1" spans="1:1">
      <c r="A31"/>
    </row>
    <row r="32" s="1" customFormat="1" spans="1:1">
      <c r="A32"/>
    </row>
    <row r="33" s="1" customFormat="1" spans="1:1">
      <c r="A33"/>
    </row>
    <row r="34" s="1" customFormat="1" spans="1:1">
      <c r="A34"/>
    </row>
    <row r="35" s="1" customFormat="1" spans="1:1">
      <c r="A35"/>
    </row>
  </sheetData>
  <mergeCells count="18">
    <mergeCell ref="D2:F2"/>
    <mergeCell ref="A3:A10"/>
    <mergeCell ref="A11:A18"/>
    <mergeCell ref="I5:I6"/>
    <mergeCell ref="I7:I8"/>
    <mergeCell ref="I9:I10"/>
    <mergeCell ref="I11:I12"/>
    <mergeCell ref="I13:I14"/>
    <mergeCell ref="I15:I16"/>
    <mergeCell ref="I17:I18"/>
    <mergeCell ref="J3:J4"/>
    <mergeCell ref="J5:J6"/>
    <mergeCell ref="J7:J8"/>
    <mergeCell ref="J9:J10"/>
    <mergeCell ref="J11:J12"/>
    <mergeCell ref="J13:J14"/>
    <mergeCell ref="J15:J16"/>
    <mergeCell ref="J17:J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引物序列</vt:lpstr>
      <vt:lpstr>ADCY5</vt:lpstr>
      <vt:lpstr>CAMK2A</vt:lpstr>
      <vt:lpstr>DLG4</vt:lpstr>
      <vt:lpstr>NTRK2</vt:lpstr>
      <vt:lpstr>PLCB1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sisyjin</dc:creator>
  <cp:lastModifiedBy>Aministrater</cp:lastModifiedBy>
  <dcterms:created xsi:type="dcterms:W3CDTF">2023-07-24T10:18:59Z</dcterms:created>
  <dcterms:modified xsi:type="dcterms:W3CDTF">2023-07-24T13:58:46Z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528516331CB3220E93DFBD64E4CADB28_41</vt:lpwstr>
  </property>
  <property fmtid="{D5CDD505-2E9C-101B-9397-08002B2CF9AE}" pid="3" name="KSOProductBuildVer">
    <vt:lpwstr>2052-5.4.0.7913</vt:lpwstr>
  </property>
</Properties>
</file>