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ENOVO\OneDrive\桌面\GP1\2023.4.18-peerJ\"/>
    </mc:Choice>
  </mc:AlternateContent>
  <xr:revisionPtr revIDLastSave="0" documentId="13_ncr:1_{C34C9D6D-6645-41E9-BC53-AE12B2BFBF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E" sheetId="6" r:id="rId1"/>
    <sheet name="qPCR" sheetId="7" r:id="rId2"/>
    <sheet name="FW" sheetId="1" r:id="rId3"/>
    <sheet name="PH" sheetId="2" r:id="rId4"/>
    <sheet name="MDA" sheetId="3" r:id="rId5"/>
    <sheet name="SOD" sheetId="4" r:id="rId6"/>
    <sheet name="POD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J13" i="6" s="1"/>
  <c r="H13" i="6"/>
  <c r="I12" i="6"/>
  <c r="H12" i="6"/>
  <c r="I11" i="6"/>
  <c r="H11" i="6"/>
  <c r="J11" i="6" s="1"/>
  <c r="I10" i="6"/>
  <c r="H10" i="6"/>
  <c r="J10" i="6" s="1"/>
  <c r="J9" i="6"/>
  <c r="I9" i="6"/>
  <c r="H9" i="6"/>
  <c r="I7" i="6"/>
  <c r="H7" i="6"/>
  <c r="J7" i="6" s="1"/>
  <c r="I6" i="6"/>
  <c r="H6" i="6"/>
  <c r="J6" i="6" s="1"/>
  <c r="I5" i="6"/>
  <c r="H5" i="6"/>
  <c r="J5" i="6" s="1"/>
  <c r="I4" i="6"/>
  <c r="H4" i="6"/>
  <c r="J4" i="6" s="1"/>
  <c r="I3" i="6"/>
  <c r="H3" i="6"/>
  <c r="J3" i="6" l="1"/>
  <c r="J12" i="6"/>
</calcChain>
</file>

<file path=xl/sharedStrings.xml><?xml version="1.0" encoding="utf-8"?>
<sst xmlns="http://schemas.openxmlformats.org/spreadsheetml/2006/main" count="125" uniqueCount="33">
  <si>
    <t>treatment</t>
    <phoneticPr fontId="1" type="noConversion"/>
  </si>
  <si>
    <t>WT</t>
    <phoneticPr fontId="1" type="noConversion"/>
  </si>
  <si>
    <t>T3-#2</t>
    <phoneticPr fontId="1" type="noConversion"/>
  </si>
  <si>
    <t>T3-#4</t>
    <phoneticPr fontId="1" type="noConversion"/>
  </si>
  <si>
    <t>T3-#5</t>
    <phoneticPr fontId="1" type="noConversion"/>
  </si>
  <si>
    <t>control</t>
    <phoneticPr fontId="1" type="noConversion"/>
  </si>
  <si>
    <t>Fresh weight of 5 seedlings (g)</t>
    <phoneticPr fontId="1" type="noConversion"/>
  </si>
  <si>
    <t>plant height (cm)</t>
    <phoneticPr fontId="1" type="noConversion"/>
  </si>
  <si>
    <t>MDA contents</t>
    <phoneticPr fontId="1" type="noConversion"/>
  </si>
  <si>
    <t>4:1</t>
    <phoneticPr fontId="1" type="noConversion"/>
  </si>
  <si>
    <t>3:1</t>
    <phoneticPr fontId="1" type="noConversion"/>
  </si>
  <si>
    <t>2:1</t>
    <phoneticPr fontId="1" type="noConversion"/>
  </si>
  <si>
    <t>SOD activity</t>
    <phoneticPr fontId="1" type="noConversion"/>
  </si>
  <si>
    <t>POD activity</t>
    <phoneticPr fontId="1" type="noConversion"/>
  </si>
  <si>
    <t>EC</t>
    <phoneticPr fontId="1" type="noConversion"/>
  </si>
  <si>
    <t>SAE</t>
    <phoneticPr fontId="1" type="noConversion"/>
  </si>
  <si>
    <t>Water</t>
    <phoneticPr fontId="1" type="noConversion"/>
  </si>
  <si>
    <t>pH</t>
    <phoneticPr fontId="1" type="noConversion"/>
  </si>
  <si>
    <t>Relative Quantity Chart</t>
  </si>
  <si>
    <t>W4</t>
  </si>
  <si>
    <t>Replicate/Well ID</t>
  </si>
  <si>
    <t>Relative Quantity (dR)</t>
  </si>
  <si>
    <t>Upper Error Bars</t>
  </si>
  <si>
    <t>Lower Error Bars</t>
  </si>
  <si>
    <t>WT</t>
    <phoneticPr fontId="4" type="noConversion"/>
  </si>
  <si>
    <r>
      <t>#</t>
    </r>
    <r>
      <rPr>
        <sz val="12"/>
        <rFont val="宋体"/>
        <family val="3"/>
        <charset val="134"/>
      </rPr>
      <t>1</t>
    </r>
    <phoneticPr fontId="4" type="noConversion"/>
  </si>
  <si>
    <r>
      <t>#</t>
    </r>
    <r>
      <rPr>
        <sz val="12"/>
        <rFont val="宋体"/>
        <family val="3"/>
        <charset val="134"/>
      </rPr>
      <t>2</t>
    </r>
    <phoneticPr fontId="4" type="noConversion"/>
  </si>
  <si>
    <r>
      <t>#</t>
    </r>
    <r>
      <rPr>
        <sz val="12"/>
        <rFont val="宋体"/>
        <family val="3"/>
        <charset val="134"/>
      </rPr>
      <t>3</t>
    </r>
    <phoneticPr fontId="4" type="noConversion"/>
  </si>
  <si>
    <r>
      <t>#</t>
    </r>
    <r>
      <rPr>
        <sz val="12"/>
        <rFont val="宋体"/>
        <family val="3"/>
        <charset val="134"/>
      </rPr>
      <t>4</t>
    </r>
    <phoneticPr fontId="4" type="noConversion"/>
  </si>
  <si>
    <t>#5</t>
    <phoneticPr fontId="4" type="noConversion"/>
  </si>
  <si>
    <t>#6</t>
    <phoneticPr fontId="4" type="noConversion"/>
  </si>
  <si>
    <t>Configuration and characteristics of different ratios of soda saline-alkali soil eluent (SAE)</t>
    <phoneticPr fontId="1" type="noConversion"/>
  </si>
  <si>
    <t xml:space="preserve">qRT-PCR was performed on an Agilent Stratagene MxPro-Mx3000p. Relative transcript abundance was calculated according to the manufacturer's instructions. Data are the mean and upper and lower errors of three biological replicates generated by automatic analysis of the instrument.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</si>
</sst>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_ "/>
    <numFmt numFmtId="178" formatCode="0.0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6" fontId="0" fillId="0" borderId="0" xfId="0" applyNumberFormat="1"/>
    <xf numFmtId="49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177" fontId="0" fillId="0" borderId="2" xfId="0" applyNumberFormat="1" applyBorder="1"/>
    <xf numFmtId="177" fontId="0" fillId="0" borderId="3" xfId="0" applyNumberFormat="1" applyBorder="1"/>
    <xf numFmtId="49" fontId="0" fillId="0" borderId="4" xfId="0" applyNumberFormat="1" applyBorder="1"/>
    <xf numFmtId="177" fontId="0" fillId="0" borderId="0" xfId="0" applyNumberFormat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8" fontId="0" fillId="0" borderId="7" xfId="0" applyNumberFormat="1" applyBorder="1"/>
    <xf numFmtId="178" fontId="0" fillId="0" borderId="8" xfId="0" applyNumberFormat="1" applyBorder="1"/>
    <xf numFmtId="178" fontId="0" fillId="0" borderId="0" xfId="0" applyNumberFormat="1"/>
    <xf numFmtId="178" fontId="0" fillId="0" borderId="2" xfId="0" applyNumberFormat="1" applyBorder="1"/>
    <xf numFmtId="178" fontId="0" fillId="0" borderId="3" xfId="0" applyNumberFormat="1" applyBorder="1"/>
    <xf numFmtId="178" fontId="0" fillId="0" borderId="5" xfId="0" applyNumberForma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1" applyFont="1">
      <alignment vertical="center"/>
    </xf>
  </cellXfs>
  <cellStyles count="2">
    <cellStyle name="常规" xfId="0" builtinId="0"/>
    <cellStyle name="常规 2" xfId="1" xr:uid="{55DB1B08-BD9B-4BC0-A707-3799CC142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31B3-B4D8-4B8B-85CE-C22201609EC8}">
  <dimension ref="A1:J13"/>
  <sheetViews>
    <sheetView tabSelected="1" workbookViewId="0">
      <selection activeCell="E19" sqref="E19"/>
    </sheetView>
  </sheetViews>
  <sheetFormatPr defaultRowHeight="14" x14ac:dyDescent="0.3"/>
  <sheetData>
    <row r="1" spans="1:10" x14ac:dyDescent="0.3">
      <c r="A1" s="21" t="s">
        <v>31</v>
      </c>
    </row>
    <row r="2" spans="1:10" x14ac:dyDescent="0.3">
      <c r="A2" s="21"/>
    </row>
    <row r="3" spans="1:10" x14ac:dyDescent="0.3">
      <c r="A3" s="5" t="s">
        <v>14</v>
      </c>
      <c r="B3" s="6" t="s">
        <v>15</v>
      </c>
      <c r="C3" s="7">
        <v>10330</v>
      </c>
      <c r="D3" s="7">
        <v>10280</v>
      </c>
      <c r="E3" s="7">
        <v>10260</v>
      </c>
      <c r="F3" s="7"/>
      <c r="G3" s="7"/>
      <c r="H3" s="8">
        <f>AVERAGE(C3:E3)</f>
        <v>10290</v>
      </c>
      <c r="I3" s="8">
        <f>STDEV(C3:E3)</f>
        <v>36.055512754639892</v>
      </c>
      <c r="J3" s="9" t="str">
        <f>TEXT(ROUND(H3,2),"0±")&amp;TEXT(ROUND(I3,2),"0")</f>
        <v>10290±36</v>
      </c>
    </row>
    <row r="4" spans="1:10" x14ac:dyDescent="0.3">
      <c r="B4" s="10" t="s">
        <v>11</v>
      </c>
      <c r="C4">
        <v>3860</v>
      </c>
      <c r="D4">
        <v>3920</v>
      </c>
      <c r="E4">
        <v>3930</v>
      </c>
      <c r="H4" s="11">
        <f t="shared" ref="H4:H7" si="0">AVERAGE(C4:E4)</f>
        <v>3903.3333333333335</v>
      </c>
      <c r="I4" s="11">
        <f t="shared" ref="I4:I7" si="1">STDEV(C4:E4)</f>
        <v>37.859388972001824</v>
      </c>
      <c r="J4" s="12" t="str">
        <f t="shared" ref="J4:J6" si="2">TEXT(ROUND(H4,2),"0±")&amp;TEXT(ROUND(I4,2),"0")</f>
        <v>3903±38</v>
      </c>
    </row>
    <row r="5" spans="1:10" x14ac:dyDescent="0.3">
      <c r="B5" s="10" t="s">
        <v>10</v>
      </c>
      <c r="C5">
        <v>2890</v>
      </c>
      <c r="D5">
        <v>2930</v>
      </c>
      <c r="E5">
        <v>2960</v>
      </c>
      <c r="H5" s="11">
        <f t="shared" si="0"/>
        <v>2926.6666666666665</v>
      </c>
      <c r="I5" s="11">
        <f t="shared" si="1"/>
        <v>35.118845842842468</v>
      </c>
      <c r="J5" s="12" t="str">
        <f t="shared" si="2"/>
        <v>2927±35</v>
      </c>
    </row>
    <row r="6" spans="1:10" x14ac:dyDescent="0.3">
      <c r="B6" s="10" t="s">
        <v>9</v>
      </c>
      <c r="C6">
        <v>2520</v>
      </c>
      <c r="D6">
        <v>2510</v>
      </c>
      <c r="E6">
        <v>2560</v>
      </c>
      <c r="H6" s="11">
        <f t="shared" si="0"/>
        <v>2530</v>
      </c>
      <c r="I6" s="11">
        <f t="shared" si="1"/>
        <v>26.457513110645905</v>
      </c>
      <c r="J6" s="12" t="str">
        <f t="shared" si="2"/>
        <v>2530±26</v>
      </c>
    </row>
    <row r="7" spans="1:10" x14ac:dyDescent="0.3">
      <c r="B7" s="13" t="s">
        <v>16</v>
      </c>
      <c r="C7" s="14">
        <v>82.7</v>
      </c>
      <c r="D7" s="14">
        <v>82.5</v>
      </c>
      <c r="E7" s="14">
        <v>82.6</v>
      </c>
      <c r="F7" s="14"/>
      <c r="G7" s="14"/>
      <c r="H7" s="15">
        <f t="shared" si="0"/>
        <v>82.6</v>
      </c>
      <c r="I7" s="15">
        <f t="shared" si="1"/>
        <v>0.10000000000000142</v>
      </c>
      <c r="J7" s="16" t="str">
        <f>TEXT(ROUND(H7,2),"0.0±")&amp;TEXT(ROUND(I7,2),"0.0")</f>
        <v>82.6±0.1</v>
      </c>
    </row>
    <row r="8" spans="1:10" x14ac:dyDescent="0.3">
      <c r="H8" s="17"/>
      <c r="I8" s="17"/>
      <c r="J8" s="17"/>
    </row>
    <row r="9" spans="1:10" x14ac:dyDescent="0.3">
      <c r="A9" s="5" t="s">
        <v>17</v>
      </c>
      <c r="B9" s="6" t="s">
        <v>15</v>
      </c>
      <c r="C9" s="7">
        <v>9.59</v>
      </c>
      <c r="D9" s="7">
        <v>9.6300000000000008</v>
      </c>
      <c r="E9" s="7">
        <v>9.74</v>
      </c>
      <c r="F9" s="7"/>
      <c r="G9" s="7"/>
      <c r="H9" s="18">
        <f>AVERAGE(C9:F9)</f>
        <v>9.6533333333333342</v>
      </c>
      <c r="I9" s="18">
        <f>STDEV(C9:F9)</f>
        <v>7.7674534651540353E-2</v>
      </c>
      <c r="J9" s="19" t="str">
        <f>TEXT(ROUND(H9,2),"0.00±")&amp;TEXT(ROUND(I9,2),"0.00")</f>
        <v>9.65±0.08</v>
      </c>
    </row>
    <row r="10" spans="1:10" x14ac:dyDescent="0.3">
      <c r="B10" s="10" t="s">
        <v>11</v>
      </c>
      <c r="C10">
        <v>9.27</v>
      </c>
      <c r="D10">
        <v>9.16</v>
      </c>
      <c r="E10">
        <v>9.2100000000000009</v>
      </c>
      <c r="H10" s="17">
        <f t="shared" ref="H10:H13" si="3">AVERAGE(C10:F10)</f>
        <v>9.2133333333333329</v>
      </c>
      <c r="I10" s="17">
        <f t="shared" ref="I10:I13" si="4">STDEV(C10:F10)</f>
        <v>5.5075705472860705E-2</v>
      </c>
      <c r="J10" s="20" t="str">
        <f t="shared" ref="J10:J13" si="5">TEXT(ROUND(H10,2),"0.00±")&amp;TEXT(ROUND(I10,2),"0.00")</f>
        <v>9.21±0.06</v>
      </c>
    </row>
    <row r="11" spans="1:10" x14ac:dyDescent="0.3">
      <c r="B11" s="10" t="s">
        <v>10</v>
      </c>
      <c r="C11">
        <v>9.08</v>
      </c>
      <c r="D11">
        <v>9.0299999999999994</v>
      </c>
      <c r="E11">
        <v>9.1199999999999992</v>
      </c>
      <c r="H11" s="17">
        <f t="shared" si="3"/>
        <v>9.0766666666666662</v>
      </c>
      <c r="I11" s="17">
        <f t="shared" si="4"/>
        <v>4.50924975282289E-2</v>
      </c>
      <c r="J11" s="20" t="str">
        <f t="shared" si="5"/>
        <v>9.08±0.05</v>
      </c>
    </row>
    <row r="12" spans="1:10" x14ac:dyDescent="0.3">
      <c r="B12" s="10" t="s">
        <v>9</v>
      </c>
      <c r="C12">
        <v>8.89</v>
      </c>
      <c r="D12">
        <v>8.94</v>
      </c>
      <c r="E12">
        <v>9.01</v>
      </c>
      <c r="H12" s="17">
        <f t="shared" si="3"/>
        <v>8.9466666666666654</v>
      </c>
      <c r="I12" s="17">
        <f t="shared" si="4"/>
        <v>6.0277137733416732E-2</v>
      </c>
      <c r="J12" s="20" t="str">
        <f t="shared" si="5"/>
        <v>8.95±0.06</v>
      </c>
    </row>
    <row r="13" spans="1:10" x14ac:dyDescent="0.3">
      <c r="B13" s="13" t="s">
        <v>16</v>
      </c>
      <c r="C13" s="14">
        <v>7.02</v>
      </c>
      <c r="D13" s="14">
        <v>6.94</v>
      </c>
      <c r="E13" s="14">
        <v>6.99</v>
      </c>
      <c r="F13" s="14"/>
      <c r="G13" s="14"/>
      <c r="H13" s="15">
        <f t="shared" si="3"/>
        <v>6.9833333333333343</v>
      </c>
      <c r="I13" s="15">
        <f t="shared" si="4"/>
        <v>4.041451884327342E-2</v>
      </c>
      <c r="J13" s="16" t="str">
        <f t="shared" si="5"/>
        <v>6.98±0.04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FB02-79AD-4D61-8A12-E0DF14D56C66}">
  <dimension ref="A1:G13"/>
  <sheetViews>
    <sheetView workbookViewId="0">
      <selection activeCell="A12" sqref="A12"/>
    </sheetView>
  </sheetViews>
  <sheetFormatPr defaultRowHeight="14" x14ac:dyDescent="0.3"/>
  <sheetData>
    <row r="1" spans="1:7" ht="15" x14ac:dyDescent="0.3">
      <c r="A1" s="22" t="s">
        <v>18</v>
      </c>
      <c r="B1" s="22"/>
      <c r="C1" s="22"/>
      <c r="D1" s="22"/>
      <c r="E1" s="22"/>
      <c r="F1" s="22"/>
      <c r="G1" s="22"/>
    </row>
    <row r="2" spans="1:7" ht="15" x14ac:dyDescent="0.3">
      <c r="A2" s="22"/>
      <c r="B2" s="22"/>
      <c r="C2" s="22"/>
      <c r="D2" s="22"/>
      <c r="E2" s="22"/>
      <c r="F2" s="22"/>
      <c r="G2" s="22"/>
    </row>
    <row r="3" spans="1:7" ht="15" x14ac:dyDescent="0.3">
      <c r="A3" s="22" t="s">
        <v>19</v>
      </c>
      <c r="B3" s="22" t="s">
        <v>20</v>
      </c>
      <c r="C3" s="22" t="s">
        <v>21</v>
      </c>
      <c r="D3" s="22" t="s">
        <v>22</v>
      </c>
      <c r="E3" s="22" t="s">
        <v>23</v>
      </c>
      <c r="F3" s="22"/>
      <c r="G3" s="22"/>
    </row>
    <row r="4" spans="1:7" ht="15" x14ac:dyDescent="0.3">
      <c r="A4" s="22"/>
      <c r="B4" s="22" t="s">
        <v>24</v>
      </c>
      <c r="C4" s="22">
        <v>1</v>
      </c>
      <c r="D4" s="22">
        <v>0.79584999999999995</v>
      </c>
      <c r="E4" s="22">
        <v>0.44316</v>
      </c>
      <c r="F4" s="22"/>
      <c r="G4" s="22"/>
    </row>
    <row r="5" spans="1:7" ht="15" x14ac:dyDescent="0.3">
      <c r="A5" s="22"/>
      <c r="B5" s="22" t="s">
        <v>25</v>
      </c>
      <c r="C5" s="22">
        <v>7.0613099999999998</v>
      </c>
      <c r="D5" s="22">
        <v>0.99804999999999999</v>
      </c>
      <c r="E5" s="22">
        <v>0.61470999999999998</v>
      </c>
      <c r="F5" s="22"/>
      <c r="G5" s="22"/>
    </row>
    <row r="6" spans="1:7" ht="15" x14ac:dyDescent="0.3">
      <c r="A6" s="22"/>
      <c r="B6" s="22" t="s">
        <v>26</v>
      </c>
      <c r="C6" s="22">
        <v>11.02952</v>
      </c>
      <c r="D6" s="22">
        <v>0.47371000000000002</v>
      </c>
      <c r="E6" s="22">
        <v>0.49589</v>
      </c>
      <c r="F6" s="22"/>
      <c r="G6" s="22"/>
    </row>
    <row r="7" spans="1:7" ht="15" x14ac:dyDescent="0.3">
      <c r="A7" s="22"/>
      <c r="B7" s="22" t="s">
        <v>27</v>
      </c>
      <c r="C7" s="22">
        <v>8.5124399999999998</v>
      </c>
      <c r="D7" s="22">
        <v>0.57391000000000003</v>
      </c>
      <c r="E7" s="22">
        <v>0.50368000000000002</v>
      </c>
      <c r="F7" s="22"/>
      <c r="G7" s="22"/>
    </row>
    <row r="8" spans="1:7" ht="15" x14ac:dyDescent="0.3">
      <c r="A8" s="22"/>
      <c r="B8" s="22" t="s">
        <v>28</v>
      </c>
      <c r="C8" s="22">
        <v>10.31335</v>
      </c>
      <c r="D8" s="22">
        <v>0.50827999999999995</v>
      </c>
      <c r="E8" s="22">
        <v>0.40912999999999999</v>
      </c>
      <c r="F8" s="22"/>
      <c r="G8" s="22"/>
    </row>
    <row r="9" spans="1:7" ht="15" x14ac:dyDescent="0.3">
      <c r="A9" s="22"/>
      <c r="B9" s="22" t="s">
        <v>29</v>
      </c>
      <c r="C9" s="23">
        <v>9.0577199999999998</v>
      </c>
      <c r="D9" s="23">
        <v>0.45956999999999998</v>
      </c>
      <c r="E9" s="23">
        <v>0.38752999999999999</v>
      </c>
      <c r="F9" s="22"/>
      <c r="G9" s="22"/>
    </row>
    <row r="10" spans="1:7" ht="15" x14ac:dyDescent="0.3">
      <c r="A10" s="22"/>
      <c r="B10" s="22" t="s">
        <v>30</v>
      </c>
      <c r="C10" s="23">
        <v>7.0150300000000003</v>
      </c>
      <c r="D10" s="23">
        <v>0.35882999999999998</v>
      </c>
      <c r="E10" s="23">
        <v>0.33609</v>
      </c>
      <c r="F10" s="22"/>
      <c r="G10" s="22"/>
    </row>
    <row r="11" spans="1:7" ht="15" x14ac:dyDescent="0.3">
      <c r="A11" s="22"/>
      <c r="B11" s="22"/>
      <c r="C11" s="22"/>
      <c r="D11" s="22"/>
      <c r="E11" s="22"/>
      <c r="F11" s="22"/>
      <c r="G11" s="22"/>
    </row>
    <row r="12" spans="1:7" ht="15" x14ac:dyDescent="0.3">
      <c r="A12" s="22" t="s">
        <v>32</v>
      </c>
      <c r="B12" s="22"/>
      <c r="C12" s="22"/>
      <c r="D12" s="22"/>
      <c r="E12" s="22"/>
      <c r="F12" s="22"/>
      <c r="G12" s="22"/>
    </row>
    <row r="13" spans="1:7" ht="15" x14ac:dyDescent="0.3">
      <c r="A13" s="22"/>
      <c r="B13" s="22"/>
      <c r="C13" s="22"/>
      <c r="D13" s="22"/>
      <c r="E13" s="22"/>
      <c r="F13" s="22"/>
      <c r="G13" s="22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E2" sqref="E2"/>
    </sheetView>
  </sheetViews>
  <sheetFormatPr defaultRowHeight="14" x14ac:dyDescent="0.3"/>
  <sheetData>
    <row r="1" spans="1:5" x14ac:dyDescent="0.3">
      <c r="A1" s="2" t="s">
        <v>6</v>
      </c>
    </row>
    <row r="2" spans="1:5" x14ac:dyDescent="0.3">
      <c r="A2" s="2"/>
    </row>
    <row r="3" spans="1:5" x14ac:dyDescent="0.3">
      <c r="A3" t="s">
        <v>0</v>
      </c>
      <c r="B3" t="s">
        <v>5</v>
      </c>
      <c r="C3" s="4" t="s">
        <v>9</v>
      </c>
      <c r="D3" s="4" t="s">
        <v>10</v>
      </c>
      <c r="E3" s="4" t="s">
        <v>11</v>
      </c>
    </row>
    <row r="4" spans="1:5" x14ac:dyDescent="0.3">
      <c r="A4" t="s">
        <v>1</v>
      </c>
      <c r="B4" s="1">
        <v>0.40989999999999999</v>
      </c>
      <c r="C4" s="1">
        <v>0.2979</v>
      </c>
      <c r="D4" s="1">
        <v>0.27660000000000001</v>
      </c>
      <c r="E4" s="1">
        <v>0.25309999999999999</v>
      </c>
    </row>
    <row r="5" spans="1:5" x14ac:dyDescent="0.3">
      <c r="A5" t="s">
        <v>1</v>
      </c>
      <c r="B5" s="1">
        <v>0.37069999999999997</v>
      </c>
      <c r="C5" s="1">
        <v>0.30709999999999998</v>
      </c>
      <c r="D5" s="1">
        <v>0.29570000000000002</v>
      </c>
      <c r="E5" s="1">
        <v>0.26429999999999998</v>
      </c>
    </row>
    <row r="6" spans="1:5" x14ac:dyDescent="0.3">
      <c r="A6" t="s">
        <v>1</v>
      </c>
      <c r="B6" s="1">
        <v>0.38369999999999999</v>
      </c>
      <c r="C6" s="1">
        <v>0.24959999999999999</v>
      </c>
      <c r="D6" s="1">
        <v>0.27939999999999998</v>
      </c>
      <c r="E6" s="1">
        <v>0.25430000000000003</v>
      </c>
    </row>
    <row r="7" spans="1:5" x14ac:dyDescent="0.3">
      <c r="A7" t="s">
        <v>2</v>
      </c>
      <c r="B7" s="1">
        <v>0.39250000000000002</v>
      </c>
      <c r="C7" s="1">
        <v>0.35570000000000002</v>
      </c>
      <c r="D7" s="1">
        <v>0.30869999999999997</v>
      </c>
      <c r="E7" s="1">
        <v>0.31690000000000002</v>
      </c>
    </row>
    <row r="8" spans="1:5" x14ac:dyDescent="0.3">
      <c r="A8" t="s">
        <v>2</v>
      </c>
      <c r="B8" s="1">
        <v>0.42009999999999997</v>
      </c>
      <c r="C8" s="1">
        <v>0.29880000000000001</v>
      </c>
      <c r="D8" s="1">
        <v>0.31979999999999997</v>
      </c>
      <c r="E8" s="1">
        <v>0.29160000000000003</v>
      </c>
    </row>
    <row r="9" spans="1:5" x14ac:dyDescent="0.3">
      <c r="A9" t="s">
        <v>2</v>
      </c>
      <c r="B9" s="1">
        <v>0.36149999999999999</v>
      </c>
      <c r="C9" s="1">
        <v>0.3523</v>
      </c>
      <c r="D9" s="1">
        <v>0.34100000000000003</v>
      </c>
      <c r="E9" s="1">
        <v>0.31640000000000001</v>
      </c>
    </row>
    <row r="10" spans="1:5" x14ac:dyDescent="0.3">
      <c r="A10" t="s">
        <v>3</v>
      </c>
      <c r="B10" s="1">
        <v>0.38479999999999998</v>
      </c>
      <c r="C10" s="1">
        <v>0.33639999999999998</v>
      </c>
      <c r="D10" s="1">
        <v>0.33139999999999997</v>
      </c>
      <c r="E10" s="1">
        <v>0.2475</v>
      </c>
    </row>
    <row r="11" spans="1:5" x14ac:dyDescent="0.3">
      <c r="A11" t="s">
        <v>3</v>
      </c>
      <c r="B11" s="1">
        <v>0.35110000000000002</v>
      </c>
      <c r="C11" s="1">
        <v>0.34949999999999998</v>
      </c>
      <c r="D11" s="1">
        <v>0.35260000000000002</v>
      </c>
      <c r="E11" s="1">
        <v>0.27610000000000001</v>
      </c>
    </row>
    <row r="12" spans="1:5" x14ac:dyDescent="0.3">
      <c r="A12" t="s">
        <v>3</v>
      </c>
      <c r="B12" s="1">
        <v>0.37919999999999998</v>
      </c>
      <c r="C12" s="1">
        <v>0.3251</v>
      </c>
      <c r="D12" s="1">
        <v>0.31380000000000002</v>
      </c>
      <c r="E12" s="1">
        <v>0.29659999999999997</v>
      </c>
    </row>
    <row r="13" spans="1:5" x14ac:dyDescent="0.3">
      <c r="A13" t="s">
        <v>4</v>
      </c>
      <c r="B13" s="1">
        <v>0.38279999999999997</v>
      </c>
      <c r="C13" s="1">
        <v>0.30830000000000002</v>
      </c>
      <c r="D13" s="1">
        <v>0.3231</v>
      </c>
      <c r="E13" s="1">
        <v>0.30409999999999998</v>
      </c>
    </row>
    <row r="14" spans="1:5" x14ac:dyDescent="0.3">
      <c r="A14" t="s">
        <v>4</v>
      </c>
      <c r="B14" s="1">
        <v>0.36930000000000002</v>
      </c>
      <c r="C14" s="1">
        <v>0.35809999999999997</v>
      </c>
      <c r="D14" s="1">
        <v>0.31169999999999998</v>
      </c>
      <c r="E14" s="1">
        <v>0.25940000000000002</v>
      </c>
    </row>
    <row r="15" spans="1:5" x14ac:dyDescent="0.3">
      <c r="A15" t="s">
        <v>4</v>
      </c>
      <c r="B15" s="1">
        <v>0.38640000000000002</v>
      </c>
      <c r="C15" s="1">
        <v>0.35049999999999998</v>
      </c>
      <c r="D15" s="1">
        <v>0.33439999999999998</v>
      </c>
      <c r="E15" s="1">
        <v>0.27889999999999998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686D-268B-44C7-B1B1-1AC8B203369F}">
  <dimension ref="A1:E23"/>
  <sheetViews>
    <sheetView workbookViewId="0">
      <selection activeCell="J14" sqref="J14"/>
    </sheetView>
  </sheetViews>
  <sheetFormatPr defaultRowHeight="14" x14ac:dyDescent="0.3"/>
  <sheetData>
    <row r="1" spans="1:5" x14ac:dyDescent="0.3">
      <c r="A1" s="2" t="s">
        <v>7</v>
      </c>
    </row>
    <row r="2" spans="1:5" x14ac:dyDescent="0.3">
      <c r="A2" s="2"/>
    </row>
    <row r="3" spans="1:5" x14ac:dyDescent="0.3">
      <c r="A3" t="s">
        <v>0</v>
      </c>
      <c r="B3" t="s">
        <v>5</v>
      </c>
      <c r="C3" s="4" t="s">
        <v>9</v>
      </c>
      <c r="D3" s="4" t="s">
        <v>10</v>
      </c>
      <c r="E3" s="4" t="s">
        <v>11</v>
      </c>
    </row>
    <row r="4" spans="1:5" x14ac:dyDescent="0.3">
      <c r="A4" t="s">
        <v>1</v>
      </c>
      <c r="B4" s="1">
        <v>12.1</v>
      </c>
      <c r="C4" s="1">
        <v>9.1999999999999993</v>
      </c>
      <c r="D4" s="1">
        <v>7.3</v>
      </c>
      <c r="E4" s="1">
        <v>5.7</v>
      </c>
    </row>
    <row r="5" spans="1:5" x14ac:dyDescent="0.3">
      <c r="A5" t="s">
        <v>1</v>
      </c>
      <c r="B5" s="1">
        <v>13.3</v>
      </c>
      <c r="C5" s="1">
        <v>8.8000000000000007</v>
      </c>
      <c r="D5" s="1">
        <v>6.9</v>
      </c>
      <c r="E5" s="1">
        <v>7.4</v>
      </c>
    </row>
    <row r="6" spans="1:5" x14ac:dyDescent="0.3">
      <c r="A6" t="s">
        <v>1</v>
      </c>
      <c r="B6" s="1">
        <v>13.6</v>
      </c>
      <c r="C6" s="1">
        <v>8.3000000000000007</v>
      </c>
      <c r="D6" s="1">
        <v>7.7</v>
      </c>
      <c r="E6" s="1">
        <v>7.3</v>
      </c>
    </row>
    <row r="7" spans="1:5" x14ac:dyDescent="0.3">
      <c r="A7" t="s">
        <v>1</v>
      </c>
      <c r="B7" s="1">
        <v>14.9</v>
      </c>
      <c r="C7" s="1">
        <v>8.6999999999999993</v>
      </c>
      <c r="D7" s="1">
        <v>7.1</v>
      </c>
      <c r="E7" s="1">
        <v>6.1</v>
      </c>
    </row>
    <row r="8" spans="1:5" x14ac:dyDescent="0.3">
      <c r="A8" t="s">
        <v>1</v>
      </c>
      <c r="B8" s="1">
        <v>13.1</v>
      </c>
      <c r="C8" s="1">
        <v>8.4</v>
      </c>
      <c r="D8" s="1">
        <v>6.9</v>
      </c>
      <c r="E8" s="1">
        <v>6.8</v>
      </c>
    </row>
    <row r="9" spans="1:5" x14ac:dyDescent="0.3">
      <c r="A9" t="s">
        <v>2</v>
      </c>
      <c r="B9" s="1">
        <v>14.5</v>
      </c>
      <c r="C9" s="1">
        <v>12.1</v>
      </c>
      <c r="D9" s="1">
        <v>10.5</v>
      </c>
      <c r="E9" s="1">
        <v>8.8000000000000007</v>
      </c>
    </row>
    <row r="10" spans="1:5" x14ac:dyDescent="0.3">
      <c r="A10" t="s">
        <v>2</v>
      </c>
      <c r="B10" s="1">
        <v>14.4</v>
      </c>
      <c r="C10" s="1">
        <v>12.3</v>
      </c>
      <c r="D10" s="1">
        <v>10.4</v>
      </c>
      <c r="E10" s="1">
        <v>9.1999999999999993</v>
      </c>
    </row>
    <row r="11" spans="1:5" x14ac:dyDescent="0.3">
      <c r="A11" t="s">
        <v>2</v>
      </c>
      <c r="B11" s="1">
        <v>14.2</v>
      </c>
      <c r="C11" s="1">
        <v>11.4</v>
      </c>
      <c r="D11" s="1">
        <v>11.1</v>
      </c>
      <c r="E11" s="1">
        <v>9.1</v>
      </c>
    </row>
    <row r="12" spans="1:5" x14ac:dyDescent="0.3">
      <c r="A12" t="s">
        <v>2</v>
      </c>
      <c r="B12" s="1">
        <v>14.3</v>
      </c>
      <c r="C12" s="1">
        <v>11.1</v>
      </c>
      <c r="D12" s="1">
        <v>9.6</v>
      </c>
      <c r="E12" s="1">
        <v>8.6999999999999993</v>
      </c>
    </row>
    <row r="13" spans="1:5" x14ac:dyDescent="0.3">
      <c r="A13" t="s">
        <v>2</v>
      </c>
      <c r="B13" s="1">
        <v>12.8</v>
      </c>
      <c r="C13" s="1">
        <v>11.8</v>
      </c>
      <c r="D13" s="1">
        <v>10.6</v>
      </c>
      <c r="E13" s="1">
        <v>8.3000000000000007</v>
      </c>
    </row>
    <row r="14" spans="1:5" x14ac:dyDescent="0.3">
      <c r="A14" t="s">
        <v>3</v>
      </c>
      <c r="B14" s="1">
        <v>13.7</v>
      </c>
      <c r="C14" s="1">
        <v>14.1</v>
      </c>
      <c r="D14" s="1">
        <v>9.9</v>
      </c>
      <c r="E14" s="1">
        <v>7.9</v>
      </c>
    </row>
    <row r="15" spans="1:5" x14ac:dyDescent="0.3">
      <c r="A15" t="s">
        <v>3</v>
      </c>
      <c r="B15" s="1">
        <v>12.6</v>
      </c>
      <c r="C15" s="1">
        <v>12.6</v>
      </c>
      <c r="D15" s="1">
        <v>10.4</v>
      </c>
      <c r="E15" s="1">
        <v>8.1999999999999993</v>
      </c>
    </row>
    <row r="16" spans="1:5" x14ac:dyDescent="0.3">
      <c r="A16" t="s">
        <v>3</v>
      </c>
      <c r="B16" s="1">
        <v>12.8</v>
      </c>
      <c r="C16" s="1">
        <v>10.9</v>
      </c>
      <c r="D16" s="1">
        <v>11.4</v>
      </c>
      <c r="E16" s="1">
        <v>9.1</v>
      </c>
    </row>
    <row r="17" spans="1:5" x14ac:dyDescent="0.3">
      <c r="A17" t="s">
        <v>3</v>
      </c>
      <c r="B17" s="1">
        <v>12.9</v>
      </c>
      <c r="C17" s="1">
        <v>13.2</v>
      </c>
      <c r="D17" s="1">
        <v>10.9</v>
      </c>
      <c r="E17" s="1">
        <v>9.4</v>
      </c>
    </row>
    <row r="18" spans="1:5" x14ac:dyDescent="0.3">
      <c r="A18" t="s">
        <v>3</v>
      </c>
      <c r="B18" s="1">
        <v>14.5</v>
      </c>
      <c r="C18" s="1">
        <v>10.8</v>
      </c>
      <c r="D18" s="1">
        <v>11.1</v>
      </c>
      <c r="E18" s="1">
        <v>8.1999999999999993</v>
      </c>
    </row>
    <row r="19" spans="1:5" x14ac:dyDescent="0.3">
      <c r="A19" t="s">
        <v>4</v>
      </c>
      <c r="B19" s="1">
        <v>12.1</v>
      </c>
      <c r="C19" s="1">
        <v>12.3</v>
      </c>
      <c r="D19" s="1">
        <v>10.8</v>
      </c>
      <c r="E19" s="1">
        <v>9.8000000000000007</v>
      </c>
    </row>
    <row r="20" spans="1:5" x14ac:dyDescent="0.3">
      <c r="A20" t="s">
        <v>4</v>
      </c>
      <c r="B20" s="1">
        <v>11.5</v>
      </c>
      <c r="C20" s="1">
        <v>12.4</v>
      </c>
      <c r="D20" s="1">
        <v>8.9</v>
      </c>
      <c r="E20" s="1">
        <v>11.2</v>
      </c>
    </row>
    <row r="21" spans="1:5" x14ac:dyDescent="0.3">
      <c r="A21" t="s">
        <v>4</v>
      </c>
      <c r="B21" s="1">
        <v>13.2</v>
      </c>
      <c r="C21" s="1">
        <v>11.6</v>
      </c>
      <c r="D21" s="1">
        <v>10.7</v>
      </c>
      <c r="E21" s="1">
        <v>9.9</v>
      </c>
    </row>
    <row r="22" spans="1:5" x14ac:dyDescent="0.3">
      <c r="A22" t="s">
        <v>4</v>
      </c>
      <c r="B22" s="1">
        <v>11.8</v>
      </c>
      <c r="C22" s="1">
        <v>9.6</v>
      </c>
      <c r="D22" s="1">
        <v>9.4</v>
      </c>
      <c r="E22" s="1">
        <v>9.5</v>
      </c>
    </row>
    <row r="23" spans="1:5" x14ac:dyDescent="0.3">
      <c r="A23" t="s">
        <v>4</v>
      </c>
      <c r="B23" s="1">
        <v>13.3</v>
      </c>
      <c r="C23" s="1">
        <v>11.3</v>
      </c>
      <c r="D23" s="1">
        <v>9.5</v>
      </c>
      <c r="E23" s="1">
        <v>9.3000000000000007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3380-6C71-4198-B587-B2963E5610C8}">
  <dimension ref="A1:E15"/>
  <sheetViews>
    <sheetView workbookViewId="0">
      <selection activeCell="D2" sqref="D2"/>
    </sheetView>
  </sheetViews>
  <sheetFormatPr defaultRowHeight="14" x14ac:dyDescent="0.3"/>
  <sheetData>
    <row r="1" spans="1:5" x14ac:dyDescent="0.3">
      <c r="A1" s="2" t="s">
        <v>8</v>
      </c>
    </row>
    <row r="2" spans="1:5" x14ac:dyDescent="0.3">
      <c r="A2" s="2"/>
    </row>
    <row r="3" spans="1:5" x14ac:dyDescent="0.3">
      <c r="A3" t="s">
        <v>0</v>
      </c>
      <c r="B3" t="s">
        <v>5</v>
      </c>
      <c r="C3" s="4" t="s">
        <v>9</v>
      </c>
      <c r="D3" s="4" t="s">
        <v>10</v>
      </c>
      <c r="E3" s="4" t="s">
        <v>11</v>
      </c>
    </row>
    <row r="4" spans="1:5" x14ac:dyDescent="0.3">
      <c r="A4" t="s">
        <v>1</v>
      </c>
      <c r="B4" s="3">
        <v>8.1179936786264992</v>
      </c>
      <c r="C4" s="3">
        <v>9.9377894381174148</v>
      </c>
      <c r="D4" s="3">
        <v>11.7807145334721</v>
      </c>
      <c r="E4" s="3">
        <v>13.0816721034191</v>
      </c>
    </row>
    <row r="5" spans="1:5" x14ac:dyDescent="0.3">
      <c r="A5" t="s">
        <v>1</v>
      </c>
      <c r="B5" s="3">
        <v>8.6402693731039975</v>
      </c>
      <c r="C5" s="3">
        <v>9.1887384970087407</v>
      </c>
      <c r="D5" s="3">
        <v>12.2604231703087</v>
      </c>
      <c r="E5" s="3">
        <v>13.501751842455</v>
      </c>
    </row>
    <row r="6" spans="1:5" x14ac:dyDescent="0.3">
      <c r="A6" t="s">
        <v>1</v>
      </c>
      <c r="B6" s="3">
        <v>8.7355664617779372</v>
      </c>
      <c r="C6" s="3">
        <v>9.8309780772365194</v>
      </c>
      <c r="D6" s="3">
        <v>11.5345126604232</v>
      </c>
      <c r="E6" s="3">
        <v>13.314002657967874</v>
      </c>
    </row>
    <row r="7" spans="1:5" x14ac:dyDescent="0.3">
      <c r="A7" t="s">
        <v>2</v>
      </c>
      <c r="B7" s="3">
        <v>8.1665261086513592</v>
      </c>
      <c r="C7" s="3">
        <v>8.27404197649747</v>
      </c>
      <c r="D7" s="3">
        <v>9.0926872671884897</v>
      </c>
      <c r="E7" s="3">
        <v>10.498114508587101</v>
      </c>
    </row>
    <row r="8" spans="1:5" x14ac:dyDescent="0.3">
      <c r="A8" t="s">
        <v>2</v>
      </c>
      <c r="B8" s="3">
        <v>7.9656687047579</v>
      </c>
      <c r="C8" s="3">
        <v>8.9488917420068201</v>
      </c>
      <c r="D8" s="3">
        <v>9.6772836266569993</v>
      </c>
      <c r="E8" s="3">
        <v>10.2914000043097</v>
      </c>
    </row>
    <row r="9" spans="1:5" x14ac:dyDescent="0.3">
      <c r="A9" t="s">
        <v>2</v>
      </c>
      <c r="B9" s="3">
        <v>7.4150256518377997</v>
      </c>
      <c r="C9" s="3">
        <v>8.1341314699999998</v>
      </c>
      <c r="D9" s="3">
        <v>9.8036918065420995</v>
      </c>
      <c r="E9" s="3">
        <v>10.713599241493799</v>
      </c>
    </row>
    <row r="10" spans="1:5" x14ac:dyDescent="0.3">
      <c r="A10" t="s">
        <v>3</v>
      </c>
      <c r="B10" s="3">
        <v>8.0123123599999992</v>
      </c>
      <c r="C10" s="3">
        <v>8.3123123119999995</v>
      </c>
      <c r="D10" s="3">
        <v>9.1326872671884907</v>
      </c>
      <c r="E10" s="3">
        <v>10.328114508587101</v>
      </c>
    </row>
    <row r="11" spans="1:5" x14ac:dyDescent="0.3">
      <c r="A11" t="s">
        <v>3</v>
      </c>
      <c r="B11" s="3">
        <v>7.7156687047579</v>
      </c>
      <c r="C11" s="3">
        <v>8.8123123000000003</v>
      </c>
      <c r="D11" s="3">
        <v>9.5472836266570003</v>
      </c>
      <c r="E11" s="3">
        <v>10.121400004309701</v>
      </c>
    </row>
    <row r="12" spans="1:5" x14ac:dyDescent="0.3">
      <c r="A12" t="s">
        <v>3</v>
      </c>
      <c r="B12" s="3">
        <v>7.2828535511999997</v>
      </c>
      <c r="C12" s="3">
        <v>8.3153957809518708</v>
      </c>
      <c r="D12" s="3">
        <v>9.6786918065420995</v>
      </c>
      <c r="E12" s="3">
        <v>10.653599241493801</v>
      </c>
    </row>
    <row r="13" spans="1:5" x14ac:dyDescent="0.3">
      <c r="A13" t="s">
        <v>4</v>
      </c>
      <c r="B13" s="3">
        <v>8.0916526108651308</v>
      </c>
      <c r="C13" s="3">
        <v>8.2240419764974693</v>
      </c>
      <c r="D13" s="3">
        <v>9.2316872671884909</v>
      </c>
      <c r="E13" s="3">
        <v>10.5181145085871</v>
      </c>
    </row>
    <row r="14" spans="1:5" x14ac:dyDescent="0.3">
      <c r="A14" t="s">
        <v>4</v>
      </c>
      <c r="B14" s="3">
        <v>7.761231231</v>
      </c>
      <c r="C14" s="3">
        <v>8.1768917420068199</v>
      </c>
      <c r="D14" s="3">
        <v>9.4372836266570008</v>
      </c>
      <c r="E14" s="3">
        <v>10.873400004309699</v>
      </c>
    </row>
    <row r="15" spans="1:5" x14ac:dyDescent="0.3">
      <c r="A15" t="s">
        <v>4</v>
      </c>
      <c r="B15" s="3">
        <v>7.4950123121300001</v>
      </c>
      <c r="C15" s="3">
        <v>8.9953957809518705</v>
      </c>
      <c r="D15" s="3">
        <v>9.8736918065420998</v>
      </c>
      <c r="E15" s="3">
        <v>10.123231199999999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5E2F-4D07-423C-B177-81DE90FA7345}">
  <dimension ref="A4:E18"/>
  <sheetViews>
    <sheetView topLeftCell="A4" workbookViewId="0">
      <selection activeCell="D5" sqref="D5"/>
    </sheetView>
  </sheetViews>
  <sheetFormatPr defaultRowHeight="14" x14ac:dyDescent="0.3"/>
  <sheetData>
    <row r="4" spans="1:5" x14ac:dyDescent="0.3">
      <c r="A4" s="2" t="s">
        <v>12</v>
      </c>
    </row>
    <row r="5" spans="1:5" x14ac:dyDescent="0.3">
      <c r="A5" s="2"/>
    </row>
    <row r="6" spans="1:5" x14ac:dyDescent="0.3">
      <c r="A6" t="s">
        <v>0</v>
      </c>
      <c r="B6" t="s">
        <v>5</v>
      </c>
      <c r="C6" s="4" t="s">
        <v>9</v>
      </c>
      <c r="D6" s="4" t="s">
        <v>10</v>
      </c>
      <c r="E6" s="4" t="s">
        <v>11</v>
      </c>
    </row>
    <row r="7" spans="1:5" x14ac:dyDescent="0.3">
      <c r="A7" t="s">
        <v>1</v>
      </c>
      <c r="B7" s="3">
        <v>683.2473820356737</v>
      </c>
      <c r="C7" s="3">
        <v>776.44373307776141</v>
      </c>
      <c r="D7" s="3">
        <v>700.15252045621446</v>
      </c>
      <c r="E7" s="3">
        <v>728.14798317752502</v>
      </c>
    </row>
    <row r="8" spans="1:5" x14ac:dyDescent="0.3">
      <c r="A8" t="s">
        <v>1</v>
      </c>
      <c r="B8" s="3">
        <v>658.04258512989566</v>
      </c>
      <c r="C8" s="3">
        <v>824.36653128874366</v>
      </c>
      <c r="D8" s="3">
        <v>699.36962189894825</v>
      </c>
      <c r="E8" s="3">
        <v>786.98221193444772</v>
      </c>
    </row>
    <row r="9" spans="1:5" x14ac:dyDescent="0.3">
      <c r="A9" t="s">
        <v>1</v>
      </c>
      <c r="B9" s="3">
        <v>697.722159252246</v>
      </c>
      <c r="C9" s="3">
        <v>841.5403495719811</v>
      </c>
      <c r="D9" s="3">
        <v>729.72159075697505</v>
      </c>
      <c r="E9" s="3">
        <v>831.31057896837967</v>
      </c>
    </row>
    <row r="10" spans="1:5" x14ac:dyDescent="0.3">
      <c r="A10" t="s">
        <v>2</v>
      </c>
      <c r="B10" s="3">
        <v>652.97195058491968</v>
      </c>
      <c r="C10" s="3">
        <v>828.44201651902597</v>
      </c>
      <c r="D10" s="3">
        <v>886.1662046701997</v>
      </c>
      <c r="E10" s="3">
        <v>980.31766430472896</v>
      </c>
    </row>
    <row r="11" spans="1:5" x14ac:dyDescent="0.3">
      <c r="A11" t="s">
        <v>2</v>
      </c>
      <c r="B11" s="3">
        <v>677.07170915401809</v>
      </c>
      <c r="C11" s="3">
        <v>848.80215093572122</v>
      </c>
      <c r="D11" s="3">
        <v>906.71462874657504</v>
      </c>
      <c r="E11" s="3">
        <v>915.82538378811103</v>
      </c>
    </row>
    <row r="12" spans="1:5" x14ac:dyDescent="0.3">
      <c r="A12" t="s">
        <v>2</v>
      </c>
      <c r="B12" s="3">
        <v>676.23442559564603</v>
      </c>
      <c r="C12" s="3">
        <v>865.58896324838804</v>
      </c>
      <c r="D12" s="3">
        <v>901.521234134</v>
      </c>
      <c r="E12" s="3">
        <v>961.13654941750929</v>
      </c>
    </row>
    <row r="13" spans="1:5" x14ac:dyDescent="0.3">
      <c r="A13" t="s">
        <v>3</v>
      </c>
      <c r="B13" s="3">
        <v>676.897195058492</v>
      </c>
      <c r="C13" s="3">
        <v>842.71312312999999</v>
      </c>
      <c r="D13" s="3">
        <v>889.51243134000003</v>
      </c>
      <c r="E13" s="3">
        <v>962.98713623000003</v>
      </c>
    </row>
    <row r="14" spans="1:5" x14ac:dyDescent="0.3">
      <c r="A14" t="s">
        <v>3</v>
      </c>
      <c r="B14" s="3">
        <v>642.24170915401805</v>
      </c>
      <c r="C14" s="3">
        <v>815.11312299999997</v>
      </c>
      <c r="D14" s="3">
        <v>932.45234234300005</v>
      </c>
      <c r="E14" s="3">
        <v>982.87637123100001</v>
      </c>
    </row>
    <row r="15" spans="1:5" x14ac:dyDescent="0.3">
      <c r="A15" t="s">
        <v>3</v>
      </c>
      <c r="B15" s="3">
        <v>623.87425595646596</v>
      </c>
      <c r="C15" s="3">
        <v>888.12312312999995</v>
      </c>
      <c r="D15" s="3">
        <v>878.423412343</v>
      </c>
      <c r="E15" s="3">
        <v>916.76423399999999</v>
      </c>
    </row>
    <row r="16" spans="1:5" x14ac:dyDescent="0.3">
      <c r="A16" t="s">
        <v>4</v>
      </c>
      <c r="B16" s="3">
        <v>697.76195058491999</v>
      </c>
      <c r="C16" s="3">
        <v>839.21412340999996</v>
      </c>
      <c r="D16" s="3">
        <v>841.41234231399994</v>
      </c>
      <c r="E16" s="3">
        <v>939.34212000000002</v>
      </c>
    </row>
    <row r="17" spans="1:5" x14ac:dyDescent="0.3">
      <c r="A17" t="s">
        <v>4</v>
      </c>
      <c r="B17" s="3">
        <v>656.13170915401804</v>
      </c>
      <c r="C17" s="3">
        <v>827.21432455000001</v>
      </c>
      <c r="D17" s="3">
        <v>933.33241341229996</v>
      </c>
      <c r="E17" s="3">
        <v>951.12312299999996</v>
      </c>
    </row>
    <row r="18" spans="1:5" x14ac:dyDescent="0.3">
      <c r="A18" t="s">
        <v>4</v>
      </c>
      <c r="B18" s="3">
        <v>634.34425595646599</v>
      </c>
      <c r="C18" s="3">
        <v>871.35412135000001</v>
      </c>
      <c r="D18" s="3">
        <v>915.32342342130005</v>
      </c>
      <c r="E18" s="3">
        <v>984.213123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A426B-776B-47FA-AD1E-89CB9D73BFF5}">
  <dimension ref="A1:E15"/>
  <sheetViews>
    <sheetView workbookViewId="0">
      <selection activeCell="F5" sqref="F5"/>
    </sheetView>
  </sheetViews>
  <sheetFormatPr defaultRowHeight="14" x14ac:dyDescent="0.3"/>
  <sheetData>
    <row r="1" spans="1:5" x14ac:dyDescent="0.3">
      <c r="A1" s="2" t="s">
        <v>13</v>
      </c>
    </row>
    <row r="2" spans="1:5" x14ac:dyDescent="0.3">
      <c r="A2" s="2"/>
    </row>
    <row r="3" spans="1:5" x14ac:dyDescent="0.3">
      <c r="A3" t="s">
        <v>0</v>
      </c>
      <c r="B3" t="s">
        <v>5</v>
      </c>
      <c r="C3" s="4" t="s">
        <v>9</v>
      </c>
      <c r="D3" s="4" t="s">
        <v>10</v>
      </c>
      <c r="E3" s="4" t="s">
        <v>11</v>
      </c>
    </row>
    <row r="4" spans="1:5" x14ac:dyDescent="0.3">
      <c r="A4" t="s">
        <v>1</v>
      </c>
      <c r="B4" s="3">
        <v>226.3123123</v>
      </c>
      <c r="C4" s="3">
        <v>222.58064516128999</v>
      </c>
      <c r="D4" s="3">
        <v>221.81146025877996</v>
      </c>
      <c r="E4" s="3">
        <v>243.662921348315</v>
      </c>
    </row>
    <row r="5" spans="1:5" x14ac:dyDescent="0.3">
      <c r="A5" t="s">
        <v>1</v>
      </c>
      <c r="B5" s="3">
        <v>215.123123123</v>
      </c>
      <c r="C5" s="3">
        <v>241.93548387096769</v>
      </c>
      <c r="D5" s="3">
        <v>221.81146025878002</v>
      </c>
      <c r="E5" s="3">
        <v>271.66292134831502</v>
      </c>
    </row>
    <row r="6" spans="1:5" x14ac:dyDescent="0.3">
      <c r="A6" t="s">
        <v>1</v>
      </c>
      <c r="B6" s="3">
        <v>236.33677991137372</v>
      </c>
      <c r="C6" s="3">
        <v>222.58064516128999</v>
      </c>
      <c r="D6" s="3">
        <v>247.874306839187</v>
      </c>
      <c r="E6" s="3">
        <v>253.662921348315</v>
      </c>
    </row>
    <row r="7" spans="1:5" x14ac:dyDescent="0.3">
      <c r="A7" t="s">
        <v>2</v>
      </c>
      <c r="B7" s="3">
        <v>209.15032679738562</v>
      </c>
      <c r="C7" s="3">
        <v>392.70687237026641</v>
      </c>
      <c r="D7" s="3">
        <v>341.61358540629999</v>
      </c>
      <c r="E7" s="3">
        <v>350.64128256512998</v>
      </c>
    </row>
    <row r="8" spans="1:5" x14ac:dyDescent="0.3">
      <c r="A8" t="s">
        <v>2</v>
      </c>
      <c r="B8" s="3">
        <v>261.43790849673201</v>
      </c>
      <c r="C8" s="3">
        <v>392.70687237026652</v>
      </c>
      <c r="D8" s="3">
        <v>335.67143258540602</v>
      </c>
      <c r="E8" s="3">
        <v>400.74675466000002</v>
      </c>
    </row>
    <row r="9" spans="1:5" x14ac:dyDescent="0.3">
      <c r="A9" t="s">
        <v>2</v>
      </c>
      <c r="B9" s="3">
        <v>261.44440849673202</v>
      </c>
      <c r="C9" s="3">
        <v>448.80785413744729</v>
      </c>
      <c r="D9" s="3">
        <v>321.1325854063</v>
      </c>
      <c r="E9" s="3">
        <v>400.80160320641284</v>
      </c>
    </row>
    <row r="10" spans="1:5" x14ac:dyDescent="0.3">
      <c r="A10" t="s">
        <v>3</v>
      </c>
      <c r="B10" s="3">
        <v>208.87532679738601</v>
      </c>
      <c r="C10" s="3">
        <v>392.71232370266</v>
      </c>
      <c r="D10" s="3">
        <v>328.12358540629998</v>
      </c>
      <c r="E10" s="3">
        <v>357.12312300000002</v>
      </c>
    </row>
    <row r="11" spans="1:5" x14ac:dyDescent="0.3">
      <c r="A11" t="s">
        <v>3</v>
      </c>
      <c r="B11" s="3">
        <v>254.23408496732</v>
      </c>
      <c r="C11" s="3">
        <v>395.71372370266999</v>
      </c>
      <c r="D11" s="3">
        <v>341.34125406300001</v>
      </c>
      <c r="E11" s="3">
        <v>401.65143230000001</v>
      </c>
    </row>
    <row r="12" spans="1:5" x14ac:dyDescent="0.3">
      <c r="A12" t="s">
        <v>3</v>
      </c>
      <c r="B12" s="3">
        <v>252.42340849673201</v>
      </c>
      <c r="C12" s="3">
        <v>423.13541374469997</v>
      </c>
      <c r="D12" s="3">
        <v>362.12344100000001</v>
      </c>
      <c r="E12" s="3">
        <v>402.41234530000003</v>
      </c>
    </row>
    <row r="13" spans="1:5" x14ac:dyDescent="0.3">
      <c r="A13" t="s">
        <v>4</v>
      </c>
      <c r="B13" s="3">
        <v>212.56326797386001</v>
      </c>
      <c r="C13" s="3">
        <v>394.13872370266</v>
      </c>
      <c r="D13" s="3">
        <v>315.61232999999999</v>
      </c>
      <c r="E13" s="3">
        <v>351.13243399999999</v>
      </c>
    </row>
    <row r="14" spans="1:5" x14ac:dyDescent="0.3">
      <c r="A14" t="s">
        <v>4</v>
      </c>
      <c r="B14" s="3">
        <v>245.23908496732</v>
      </c>
      <c r="C14" s="3">
        <v>397.73187237026701</v>
      </c>
      <c r="D14" s="3">
        <v>339.54122999999998</v>
      </c>
      <c r="E14" s="3">
        <v>405.12354299999998</v>
      </c>
    </row>
    <row r="15" spans="1:5" x14ac:dyDescent="0.3">
      <c r="A15" t="s">
        <v>4</v>
      </c>
      <c r="B15" s="3">
        <v>243.12390849673201</v>
      </c>
      <c r="C15" s="3">
        <v>441.21385413744702</v>
      </c>
      <c r="D15" s="3">
        <v>354.12341300000003</v>
      </c>
      <c r="E15" s="3">
        <v>412.5476213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SAE</vt:lpstr>
      <vt:lpstr>qPCR</vt:lpstr>
      <vt:lpstr>FW</vt:lpstr>
      <vt:lpstr>PH</vt:lpstr>
      <vt:lpstr>MDA</vt:lpstr>
      <vt:lpstr>SOD</vt:lpstr>
      <vt:lpstr>POD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朱凤金</dc:creator>
  <cp:lastModifiedBy>朱凤金</cp:lastModifiedBy>
  <dcterms:created xsi:type="dcterms:W3CDTF">2015-06-05T18:19:34Z</dcterms:created>
  <dcterms:modified xsi:type="dcterms:W3CDTF">2023-04-18T14:07:57Z</dcterms:modified>
</cp:coreProperties>
</file>