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anxq/Documents/01文章/015-XYA-2-PAAD/MS/"/>
    </mc:Choice>
  </mc:AlternateContent>
  <xr:revisionPtr revIDLastSave="0" documentId="13_ncr:1_{2966FFBA-6821-3C4C-B0D9-7A94D8FE6B27}" xr6:coauthVersionLast="47" xr6:coauthVersionMax="47" xr10:uidLastSave="{00000000-0000-0000-0000-000000000000}"/>
  <bookViews>
    <workbookView xWindow="18420" yWindow="3500" windowWidth="27840" windowHeight="16440" activeTab="6" xr2:uid="{ED000AE5-96AE-0E42-B4A7-34B862914674}"/>
  </bookViews>
  <sheets>
    <sheet name="Fig1A" sheetId="1" r:id="rId1"/>
    <sheet name="Fig1B" sheetId="2" r:id="rId2"/>
    <sheet name="Fig2A" sheetId="3" r:id="rId3"/>
    <sheet name="Fig2B" sheetId="4" r:id="rId4"/>
    <sheet name="Fig3A" sheetId="5" r:id="rId5"/>
    <sheet name="Fig3B" sheetId="6" r:id="rId6"/>
    <sheet name="Fig5C" sheetId="7" r:id="rId7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C6" i="4"/>
  <c r="B6" i="4"/>
  <c r="D5" i="4"/>
  <c r="C5" i="4"/>
  <c r="B5" i="4"/>
  <c r="D4" i="4"/>
  <c r="C4" i="4"/>
  <c r="B4" i="4"/>
</calcChain>
</file>

<file path=xl/sharedStrings.xml><?xml version="1.0" encoding="utf-8"?>
<sst xmlns="http://schemas.openxmlformats.org/spreadsheetml/2006/main" count="57" uniqueCount="42">
  <si>
    <t>Bacground</t>
    <phoneticPr fontId="1" type="noConversion"/>
  </si>
  <si>
    <t>DMSO</t>
    <phoneticPr fontId="1" type="noConversion"/>
  </si>
  <si>
    <t>Cell line</t>
    <phoneticPr fontId="1" type="noConversion"/>
  </si>
  <si>
    <t>Teatment time (h)</t>
    <phoneticPr fontId="1" type="noConversion"/>
  </si>
  <si>
    <t>PANC-1</t>
    <phoneticPr fontId="1" type="noConversion"/>
  </si>
  <si>
    <t>1</t>
    <phoneticPr fontId="1" type="noConversion"/>
  </si>
  <si>
    <t>2</t>
    <phoneticPr fontId="1" type="noConversion"/>
  </si>
  <si>
    <t>Time (h)</t>
    <phoneticPr fontId="1" type="noConversion"/>
  </si>
  <si>
    <t>GAPDH</t>
    <phoneticPr fontId="1" type="noConversion"/>
  </si>
  <si>
    <t>Viability of MIA-PaCa2, PANC-1 and  PANC0203 cells treated with XYA-2 evaluated by 24-h and 72-h CCK8 assays</t>
    <phoneticPr fontId="1" type="noConversion"/>
  </si>
  <si>
    <t xml:space="preserve">XYA-2 (μΜ)						</t>
    <phoneticPr fontId="1" type="noConversion"/>
  </si>
  <si>
    <t>MIA-PaCa2</t>
    <phoneticPr fontId="1" type="noConversion"/>
  </si>
  <si>
    <t>PANC0203</t>
    <phoneticPr fontId="1" type="noConversion"/>
  </si>
  <si>
    <t>Clonogenicity of MIA-PaCa2 and PANC-1 cells treated with DMSO or XYA-2</t>
    <phoneticPr fontId="1" type="noConversion"/>
  </si>
  <si>
    <t>Count of MIA-PaCa2</t>
    <phoneticPr fontId="1" type="noConversion"/>
  </si>
  <si>
    <t>Count of PANC-1</t>
    <phoneticPr fontId="1" type="noConversion"/>
  </si>
  <si>
    <t>Analysis of cell cycle distribution in PANC-1 cells treated with XYA-2 for 24 hours using propidium iodide/RNase</t>
    <phoneticPr fontId="1" type="noConversion"/>
  </si>
  <si>
    <t>XYA-2 (μM)</t>
    <phoneticPr fontId="7" type="noConversion"/>
  </si>
  <si>
    <t>%G1</t>
    <phoneticPr fontId="7" type="noConversion"/>
  </si>
  <si>
    <t>%S</t>
    <phoneticPr fontId="7" type="noConversion"/>
  </si>
  <si>
    <t>%G2</t>
    <phoneticPr fontId="7" type="noConversion"/>
  </si>
  <si>
    <t>Detection of apoptosis in MIA-PaCa2 and PANC-1 cells treated with compound XYA-2 at varying concentrations for 48 hours using FITC-Annexin V assay</t>
    <phoneticPr fontId="1" type="noConversion"/>
  </si>
  <si>
    <t>Wound closure of MIA-PaCa2 cells treated with compound XYA-2 at indicated concentrations for 24 hours and 36 hours</t>
    <phoneticPr fontId="1" type="noConversion"/>
  </si>
  <si>
    <t>Replication</t>
    <phoneticPr fontId="1" type="noConversion"/>
  </si>
  <si>
    <t>0h</t>
    <phoneticPr fontId="1" type="noConversion"/>
  </si>
  <si>
    <t>24h</t>
    <phoneticPr fontId="1" type="noConversion"/>
  </si>
  <si>
    <t>36h</t>
    <phoneticPr fontId="1" type="noConversion"/>
  </si>
  <si>
    <t>2</t>
  </si>
  <si>
    <t>3</t>
  </si>
  <si>
    <t>4</t>
  </si>
  <si>
    <t>5</t>
  </si>
  <si>
    <t>6</t>
  </si>
  <si>
    <t>Transwell assay of PANC-1 and MIA-PaCa2 cells after 48 hours of treatment with compound XYA-2 at indicated concentrations</t>
    <phoneticPr fontId="1" type="noConversion"/>
  </si>
  <si>
    <t>3</t>
    <phoneticPr fontId="1" type="noConversion"/>
  </si>
  <si>
    <t>XYA-2 (μΜ)</t>
    <phoneticPr fontId="1" type="noConversion"/>
  </si>
  <si>
    <t xml:space="preserve">KIF2C </t>
  </si>
  <si>
    <t xml:space="preserve">KIF4A </t>
  </si>
  <si>
    <t xml:space="preserve">MKI67 </t>
  </si>
  <si>
    <t>PLK1</t>
  </si>
  <si>
    <t>SPC24</t>
  </si>
  <si>
    <t>TOP2A</t>
  </si>
  <si>
    <t xml:space="preserve">The mRNA expression levels of the specified genes in MIA-PaCa2 and PANC-1 cells were determined by qRT-PCR after treatment with various concentrations of XYA-2.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</si>
</sst>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等线"/>
      <family val="2"/>
      <charset val="134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等线"/>
      <family val="3"/>
      <charset val="134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等线"/>
      <family val="3"/>
      <charset val="134"/>
    </font>
    <font>
      <sz val="11"/>
      <color rgb="FF000000"/>
      <name val="Calibri"/>
      <family val="2"/>
    </font>
    <font>
      <sz val="12"/>
      <name val="等线"/>
      <family val="4"/>
      <charset val="134"/>
      <scheme val="minor"/>
    </font>
    <font>
      <sz val="11"/>
      <name val="等线"/>
      <family val="4"/>
      <charset val="134"/>
      <scheme val="minor"/>
    </font>
    <font>
      <sz val="8.25"/>
      <name val="Microsoft Sans Serif"/>
      <family val="2"/>
    </font>
    <font>
      <i/>
      <sz val="12"/>
      <name val="Arial"/>
      <family val="2"/>
    </font>
    <font>
      <i/>
      <sz val="12"/>
      <color theme="1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top"/>
      <protection locked="0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8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49" fontId="11" fillId="0" borderId="0" xfId="0" applyNumberFormat="1" applyFont="1" applyFill="1">
      <alignment vertical="center"/>
    </xf>
    <xf numFmtId="1" fontId="11" fillId="0" borderId="0" xfId="0" applyNumberFormat="1" applyFont="1" applyFill="1">
      <alignment vertical="center"/>
    </xf>
    <xf numFmtId="1" fontId="12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14" fillId="0" borderId="0" xfId="0" applyFont="1" applyAlignment="1">
      <alignment horizontal="left"/>
    </xf>
    <xf numFmtId="0" fontId="15" fillId="0" borderId="0" xfId="0" applyFont="1">
      <alignment vertical="center"/>
    </xf>
    <xf numFmtId="2" fontId="0" fillId="0" borderId="0" xfId="0" applyNumberFormat="1">
      <alignment vertical="center"/>
    </xf>
    <xf numFmtId="0" fontId="6" fillId="0" borderId="0" xfId="0" applyFont="1" applyAlignment="1">
      <alignment vertical="center"/>
    </xf>
  </cellXfs>
  <cellStyles count="2">
    <cellStyle name="Normal" xfId="1" xr:uid="{B77FD88B-F3A6-8847-A18C-2C91E4970FA7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BCDF-8E3B-5A4F-947A-DB2699CDE6CE}">
  <dimension ref="A1:K26"/>
  <sheetViews>
    <sheetView workbookViewId="0"/>
  </sheetViews>
  <sheetFormatPr baseColWidth="10" defaultRowHeight="16"/>
  <cols>
    <col min="1" max="10" width="10.83203125" style="1"/>
    <col min="11" max="11" width="18.6640625" style="1" customWidth="1"/>
    <col min="12" max="16384" width="10.83203125" style="1"/>
  </cols>
  <sheetData>
    <row r="1" spans="1:11">
      <c r="A1" s="7" t="s">
        <v>9</v>
      </c>
      <c r="B1" s="7"/>
      <c r="C1" s="7"/>
      <c r="D1" s="7"/>
      <c r="E1" s="7"/>
      <c r="F1" s="7"/>
      <c r="G1" s="7"/>
      <c r="H1" s="7"/>
      <c r="I1" s="7"/>
    </row>
    <row r="2" spans="1:11">
      <c r="B2" s="2"/>
      <c r="C2" s="9" t="s">
        <v>10</v>
      </c>
      <c r="D2" s="9"/>
      <c r="E2" s="9"/>
      <c r="F2" s="9"/>
      <c r="G2" s="9"/>
      <c r="H2" s="9"/>
      <c r="I2" s="9"/>
    </row>
    <row r="3" spans="1:11">
      <c r="A3" s="3" t="s">
        <v>0</v>
      </c>
      <c r="B3" s="3" t="s">
        <v>1</v>
      </c>
      <c r="C3" s="11">
        <v>1.56</v>
      </c>
      <c r="D3" s="11">
        <v>3.25</v>
      </c>
      <c r="E3" s="11">
        <v>6.25</v>
      </c>
      <c r="F3" s="11">
        <v>12.5</v>
      </c>
      <c r="G3" s="11">
        <v>25</v>
      </c>
      <c r="H3" s="11">
        <v>50</v>
      </c>
      <c r="I3" s="11">
        <v>100</v>
      </c>
      <c r="J3" s="1" t="s">
        <v>2</v>
      </c>
      <c r="K3" s="1" t="s">
        <v>3</v>
      </c>
    </row>
    <row r="4" spans="1:11">
      <c r="A4" s="12">
        <v>0.23499999999999999</v>
      </c>
      <c r="B4" s="12">
        <v>1.153</v>
      </c>
      <c r="C4" s="12">
        <v>1.1559999999999999</v>
      </c>
      <c r="D4" s="12">
        <v>1.1586000000000001</v>
      </c>
      <c r="E4" s="12">
        <v>0.94499999999999995</v>
      </c>
      <c r="F4" s="12">
        <v>0.84930000000000005</v>
      </c>
      <c r="G4" s="12">
        <v>0.42370000000000002</v>
      </c>
      <c r="H4" s="12">
        <v>0.34539999999999998</v>
      </c>
      <c r="I4" s="12">
        <v>0.25629999999999997</v>
      </c>
      <c r="J4" s="9" t="s">
        <v>11</v>
      </c>
      <c r="K4" s="9">
        <v>24</v>
      </c>
    </row>
    <row r="5" spans="1:11">
      <c r="A5" s="12">
        <v>0.22889999999999999</v>
      </c>
      <c r="B5" s="12">
        <v>1.1796</v>
      </c>
      <c r="C5" s="12">
        <v>1.2621</v>
      </c>
      <c r="D5" s="12">
        <v>1.0792999999999999</v>
      </c>
      <c r="E5" s="12">
        <v>1.0201</v>
      </c>
      <c r="F5" s="12">
        <v>0.88939999999999997</v>
      </c>
      <c r="G5" s="12">
        <v>0.42449999999999999</v>
      </c>
      <c r="H5" s="12">
        <v>0.34060000000000001</v>
      </c>
      <c r="I5" s="12">
        <v>0.2676</v>
      </c>
      <c r="J5" s="9"/>
      <c r="K5" s="9"/>
    </row>
    <row r="6" spans="1:11">
      <c r="A6" s="12">
        <v>0.23719999999999999</v>
      </c>
      <c r="B6" s="12">
        <v>1.4419</v>
      </c>
      <c r="C6" s="12">
        <v>1.3678999999999999</v>
      </c>
      <c r="D6" s="12">
        <v>1.2507999999999999</v>
      </c>
      <c r="E6" s="12">
        <v>1.0716000000000001</v>
      </c>
      <c r="F6" s="12">
        <v>0.85960000000000003</v>
      </c>
      <c r="G6" s="12">
        <v>0.42980000000000002</v>
      </c>
      <c r="H6" s="12">
        <v>0.3574</v>
      </c>
      <c r="I6" s="12">
        <v>0.2422</v>
      </c>
      <c r="J6" s="9"/>
      <c r="K6" s="9"/>
    </row>
    <row r="8" spans="1:11">
      <c r="A8" s="12">
        <v>0.22650000000000001</v>
      </c>
      <c r="B8" s="12">
        <v>1.9578</v>
      </c>
      <c r="C8" s="12">
        <v>1.8771</v>
      </c>
      <c r="D8" s="12">
        <v>0.94089999999999996</v>
      </c>
      <c r="E8" s="12">
        <v>0.51139999999999997</v>
      </c>
      <c r="F8" s="12">
        <v>0.55100000000000005</v>
      </c>
      <c r="G8" s="12">
        <v>0.32250000000000001</v>
      </c>
      <c r="H8" s="12">
        <v>0.23680000000000001</v>
      </c>
      <c r="I8" s="12">
        <v>0.24399999999999999</v>
      </c>
      <c r="J8" s="9" t="s">
        <v>11</v>
      </c>
      <c r="K8" s="9">
        <v>72</v>
      </c>
    </row>
    <row r="9" spans="1:11">
      <c r="A9" s="12">
        <v>0.22320000000000001</v>
      </c>
      <c r="B9" s="12">
        <v>1.9502999999999999</v>
      </c>
      <c r="C9" s="12">
        <v>2.0815000000000001</v>
      </c>
      <c r="D9" s="12">
        <v>0.92279999999999995</v>
      </c>
      <c r="E9" s="12">
        <v>0.58260000000000001</v>
      </c>
      <c r="F9" s="12">
        <v>0.53879999999999995</v>
      </c>
      <c r="G9" s="12">
        <v>0.30320000000000003</v>
      </c>
      <c r="H9" s="12">
        <v>0.2351</v>
      </c>
      <c r="I9" s="12">
        <v>0.2429</v>
      </c>
      <c r="J9" s="9"/>
      <c r="K9" s="9"/>
    </row>
    <row r="10" spans="1:11">
      <c r="A10" s="12">
        <v>0.2278</v>
      </c>
      <c r="B10" s="12">
        <v>1.9978</v>
      </c>
      <c r="C10" s="12">
        <v>1.8443000000000001</v>
      </c>
      <c r="D10" s="12">
        <v>0.88700000000000001</v>
      </c>
      <c r="E10" s="12">
        <v>0.52900000000000003</v>
      </c>
      <c r="F10" s="12">
        <v>0.56189999999999996</v>
      </c>
      <c r="G10" s="12">
        <v>0.32100000000000001</v>
      </c>
      <c r="H10" s="12">
        <v>0.24879999999999999</v>
      </c>
      <c r="I10" s="12">
        <v>0.24779999999999999</v>
      </c>
      <c r="J10" s="9"/>
      <c r="K10" s="9"/>
    </row>
    <row r="12" spans="1:11">
      <c r="A12" s="12">
        <v>0.2273</v>
      </c>
      <c r="B12" s="12">
        <v>0.74229999999999996</v>
      </c>
      <c r="C12" s="12">
        <v>0.71809999999999996</v>
      </c>
      <c r="D12" s="12">
        <v>0.64939999999999998</v>
      </c>
      <c r="E12" s="12">
        <v>0.65700000000000003</v>
      </c>
      <c r="F12" s="12">
        <v>0.63100000000000001</v>
      </c>
      <c r="G12" s="12">
        <v>0.40670000000000001</v>
      </c>
      <c r="H12" s="12">
        <v>0.38350000000000001</v>
      </c>
      <c r="I12" s="12">
        <v>0.2586</v>
      </c>
      <c r="J12" s="9" t="s">
        <v>4</v>
      </c>
      <c r="K12" s="9">
        <v>24</v>
      </c>
    </row>
    <row r="13" spans="1:11">
      <c r="A13" s="12">
        <v>0.2291</v>
      </c>
      <c r="B13" s="12">
        <v>0.72130000000000005</v>
      </c>
      <c r="C13" s="12">
        <v>0.75270000000000004</v>
      </c>
      <c r="D13" s="12">
        <v>0.62339999999999995</v>
      </c>
      <c r="E13" s="12">
        <v>0.66690000000000005</v>
      </c>
      <c r="F13" s="12">
        <v>0.63770000000000004</v>
      </c>
      <c r="G13" s="12">
        <v>0.4027</v>
      </c>
      <c r="H13" s="12">
        <v>0.3574</v>
      </c>
      <c r="I13" s="12">
        <v>0.26529999999999998</v>
      </c>
      <c r="J13" s="9"/>
      <c r="K13" s="9"/>
    </row>
    <row r="14" spans="1:11">
      <c r="A14" s="12">
        <v>0.2326</v>
      </c>
      <c r="B14" s="12">
        <v>0.71779999999999999</v>
      </c>
      <c r="C14" s="12">
        <v>0.71750000000000003</v>
      </c>
      <c r="D14" s="12">
        <v>0.66539999999999999</v>
      </c>
      <c r="E14" s="12">
        <v>0.65600000000000003</v>
      </c>
      <c r="F14" s="12">
        <v>0.59409999999999996</v>
      </c>
      <c r="G14" s="12">
        <v>0.39410000000000001</v>
      </c>
      <c r="H14" s="12">
        <v>0.37459999999999999</v>
      </c>
      <c r="I14" s="12">
        <v>0.2641</v>
      </c>
      <c r="J14" s="9"/>
      <c r="K14" s="9"/>
    </row>
    <row r="16" spans="1:11">
      <c r="A16" s="12">
        <v>0.22090000000000001</v>
      </c>
      <c r="B16" s="12">
        <v>1.2786999999999999</v>
      </c>
      <c r="C16" s="12">
        <v>1.1942999999999999</v>
      </c>
      <c r="D16" s="12">
        <v>0.60880000000000001</v>
      </c>
      <c r="E16" s="12">
        <v>0.61299999999999999</v>
      </c>
      <c r="F16" s="12">
        <v>0.55279999999999996</v>
      </c>
      <c r="G16" s="12">
        <v>0.43790000000000001</v>
      </c>
      <c r="H16" s="12">
        <v>0.26869999999999999</v>
      </c>
      <c r="I16" s="12">
        <v>0.26219999999999999</v>
      </c>
      <c r="J16" s="9" t="s">
        <v>4</v>
      </c>
      <c r="K16" s="9">
        <v>72</v>
      </c>
    </row>
    <row r="17" spans="1:11">
      <c r="A17" s="12">
        <v>0.22639999999999999</v>
      </c>
      <c r="B17" s="12">
        <v>1.292</v>
      </c>
      <c r="C17" s="12">
        <v>1.1899</v>
      </c>
      <c r="D17" s="12">
        <v>0.63119999999999998</v>
      </c>
      <c r="E17" s="12">
        <v>0.59140000000000004</v>
      </c>
      <c r="F17" s="12">
        <v>0.5554</v>
      </c>
      <c r="G17" s="12">
        <v>0.34449999999999997</v>
      </c>
      <c r="H17" s="12">
        <v>0.2555</v>
      </c>
      <c r="I17" s="12">
        <v>0.26150000000000001</v>
      </c>
      <c r="J17" s="9"/>
      <c r="K17" s="9"/>
    </row>
    <row r="18" spans="1:11">
      <c r="A18" s="12">
        <v>0.2208</v>
      </c>
      <c r="B18" s="12">
        <v>1.296</v>
      </c>
      <c r="C18" s="12">
        <v>1.1920999999999999</v>
      </c>
      <c r="D18" s="12">
        <v>0.60809999999999997</v>
      </c>
      <c r="E18" s="12">
        <v>0.57289999999999996</v>
      </c>
      <c r="F18" s="12">
        <v>0.4713</v>
      </c>
      <c r="G18" s="12">
        <v>0.35980000000000001</v>
      </c>
      <c r="H18" s="12">
        <v>0.27689999999999998</v>
      </c>
      <c r="I18" s="12">
        <v>0.26450000000000001</v>
      </c>
      <c r="J18" s="9"/>
      <c r="K18" s="9"/>
    </row>
    <row r="20" spans="1:11">
      <c r="A20" s="12">
        <v>5.8000000000000003E-2</v>
      </c>
      <c r="B20" s="12">
        <v>1.1115999999999999</v>
      </c>
      <c r="C20" s="12">
        <v>1.1769000000000001</v>
      </c>
      <c r="D20" s="12">
        <v>1.3218000000000001</v>
      </c>
      <c r="E20" s="12">
        <v>0.79930000000000001</v>
      </c>
      <c r="F20" s="12">
        <v>0.83409999999999995</v>
      </c>
      <c r="G20" s="12">
        <v>0.68840000000000001</v>
      </c>
      <c r="H20" s="12">
        <v>0.17480000000000001</v>
      </c>
      <c r="I20" s="12">
        <v>0.17480000000000001</v>
      </c>
      <c r="J20" s="9" t="s">
        <v>12</v>
      </c>
      <c r="K20" s="9">
        <v>24</v>
      </c>
    </row>
    <row r="21" spans="1:11">
      <c r="A21" s="12">
        <v>5.7599999999999998E-2</v>
      </c>
      <c r="B21" s="12">
        <v>1.101</v>
      </c>
      <c r="C21" s="12">
        <v>1.1775</v>
      </c>
      <c r="D21" s="12">
        <v>1.3126</v>
      </c>
      <c r="E21" s="12">
        <v>0.87649999999999995</v>
      </c>
      <c r="F21" s="12">
        <v>0.82669999999999999</v>
      </c>
      <c r="G21" s="12">
        <v>0.62719999999999998</v>
      </c>
      <c r="H21" s="12">
        <v>0.16070000000000001</v>
      </c>
      <c r="I21" s="12">
        <v>0.16070000000000001</v>
      </c>
      <c r="J21" s="9"/>
      <c r="K21" s="9"/>
    </row>
    <row r="22" spans="1:11">
      <c r="A22" s="12">
        <v>5.8000000000000003E-2</v>
      </c>
      <c r="B22" s="12">
        <v>1.1277999999999999</v>
      </c>
      <c r="C22" s="12">
        <v>1.3658999999999999</v>
      </c>
      <c r="D22" s="12">
        <v>1.2788999999999999</v>
      </c>
      <c r="E22" s="12">
        <v>0.85729999999999995</v>
      </c>
      <c r="F22" s="12">
        <v>0.88839999999999997</v>
      </c>
      <c r="G22" s="12">
        <v>0.67759999999999998</v>
      </c>
      <c r="H22" s="12">
        <v>0.1694</v>
      </c>
      <c r="I22" s="12">
        <v>0.1694</v>
      </c>
      <c r="J22" s="9"/>
      <c r="K22" s="9"/>
    </row>
    <row r="24" spans="1:11">
      <c r="A24" s="12">
        <v>5.96E-2</v>
      </c>
      <c r="B24" s="12">
        <v>1.9869000000000001</v>
      </c>
      <c r="C24" s="12">
        <v>1.3762000000000001</v>
      </c>
      <c r="D24" s="12">
        <v>2.2881999999999998</v>
      </c>
      <c r="E24" s="12">
        <v>0.56610000000000005</v>
      </c>
      <c r="F24" s="12">
        <v>0.45290000000000002</v>
      </c>
      <c r="G24" s="12">
        <v>0.2288</v>
      </c>
      <c r="H24" s="12">
        <v>0.1512</v>
      </c>
      <c r="I24" s="12">
        <v>0.19009999999999999</v>
      </c>
      <c r="J24" s="9" t="s">
        <v>12</v>
      </c>
      <c r="K24" s="9">
        <v>72</v>
      </c>
    </row>
    <row r="25" spans="1:11">
      <c r="A25" s="12">
        <v>6.2100000000000002E-2</v>
      </c>
      <c r="B25" s="12">
        <v>1.8427</v>
      </c>
      <c r="C25" s="12">
        <v>1.8512999999999999</v>
      </c>
      <c r="D25" s="12">
        <v>2.4035000000000002</v>
      </c>
      <c r="E25" s="12">
        <v>0.63770000000000004</v>
      </c>
      <c r="F25" s="12">
        <v>0.4829</v>
      </c>
      <c r="G25" s="12">
        <v>0.1787</v>
      </c>
      <c r="H25" s="12">
        <v>0.1525</v>
      </c>
      <c r="I25" s="12">
        <v>0.18540000000000001</v>
      </c>
      <c r="J25" s="9"/>
      <c r="K25" s="9"/>
    </row>
    <row r="26" spans="1:11">
      <c r="A26" s="12">
        <v>7.1800000000000003E-2</v>
      </c>
      <c r="B26" s="12">
        <v>2.0941000000000001</v>
      </c>
      <c r="C26" s="12">
        <v>1.6580999999999999</v>
      </c>
      <c r="D26" s="12">
        <v>2.4279000000000002</v>
      </c>
      <c r="E26" s="12">
        <v>0.55489999999999995</v>
      </c>
      <c r="F26" s="12">
        <v>0.35039999999999999</v>
      </c>
      <c r="G26" s="12">
        <v>0.17119999999999999</v>
      </c>
      <c r="H26" s="12">
        <v>0.17730000000000001</v>
      </c>
      <c r="I26" s="12">
        <v>0.1855</v>
      </c>
      <c r="J26" s="9"/>
      <c r="K26" s="9"/>
    </row>
  </sheetData>
  <mergeCells count="13">
    <mergeCell ref="J20:J22"/>
    <mergeCell ref="J24:J26"/>
    <mergeCell ref="K20:K22"/>
    <mergeCell ref="K24:K26"/>
    <mergeCell ref="J12:J14"/>
    <mergeCell ref="J16:J18"/>
    <mergeCell ref="K12:K14"/>
    <mergeCell ref="K16:K18"/>
    <mergeCell ref="C2:I2"/>
    <mergeCell ref="J4:J6"/>
    <mergeCell ref="J8:J10"/>
    <mergeCell ref="K4:K6"/>
    <mergeCell ref="K8:K10"/>
  </mergeCells>
  <phoneticPr fontId="1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D915-EE7A-BD47-A9D4-DED01AB1B4BD}">
  <dimension ref="A1:F8"/>
  <sheetViews>
    <sheetView workbookViewId="0"/>
  </sheetViews>
  <sheetFormatPr baseColWidth="10" defaultRowHeight="16"/>
  <sheetData>
    <row r="1" spans="1:6">
      <c r="A1" t="s">
        <v>13</v>
      </c>
    </row>
    <row r="2" spans="1:6">
      <c r="A2" t="s">
        <v>10</v>
      </c>
      <c r="B2" t="s">
        <v>14</v>
      </c>
      <c r="C2" t="s">
        <v>15</v>
      </c>
    </row>
    <row r="3" spans="1:6">
      <c r="A3" s="4">
        <v>0</v>
      </c>
      <c r="B3" s="13">
        <v>123</v>
      </c>
      <c r="C3" s="13">
        <v>242</v>
      </c>
      <c r="D3" s="4"/>
      <c r="E3" s="4"/>
      <c r="F3" s="4"/>
    </row>
    <row r="4" spans="1:6">
      <c r="A4" s="4">
        <v>0</v>
      </c>
      <c r="B4" s="13">
        <v>93</v>
      </c>
      <c r="C4" s="13">
        <v>197</v>
      </c>
      <c r="D4" s="4"/>
      <c r="E4" s="4"/>
      <c r="F4" s="4"/>
    </row>
    <row r="5" spans="1:6">
      <c r="A5" s="4">
        <v>0</v>
      </c>
      <c r="B5" s="13">
        <v>105</v>
      </c>
      <c r="C5" s="13">
        <v>251</v>
      </c>
      <c r="D5" s="4"/>
      <c r="E5" s="4"/>
      <c r="F5" s="4"/>
    </row>
    <row r="6" spans="1:6">
      <c r="A6" s="4">
        <v>2</v>
      </c>
      <c r="B6" s="13">
        <v>89</v>
      </c>
      <c r="C6" s="13">
        <v>46</v>
      </c>
      <c r="D6" s="4"/>
      <c r="E6" s="4"/>
      <c r="F6" s="4"/>
    </row>
    <row r="7" spans="1:6">
      <c r="A7" s="4">
        <v>2</v>
      </c>
      <c r="B7" s="13">
        <v>58</v>
      </c>
      <c r="C7" s="13">
        <v>65</v>
      </c>
      <c r="D7" s="4"/>
      <c r="E7" s="4"/>
      <c r="F7" s="4"/>
    </row>
    <row r="8" spans="1:6">
      <c r="A8" s="4">
        <v>2</v>
      </c>
      <c r="B8" s="13">
        <v>68</v>
      </c>
      <c r="C8" s="13">
        <v>78</v>
      </c>
      <c r="D8" s="4"/>
      <c r="E8" s="4"/>
      <c r="F8" s="4"/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CCFD-1B68-C144-A6B5-118CCEB67E79}">
  <dimension ref="A1:M14"/>
  <sheetViews>
    <sheetView workbookViewId="0"/>
  </sheetViews>
  <sheetFormatPr baseColWidth="10" defaultRowHeight="16"/>
  <sheetData>
    <row r="1" spans="1:13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B2" s="14"/>
      <c r="C2" s="15" t="s">
        <v>17</v>
      </c>
      <c r="D2" s="15"/>
      <c r="E2" s="15"/>
      <c r="H2" s="5"/>
      <c r="I2" s="5"/>
      <c r="J2" s="5"/>
      <c r="K2" s="5"/>
      <c r="L2" s="5"/>
      <c r="M2" s="5"/>
    </row>
    <row r="3" spans="1:13">
      <c r="A3" s="14"/>
      <c r="B3" s="14">
        <v>0</v>
      </c>
      <c r="C3" s="14">
        <v>2</v>
      </c>
      <c r="D3" s="14">
        <v>5</v>
      </c>
    </row>
    <row r="4" spans="1:13">
      <c r="A4" s="14" t="s">
        <v>18</v>
      </c>
      <c r="B4" s="14">
        <v>51.6</v>
      </c>
      <c r="C4" s="14">
        <v>42.6</v>
      </c>
      <c r="D4" s="14">
        <v>48.7</v>
      </c>
    </row>
    <row r="5" spans="1:13">
      <c r="A5" s="14"/>
      <c r="B5" s="14">
        <v>56.7</v>
      </c>
      <c r="C5" s="14">
        <v>45</v>
      </c>
      <c r="D5" s="14">
        <v>50</v>
      </c>
    </row>
    <row r="6" spans="1:13">
      <c r="A6" s="14"/>
      <c r="B6" s="14">
        <v>55</v>
      </c>
      <c r="C6" s="14">
        <v>45</v>
      </c>
      <c r="D6" s="14">
        <v>46.9</v>
      </c>
    </row>
    <row r="8" spans="1:13">
      <c r="A8" s="14" t="s">
        <v>19</v>
      </c>
      <c r="B8" s="14">
        <v>25.1</v>
      </c>
      <c r="C8" s="14">
        <v>28.1</v>
      </c>
      <c r="D8" s="14">
        <v>29.5</v>
      </c>
    </row>
    <row r="9" spans="1:13">
      <c r="A9" s="14"/>
      <c r="B9" s="14">
        <v>20.100000000000001</v>
      </c>
      <c r="C9" s="14">
        <v>30.4</v>
      </c>
      <c r="D9" s="14">
        <v>23.9</v>
      </c>
    </row>
    <row r="10" spans="1:13">
      <c r="A10" s="14"/>
      <c r="B10" s="14">
        <v>23.2</v>
      </c>
      <c r="C10" s="14">
        <v>26.2</v>
      </c>
      <c r="D10" s="14">
        <v>28</v>
      </c>
    </row>
    <row r="12" spans="1:13">
      <c r="A12" s="14" t="s">
        <v>20</v>
      </c>
      <c r="B12" s="14">
        <v>22.4</v>
      </c>
      <c r="C12" s="14">
        <v>28.9</v>
      </c>
      <c r="D12" s="14">
        <v>22.5</v>
      </c>
    </row>
    <row r="13" spans="1:13">
      <c r="A13" s="14"/>
      <c r="B13" s="14">
        <v>21.8</v>
      </c>
      <c r="C13" s="14">
        <v>25</v>
      </c>
      <c r="D13" s="14">
        <v>25.5</v>
      </c>
    </row>
    <row r="14" spans="1:13">
      <c r="A14" s="14"/>
      <c r="B14" s="14">
        <v>20</v>
      </c>
      <c r="C14" s="14">
        <v>29</v>
      </c>
      <c r="D14" s="14">
        <v>25.4</v>
      </c>
    </row>
  </sheetData>
  <mergeCells count="1">
    <mergeCell ref="C2:E2"/>
  </mergeCells>
  <phoneticPr fontId="1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741A-8FE3-B246-9481-3D15B1B90F8D}">
  <dimension ref="A1:D10"/>
  <sheetViews>
    <sheetView workbookViewId="0"/>
  </sheetViews>
  <sheetFormatPr baseColWidth="10" defaultRowHeight="16"/>
  <sheetData>
    <row r="1" spans="1:4">
      <c r="A1" t="s">
        <v>21</v>
      </c>
    </row>
    <row r="2" spans="1:4">
      <c r="B2" s="15" t="s">
        <v>17</v>
      </c>
      <c r="C2" s="15"/>
      <c r="D2" s="15"/>
    </row>
    <row r="3" spans="1:4">
      <c r="B3">
        <v>0</v>
      </c>
      <c r="C3">
        <v>5</v>
      </c>
      <c r="D3">
        <v>10</v>
      </c>
    </row>
    <row r="4" spans="1:4">
      <c r="A4" s="10" t="s">
        <v>11</v>
      </c>
      <c r="B4" s="14">
        <f>4.53+10.7</f>
        <v>15.23</v>
      </c>
      <c r="C4" s="14">
        <f>3.53+9.91</f>
        <v>13.44</v>
      </c>
      <c r="D4" s="14">
        <f>9.6+16.8</f>
        <v>26.4</v>
      </c>
    </row>
    <row r="5" spans="1:4">
      <c r="A5" s="10"/>
      <c r="B5" s="14">
        <f>6.85+9.67</f>
        <v>16.52</v>
      </c>
      <c r="C5" s="14">
        <f>5.48+12.4</f>
        <v>17.880000000000003</v>
      </c>
      <c r="D5" s="14">
        <f>9.48+17.7</f>
        <v>27.18</v>
      </c>
    </row>
    <row r="6" spans="1:4">
      <c r="A6" s="10"/>
      <c r="B6" s="14">
        <f>4.03+6.14</f>
        <v>10.17</v>
      </c>
      <c r="C6" s="14">
        <f>4.48+14</f>
        <v>18.48</v>
      </c>
      <c r="D6" s="14">
        <f>8.8+17.9</f>
        <v>26.7</v>
      </c>
    </row>
    <row r="8" spans="1:4">
      <c r="A8" s="10" t="s">
        <v>4</v>
      </c>
      <c r="B8" s="14">
        <v>16.510000000000002</v>
      </c>
      <c r="C8" s="14">
        <v>23.71</v>
      </c>
      <c r="D8" s="14">
        <v>40</v>
      </c>
    </row>
    <row r="9" spans="1:4">
      <c r="A9" s="10"/>
      <c r="B9" s="14">
        <v>14.36</v>
      </c>
      <c r="C9" s="14">
        <v>23.58</v>
      </c>
      <c r="D9" s="14">
        <v>26.4</v>
      </c>
    </row>
    <row r="10" spans="1:4">
      <c r="A10" s="10"/>
      <c r="B10" s="14">
        <v>19.399999999999999</v>
      </c>
      <c r="C10" s="14">
        <v>22.72</v>
      </c>
      <c r="D10" s="14">
        <v>31.6</v>
      </c>
    </row>
  </sheetData>
  <mergeCells count="3">
    <mergeCell ref="B2:D2"/>
    <mergeCell ref="A4:A6"/>
    <mergeCell ref="A8:A10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6B2D1-6600-A645-B5F4-05B5D3681D00}">
  <dimension ref="A1:H15"/>
  <sheetViews>
    <sheetView workbookViewId="0"/>
  </sheetViews>
  <sheetFormatPr baseColWidth="10" defaultRowHeight="16"/>
  <sheetData>
    <row r="1" spans="1:8">
      <c r="A1" t="s">
        <v>22</v>
      </c>
    </row>
    <row r="2" spans="1:8">
      <c r="A2" s="17"/>
      <c r="B2" s="17"/>
      <c r="C2" s="18" t="s">
        <v>23</v>
      </c>
      <c r="D2" s="18"/>
      <c r="E2" s="18"/>
      <c r="F2" s="18"/>
      <c r="G2" s="18"/>
      <c r="H2" s="18"/>
    </row>
    <row r="3" spans="1:8">
      <c r="A3" s="17" t="s">
        <v>7</v>
      </c>
      <c r="B3" s="19" t="s">
        <v>17</v>
      </c>
      <c r="C3" s="20" t="s">
        <v>5</v>
      </c>
      <c r="D3" s="20" t="s">
        <v>27</v>
      </c>
      <c r="E3" s="20" t="s">
        <v>28</v>
      </c>
      <c r="F3" s="20" t="s">
        <v>29</v>
      </c>
      <c r="G3" s="20" t="s">
        <v>30</v>
      </c>
      <c r="H3" s="20" t="s">
        <v>31</v>
      </c>
    </row>
    <row r="4" spans="1:8">
      <c r="A4" s="18" t="s">
        <v>24</v>
      </c>
      <c r="B4" s="17">
        <v>0</v>
      </c>
      <c r="C4" s="21">
        <v>395</v>
      </c>
      <c r="D4" s="21">
        <v>455</v>
      </c>
      <c r="E4" s="21">
        <v>411</v>
      </c>
      <c r="F4" s="21">
        <v>320</v>
      </c>
      <c r="G4" s="21">
        <v>413</v>
      </c>
      <c r="H4" s="21">
        <v>386</v>
      </c>
    </row>
    <row r="5" spans="1:8">
      <c r="A5" s="18"/>
      <c r="B5" s="17">
        <v>2</v>
      </c>
      <c r="C5" s="21">
        <v>355</v>
      </c>
      <c r="D5" s="21">
        <v>384</v>
      </c>
      <c r="E5" s="21">
        <v>370</v>
      </c>
      <c r="F5" s="21">
        <v>374</v>
      </c>
      <c r="G5" s="21">
        <v>376</v>
      </c>
      <c r="H5" s="21">
        <v>387</v>
      </c>
    </row>
    <row r="6" spans="1:8">
      <c r="A6" s="18"/>
      <c r="B6" s="17">
        <v>5</v>
      </c>
      <c r="C6" s="21">
        <v>388</v>
      </c>
      <c r="D6" s="22">
        <v>416</v>
      </c>
      <c r="E6" s="21">
        <v>391</v>
      </c>
      <c r="F6" s="21">
        <v>394</v>
      </c>
      <c r="G6" s="21">
        <v>371</v>
      </c>
      <c r="H6" s="21">
        <v>380</v>
      </c>
    </row>
    <row r="7" spans="1:8">
      <c r="A7" s="18"/>
      <c r="B7" s="17">
        <v>10</v>
      </c>
      <c r="C7" s="21">
        <v>389</v>
      </c>
      <c r="D7" s="21">
        <v>400</v>
      </c>
      <c r="E7" s="21">
        <v>409</v>
      </c>
      <c r="F7" s="21">
        <v>427</v>
      </c>
      <c r="G7" s="21">
        <v>438</v>
      </c>
      <c r="H7" s="21">
        <v>429</v>
      </c>
    </row>
    <row r="8" spans="1:8">
      <c r="A8" s="18" t="s">
        <v>25</v>
      </c>
      <c r="B8" s="17">
        <v>0</v>
      </c>
      <c r="C8" s="22">
        <v>234</v>
      </c>
      <c r="D8" s="22">
        <v>293</v>
      </c>
      <c r="E8" s="22">
        <v>259.01</v>
      </c>
      <c r="F8" s="22">
        <v>251</v>
      </c>
      <c r="G8" s="22">
        <v>275</v>
      </c>
      <c r="H8" s="21">
        <v>257</v>
      </c>
    </row>
    <row r="9" spans="1:8">
      <c r="A9" s="18"/>
      <c r="B9" s="17">
        <v>2</v>
      </c>
      <c r="C9" s="22">
        <v>282</v>
      </c>
      <c r="D9" s="22">
        <v>293</v>
      </c>
      <c r="E9" s="22">
        <v>306</v>
      </c>
      <c r="F9" s="22">
        <v>286.06</v>
      </c>
      <c r="G9" s="22">
        <v>290</v>
      </c>
      <c r="H9" s="21">
        <v>288</v>
      </c>
    </row>
    <row r="10" spans="1:8">
      <c r="A10" s="18"/>
      <c r="B10" s="17">
        <v>5</v>
      </c>
      <c r="C10" s="22">
        <v>388.01</v>
      </c>
      <c r="D10" s="22">
        <v>349</v>
      </c>
      <c r="E10" s="22">
        <v>357</v>
      </c>
      <c r="F10" s="22">
        <v>342</v>
      </c>
      <c r="G10" s="22">
        <v>354</v>
      </c>
      <c r="H10" s="21">
        <v>349</v>
      </c>
    </row>
    <row r="11" spans="1:8">
      <c r="A11" s="18"/>
      <c r="B11" s="17">
        <v>10</v>
      </c>
      <c r="C11" s="22">
        <v>357</v>
      </c>
      <c r="D11" s="22">
        <v>387</v>
      </c>
      <c r="E11" s="22">
        <v>417</v>
      </c>
      <c r="F11" s="22">
        <v>391</v>
      </c>
      <c r="G11" s="22">
        <v>396</v>
      </c>
      <c r="H11" s="21">
        <v>384</v>
      </c>
    </row>
    <row r="12" spans="1:8">
      <c r="A12" s="18" t="s">
        <v>26</v>
      </c>
      <c r="B12" s="17">
        <v>0</v>
      </c>
      <c r="C12" s="22">
        <v>173</v>
      </c>
      <c r="D12" s="22">
        <v>122</v>
      </c>
      <c r="E12" s="22">
        <v>160</v>
      </c>
      <c r="F12" s="22">
        <v>124</v>
      </c>
      <c r="G12" s="22">
        <v>138</v>
      </c>
      <c r="H12" s="21">
        <v>147</v>
      </c>
    </row>
    <row r="13" spans="1:8">
      <c r="A13" s="18"/>
      <c r="B13" s="17">
        <v>2</v>
      </c>
      <c r="C13" s="22">
        <v>222</v>
      </c>
      <c r="D13" s="22">
        <v>240</v>
      </c>
      <c r="E13" s="22">
        <v>172</v>
      </c>
      <c r="F13" s="22">
        <v>199.01</v>
      </c>
      <c r="G13" s="22">
        <v>243.02</v>
      </c>
      <c r="H13" s="21">
        <v>230.01</v>
      </c>
    </row>
    <row r="14" spans="1:8">
      <c r="A14" s="18"/>
      <c r="B14" s="17">
        <v>5</v>
      </c>
      <c r="C14" s="22">
        <v>315</v>
      </c>
      <c r="D14" s="22">
        <v>321.01</v>
      </c>
      <c r="E14" s="22">
        <v>300</v>
      </c>
      <c r="F14" s="22">
        <v>305</v>
      </c>
      <c r="G14" s="22">
        <v>279.02</v>
      </c>
      <c r="H14" s="21">
        <v>306</v>
      </c>
    </row>
    <row r="15" spans="1:8">
      <c r="A15" s="18"/>
      <c r="B15" s="17">
        <v>10</v>
      </c>
      <c r="C15" s="22">
        <v>391</v>
      </c>
      <c r="D15" s="22">
        <v>378</v>
      </c>
      <c r="E15" s="22">
        <v>426</v>
      </c>
      <c r="F15" s="22">
        <v>398</v>
      </c>
      <c r="G15" s="22">
        <v>396</v>
      </c>
      <c r="H15" s="21">
        <v>401</v>
      </c>
    </row>
  </sheetData>
  <mergeCells count="4">
    <mergeCell ref="C2:H2"/>
    <mergeCell ref="A4:A7"/>
    <mergeCell ref="A8:A11"/>
    <mergeCell ref="A12:A15"/>
  </mergeCells>
  <phoneticPr fontId="1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D5BF-0E91-6B44-A0F2-81C9CCAE8088}">
  <dimension ref="A1:G27"/>
  <sheetViews>
    <sheetView workbookViewId="0"/>
  </sheetViews>
  <sheetFormatPr baseColWidth="10" defaultRowHeight="16"/>
  <sheetData>
    <row r="1" spans="1:7">
      <c r="A1" t="s">
        <v>32</v>
      </c>
    </row>
    <row r="2" spans="1:7">
      <c r="C2" s="10" t="s">
        <v>23</v>
      </c>
      <c r="D2" s="10"/>
      <c r="E2" s="10"/>
    </row>
    <row r="3" spans="1:7">
      <c r="B3" s="14" t="s">
        <v>17</v>
      </c>
      <c r="C3" s="16" t="s">
        <v>5</v>
      </c>
      <c r="D3" s="16" t="s">
        <v>6</v>
      </c>
      <c r="E3" s="16" t="s">
        <v>33</v>
      </c>
      <c r="G3" s="10"/>
    </row>
    <row r="4" spans="1:7">
      <c r="A4" s="10" t="s">
        <v>11</v>
      </c>
      <c r="B4">
        <v>0</v>
      </c>
      <c r="C4" s="23">
        <v>716</v>
      </c>
      <c r="D4" s="23">
        <v>861</v>
      </c>
      <c r="E4" s="23">
        <v>747</v>
      </c>
      <c r="G4" s="10"/>
    </row>
    <row r="5" spans="1:7">
      <c r="A5" s="10"/>
      <c r="B5">
        <v>2</v>
      </c>
      <c r="C5" s="13">
        <v>551</v>
      </c>
      <c r="D5" s="13">
        <v>515</v>
      </c>
      <c r="E5" s="13">
        <v>423</v>
      </c>
      <c r="G5" s="10"/>
    </row>
    <row r="6" spans="1:7">
      <c r="A6" s="10"/>
      <c r="B6">
        <v>5</v>
      </c>
      <c r="C6" s="13">
        <v>262</v>
      </c>
      <c r="D6" s="13">
        <v>316</v>
      </c>
      <c r="E6" s="13">
        <v>269</v>
      </c>
      <c r="G6" s="10"/>
    </row>
    <row r="7" spans="1:7">
      <c r="G7" s="10"/>
    </row>
    <row r="8" spans="1:7">
      <c r="A8" s="10" t="s">
        <v>4</v>
      </c>
      <c r="B8">
        <v>0</v>
      </c>
      <c r="C8" s="13">
        <v>1223</v>
      </c>
      <c r="D8" s="13">
        <v>1452</v>
      </c>
      <c r="E8" s="13">
        <v>1166</v>
      </c>
      <c r="G8" s="10"/>
    </row>
    <row r="9" spans="1:7">
      <c r="A9" s="10"/>
      <c r="B9">
        <v>2</v>
      </c>
      <c r="C9" s="13">
        <v>431</v>
      </c>
      <c r="D9" s="13">
        <v>783</v>
      </c>
      <c r="E9" s="13">
        <v>794</v>
      </c>
      <c r="G9" s="10"/>
    </row>
    <row r="10" spans="1:7">
      <c r="A10" s="10"/>
      <c r="B10">
        <v>5</v>
      </c>
      <c r="C10" s="13">
        <v>4</v>
      </c>
      <c r="D10" s="13">
        <v>2</v>
      </c>
      <c r="E10" s="13">
        <v>10</v>
      </c>
      <c r="G10" s="10"/>
    </row>
    <row r="11" spans="1:7">
      <c r="G11" s="10"/>
    </row>
    <row r="12" spans="1:7">
      <c r="G12" s="10"/>
    </row>
    <row r="13" spans="1:7">
      <c r="G13" s="10"/>
    </row>
    <row r="14" spans="1:7">
      <c r="G14" s="10"/>
    </row>
    <row r="16" spans="1:7">
      <c r="G16" s="10"/>
    </row>
    <row r="17" spans="7:7">
      <c r="G17" s="10"/>
    </row>
    <row r="18" spans="7:7">
      <c r="G18" s="10"/>
    </row>
    <row r="19" spans="7:7">
      <c r="G19" s="10"/>
    </row>
    <row r="20" spans="7:7">
      <c r="G20" s="10"/>
    </row>
    <row r="21" spans="7:7">
      <c r="G21" s="10"/>
    </row>
    <row r="22" spans="7:7">
      <c r="G22" s="10"/>
    </row>
    <row r="23" spans="7:7">
      <c r="G23" s="10"/>
    </row>
    <row r="24" spans="7:7">
      <c r="G24" s="10"/>
    </row>
    <row r="25" spans="7:7">
      <c r="G25" s="10"/>
    </row>
    <row r="26" spans="7:7">
      <c r="G26" s="10"/>
    </row>
    <row r="27" spans="7:7">
      <c r="G27" s="10"/>
    </row>
  </sheetData>
  <mergeCells count="5">
    <mergeCell ref="G16:G27"/>
    <mergeCell ref="G3:G14"/>
    <mergeCell ref="C2:E2"/>
    <mergeCell ref="A4:A6"/>
    <mergeCell ref="A8:A10"/>
  </mergeCells>
  <phoneticPr fontId="1" type="noConversion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1A76-42BE-EE47-BD35-6D63F40584F6}">
  <dimension ref="A1:L21"/>
  <sheetViews>
    <sheetView tabSelected="1" workbookViewId="0">
      <selection activeCell="F33" sqref="F33"/>
    </sheetView>
  </sheetViews>
  <sheetFormatPr baseColWidth="10" defaultRowHeight="16"/>
  <cols>
    <col min="2" max="8" width="12.5" bestFit="1" customWidth="1"/>
  </cols>
  <sheetData>
    <row r="1" spans="1:12">
      <c r="A1" s="27" t="s">
        <v>41</v>
      </c>
    </row>
    <row r="2" spans="1:12">
      <c r="A2" t="s">
        <v>34</v>
      </c>
      <c r="B2" s="25" t="s">
        <v>8</v>
      </c>
      <c r="C2" s="24" t="s">
        <v>35</v>
      </c>
      <c r="D2" s="24" t="s">
        <v>36</v>
      </c>
      <c r="E2" s="24" t="s">
        <v>37</v>
      </c>
      <c r="F2" s="24" t="s">
        <v>38</v>
      </c>
      <c r="G2" s="24" t="s">
        <v>39</v>
      </c>
      <c r="H2" s="24" t="s">
        <v>40</v>
      </c>
    </row>
    <row r="3" spans="1:12">
      <c r="A3" s="6">
        <v>0</v>
      </c>
      <c r="B3" s="26">
        <v>25.798832402075298</v>
      </c>
      <c r="C3" s="26">
        <v>22.485457609118999</v>
      </c>
      <c r="D3" s="26">
        <v>23.417213682122402</v>
      </c>
      <c r="E3" s="26">
        <v>21.3336081930326</v>
      </c>
      <c r="F3" s="26">
        <v>27.176077527588198</v>
      </c>
      <c r="G3" s="26">
        <v>29.194368131270199</v>
      </c>
      <c r="H3" s="26">
        <v>20.542572760238698</v>
      </c>
      <c r="I3" s="10" t="s">
        <v>11</v>
      </c>
    </row>
    <row r="4" spans="1:12">
      <c r="A4" s="6">
        <v>0</v>
      </c>
      <c r="B4" s="26">
        <v>25.6639726685057</v>
      </c>
      <c r="C4" s="26">
        <v>22.492794155671199</v>
      </c>
      <c r="D4" s="26">
        <v>23.3988525277543</v>
      </c>
      <c r="E4" s="26">
        <v>21.914307446199601</v>
      </c>
      <c r="F4" s="26">
        <v>27.144702998752301</v>
      </c>
      <c r="G4" s="26">
        <v>29.394033854264801</v>
      </c>
      <c r="H4" s="26">
        <v>20.6423776612009</v>
      </c>
      <c r="I4" s="10"/>
    </row>
    <row r="5" spans="1:12">
      <c r="A5" s="6">
        <v>0</v>
      </c>
      <c r="B5" s="26">
        <v>25.240377742284601</v>
      </c>
      <c r="C5" s="26">
        <v>23.038753926899901</v>
      </c>
      <c r="D5" s="26">
        <v>23.676584042683501</v>
      </c>
      <c r="E5" s="26">
        <v>21.7935391181828</v>
      </c>
      <c r="F5" s="26">
        <v>27.060029113077601</v>
      </c>
      <c r="G5" s="26">
        <v>29.410639579692401</v>
      </c>
      <c r="H5" s="26">
        <v>20.544213938864001</v>
      </c>
      <c r="I5" s="10"/>
    </row>
    <row r="6" spans="1:12">
      <c r="A6" s="6">
        <v>5</v>
      </c>
      <c r="B6" s="26">
        <v>26.168424918068599</v>
      </c>
      <c r="C6" s="26">
        <v>25.001056673957201</v>
      </c>
      <c r="D6" s="26">
        <v>25.577335258883402</v>
      </c>
      <c r="E6" s="26">
        <v>24.242855101383501</v>
      </c>
      <c r="F6" s="26">
        <v>30.534539234531</v>
      </c>
      <c r="G6" s="26">
        <v>31.589557879960299</v>
      </c>
      <c r="H6" s="26">
        <v>23.0622575262345</v>
      </c>
      <c r="I6" s="10"/>
    </row>
    <row r="7" spans="1:12">
      <c r="A7" s="6">
        <v>5</v>
      </c>
      <c r="B7" s="26">
        <v>26.327745037560302</v>
      </c>
      <c r="C7" s="26">
        <v>25.050970400051401</v>
      </c>
      <c r="D7" s="26">
        <v>25.6939247256526</v>
      </c>
      <c r="E7" s="26">
        <v>24.400969909742901</v>
      </c>
      <c r="F7" s="26">
        <v>31.2006709158373</v>
      </c>
      <c r="G7" s="26">
        <v>31.9183653976819</v>
      </c>
      <c r="H7" s="26">
        <v>23.3212199166544</v>
      </c>
      <c r="I7" s="10"/>
    </row>
    <row r="8" spans="1:12">
      <c r="A8" s="6">
        <v>5</v>
      </c>
      <c r="B8" s="26">
        <v>25.9573930544808</v>
      </c>
      <c r="C8" s="26">
        <v>24.8953430854503</v>
      </c>
      <c r="D8" s="26">
        <v>25.6090074263014</v>
      </c>
      <c r="E8" s="26">
        <v>24.4262602871806</v>
      </c>
      <c r="F8" s="26">
        <v>30.8533682395074</v>
      </c>
      <c r="G8" s="26">
        <v>30.550470490542999</v>
      </c>
      <c r="H8" s="26">
        <v>23.0250260853797</v>
      </c>
      <c r="I8" s="10"/>
    </row>
    <row r="9" spans="1:12">
      <c r="A9" s="6">
        <v>10</v>
      </c>
      <c r="B9" s="26">
        <v>26.207233612124099</v>
      </c>
      <c r="C9" s="26">
        <v>24.750130259818999</v>
      </c>
      <c r="D9" s="26">
        <v>25.981169605855602</v>
      </c>
      <c r="E9" s="26">
        <v>24.117274594616699</v>
      </c>
      <c r="F9" s="26">
        <v>30.364235166116899</v>
      </c>
      <c r="G9" s="26">
        <v>30.303194252564001</v>
      </c>
      <c r="H9" s="26">
        <v>23.5650942637449</v>
      </c>
      <c r="I9" s="10"/>
    </row>
    <row r="10" spans="1:12">
      <c r="A10" s="6">
        <v>10</v>
      </c>
      <c r="B10" s="26">
        <v>26.267139376116099</v>
      </c>
      <c r="C10" s="26">
        <v>25.017560859548301</v>
      </c>
      <c r="D10" s="26">
        <v>26.050168390743799</v>
      </c>
      <c r="E10" s="26">
        <v>24.362609079358201</v>
      </c>
      <c r="F10" s="26">
        <v>30.631873181587501</v>
      </c>
      <c r="G10" s="26">
        <v>30.846572913504701</v>
      </c>
      <c r="H10" s="26">
        <v>23.750828013606299</v>
      </c>
      <c r="I10" s="10"/>
    </row>
    <row r="11" spans="1:12">
      <c r="A11" s="6">
        <v>10</v>
      </c>
      <c r="B11" s="26">
        <v>26.379687038321901</v>
      </c>
      <c r="C11" s="26">
        <v>24.814060961312901</v>
      </c>
      <c r="D11" s="26">
        <v>25.785703077058098</v>
      </c>
      <c r="E11" s="26">
        <v>24.2348677927659</v>
      </c>
      <c r="F11" s="26">
        <v>30.533906685441199</v>
      </c>
      <c r="G11" s="26">
        <v>30.387052818756999</v>
      </c>
      <c r="H11" s="26">
        <v>23.644130674976601</v>
      </c>
      <c r="I11" s="10"/>
      <c r="L11" s="24"/>
    </row>
    <row r="12" spans="1:12">
      <c r="B12" s="26"/>
      <c r="C12" s="26"/>
      <c r="D12" s="26"/>
      <c r="E12" s="26"/>
      <c r="F12" s="26"/>
      <c r="G12" s="26"/>
      <c r="H12" s="26"/>
      <c r="L12" s="24"/>
    </row>
    <row r="13" spans="1:12">
      <c r="A13" s="6">
        <v>0</v>
      </c>
      <c r="B13" s="26">
        <v>27.137537511261002</v>
      </c>
      <c r="C13" s="26">
        <v>22.198656975690799</v>
      </c>
      <c r="D13" s="26">
        <v>23.425657110063099</v>
      </c>
      <c r="E13" s="26">
        <v>21.433846202129001</v>
      </c>
      <c r="F13" s="26">
        <v>26.006329733734098</v>
      </c>
      <c r="G13" s="26">
        <v>26.836148520230601</v>
      </c>
      <c r="H13" s="26">
        <v>20.606752209206199</v>
      </c>
      <c r="I13" s="10" t="s">
        <v>4</v>
      </c>
    </row>
    <row r="14" spans="1:12">
      <c r="A14" s="6">
        <v>0</v>
      </c>
      <c r="B14" s="26">
        <v>27.896925626878499</v>
      </c>
      <c r="C14" s="26">
        <v>22.3158123243463</v>
      </c>
      <c r="D14" s="26">
        <v>23.584087377131301</v>
      </c>
      <c r="E14" s="26">
        <v>21.233838232513499</v>
      </c>
      <c r="F14" s="26">
        <v>26.669636417248601</v>
      </c>
      <c r="G14" s="26">
        <v>26.4774692511841</v>
      </c>
      <c r="H14" s="26">
        <v>20.699348014723601</v>
      </c>
      <c r="I14" s="10"/>
    </row>
    <row r="15" spans="1:12">
      <c r="A15" s="6">
        <v>0</v>
      </c>
      <c r="B15" s="26">
        <v>27.816373254475799</v>
      </c>
      <c r="C15" s="26">
        <v>22.1971524314534</v>
      </c>
      <c r="D15" s="26">
        <v>23.2316646563843</v>
      </c>
      <c r="E15" s="26">
        <v>21.9407882467337</v>
      </c>
      <c r="F15" s="26">
        <v>26.366245040838901</v>
      </c>
      <c r="G15" s="26">
        <v>26.361503531371699</v>
      </c>
      <c r="H15" s="26">
        <v>20.5279706486902</v>
      </c>
      <c r="I15" s="10"/>
    </row>
    <row r="16" spans="1:12">
      <c r="A16" s="6">
        <v>5</v>
      </c>
      <c r="B16" s="26">
        <v>27.894355987935999</v>
      </c>
      <c r="C16" s="26">
        <v>26.0946615469582</v>
      </c>
      <c r="D16" s="26">
        <v>27.070440294051</v>
      </c>
      <c r="E16" s="26">
        <v>24.376780769574701</v>
      </c>
      <c r="F16" s="26">
        <v>33.545150367377801</v>
      </c>
      <c r="G16" s="26">
        <v>33.8079963628267</v>
      </c>
      <c r="H16" s="26">
        <v>24.121624433632199</v>
      </c>
      <c r="I16" s="10"/>
    </row>
    <row r="17" spans="1:12">
      <c r="A17" s="6">
        <v>5</v>
      </c>
      <c r="B17" s="26">
        <v>27.909766042954399</v>
      </c>
      <c r="C17" s="26">
        <v>26.159018253646401</v>
      </c>
      <c r="D17" s="26">
        <v>27.017145006176499</v>
      </c>
      <c r="E17" s="26">
        <v>24.587378504144699</v>
      </c>
      <c r="F17" s="26">
        <v>35.7473695749865</v>
      </c>
      <c r="G17" s="26">
        <v>31.226212247889499</v>
      </c>
      <c r="H17" s="26">
        <v>24.513575703898699</v>
      </c>
      <c r="I17" s="10"/>
    </row>
    <row r="18" spans="1:12">
      <c r="A18" s="6">
        <v>5</v>
      </c>
      <c r="B18" s="26">
        <v>27.7070328127114</v>
      </c>
      <c r="C18" s="26">
        <v>26.121323817159801</v>
      </c>
      <c r="D18" s="26">
        <v>26.613611577109701</v>
      </c>
      <c r="E18" s="26">
        <v>24.358504929711401</v>
      </c>
      <c r="F18" s="26">
        <v>31.1949213153576</v>
      </c>
      <c r="G18" s="26">
        <v>30.245171030078399</v>
      </c>
      <c r="H18" s="26">
        <v>24.3349270277801</v>
      </c>
      <c r="I18" s="10"/>
    </row>
    <row r="19" spans="1:12">
      <c r="A19" s="6">
        <v>10</v>
      </c>
      <c r="B19" s="26">
        <v>27.7451460210115</v>
      </c>
      <c r="C19" s="26">
        <v>27.066962473386798</v>
      </c>
      <c r="D19" s="26">
        <v>27.623662085365201</v>
      </c>
      <c r="E19" s="26">
        <v>25.228386296205301</v>
      </c>
      <c r="F19" s="26">
        <v>30.597762446531402</v>
      </c>
      <c r="G19" s="26">
        <v>31.895680515539102</v>
      </c>
      <c r="H19" s="26">
        <v>25.0623392678899</v>
      </c>
      <c r="I19" s="10"/>
    </row>
    <row r="20" spans="1:12">
      <c r="A20" s="6">
        <v>10</v>
      </c>
      <c r="B20" s="26">
        <v>28.2674580580574</v>
      </c>
      <c r="C20" s="26">
        <v>27.166667591907899</v>
      </c>
      <c r="D20" s="26">
        <v>27.7133371856672</v>
      </c>
      <c r="E20" s="26">
        <v>25.284930002563701</v>
      </c>
      <c r="F20" s="26">
        <v>30.6556487062144</v>
      </c>
      <c r="G20" s="26">
        <v>30.756903831391501</v>
      </c>
      <c r="H20" s="26">
        <v>24.876520967565799</v>
      </c>
      <c r="I20" s="10"/>
    </row>
    <row r="21" spans="1:12">
      <c r="A21" s="6">
        <v>10</v>
      </c>
      <c r="B21" s="26">
        <v>27.850575083050799</v>
      </c>
      <c r="C21" s="26">
        <v>27.311356121821301</v>
      </c>
      <c r="D21" s="26">
        <v>27.6009134475126</v>
      </c>
      <c r="E21" s="26">
        <v>25.203779343031599</v>
      </c>
      <c r="F21" s="26">
        <v>30.2248508380613</v>
      </c>
      <c r="G21" s="26">
        <v>30.114870425498399</v>
      </c>
      <c r="H21" s="26">
        <v>25.0204097208658</v>
      </c>
      <c r="I21" s="10"/>
      <c r="L21" s="24"/>
    </row>
  </sheetData>
  <mergeCells count="2">
    <mergeCell ref="I3:I11"/>
    <mergeCell ref="I13:I21"/>
  </mergeCells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Fig1A</vt:lpstr>
      <vt:lpstr>Fig1B</vt:lpstr>
      <vt:lpstr>Fig2A</vt:lpstr>
      <vt:lpstr>Fig2B</vt:lpstr>
      <vt:lpstr>Fig3A</vt:lpstr>
      <vt:lpstr>Fig3B</vt:lpstr>
      <vt:lpstr>Fig5C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 Xiaoqing</dc:creator>
  <cp:lastModifiedBy>Guan Xiaoqing</cp:lastModifiedBy>
  <dcterms:created xsi:type="dcterms:W3CDTF">2023-08-14T08:02:19Z</dcterms:created>
  <dcterms:modified xsi:type="dcterms:W3CDTF">2023-10-12T08:08:48Z</dcterms:modified>
</cp:coreProperties>
</file>