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PhD_Bkup/PhD_Projects/GAP_NA/GAP_NA/Docs/Gap Paper/PeerJ/FirstReview/Last Update/"/>
    </mc:Choice>
  </mc:AlternateContent>
  <xr:revisionPtr revIDLastSave="0" documentId="13_ncr:1_{F7901AF7-0969-694E-92A1-B41E153A3946}" xr6:coauthVersionLast="47" xr6:coauthVersionMax="47" xr10:uidLastSave="{00000000-0000-0000-0000-000000000000}"/>
  <bookViews>
    <workbookView xWindow="0" yWindow="480" windowWidth="35840" windowHeight="21920" xr2:uid="{B06B53EF-2C03-495A-8370-12CCC32D27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6" i="1" l="1"/>
  <c r="N176" i="1" s="1"/>
  <c r="K176" i="1"/>
  <c r="M247" i="1"/>
  <c r="N247" i="1" s="1"/>
  <c r="K247" i="1"/>
  <c r="M199" i="1"/>
  <c r="N199" i="1" s="1"/>
  <c r="K199" i="1"/>
  <c r="M158" i="1"/>
  <c r="N158" i="1" s="1"/>
  <c r="K158" i="1"/>
  <c r="M80" i="1"/>
  <c r="N80" i="1" s="1"/>
  <c r="K80" i="1"/>
  <c r="M294" i="1"/>
  <c r="N294" i="1" s="1"/>
  <c r="K294" i="1"/>
  <c r="M293" i="1"/>
  <c r="N293" i="1" s="1"/>
  <c r="K293" i="1"/>
  <c r="M233" i="1"/>
  <c r="N233" i="1" s="1"/>
  <c r="K233" i="1"/>
  <c r="M336" i="1"/>
  <c r="N336" i="1" s="1"/>
  <c r="K336" i="1"/>
  <c r="M13" i="1"/>
  <c r="N13" i="1" s="1"/>
  <c r="K13" i="1"/>
  <c r="M277" i="1"/>
  <c r="N277" i="1" s="1"/>
  <c r="K277" i="1"/>
  <c r="M198" i="1"/>
  <c r="N198" i="1" s="1"/>
  <c r="K198" i="1"/>
  <c r="M157" i="1"/>
  <c r="N157" i="1" s="1"/>
  <c r="K157" i="1"/>
  <c r="M175" i="1"/>
  <c r="N175" i="1" s="1"/>
  <c r="K175" i="1"/>
  <c r="M197" i="1"/>
  <c r="N197" i="1" s="1"/>
  <c r="K197" i="1"/>
  <c r="M232" i="1"/>
  <c r="N232" i="1" s="1"/>
  <c r="K232" i="1"/>
  <c r="M79" i="1"/>
  <c r="N79" i="1" s="1"/>
  <c r="K79" i="1"/>
  <c r="M276" i="1"/>
  <c r="N276" i="1" s="1"/>
  <c r="K276" i="1"/>
  <c r="M196" i="1"/>
  <c r="N196" i="1" s="1"/>
  <c r="K196" i="1"/>
  <c r="N231" i="1"/>
  <c r="M231" i="1"/>
  <c r="K231" i="1"/>
  <c r="M195" i="1"/>
  <c r="N195" i="1" s="1"/>
  <c r="K195" i="1"/>
  <c r="M156" i="1"/>
  <c r="N156" i="1" s="1"/>
  <c r="K156" i="1"/>
  <c r="M12" i="1"/>
  <c r="N12" i="1" s="1"/>
  <c r="K12" i="1"/>
  <c r="M275" i="1"/>
  <c r="N275" i="1" s="1"/>
  <c r="K275" i="1"/>
  <c r="M335" i="1"/>
  <c r="N335" i="1" s="1"/>
  <c r="K335" i="1"/>
  <c r="M282" i="1"/>
  <c r="N282" i="1" s="1"/>
  <c r="K282" i="1"/>
  <c r="M78" i="1"/>
  <c r="N78" i="1" s="1"/>
  <c r="K78" i="1"/>
  <c r="M334" i="1"/>
  <c r="N334" i="1" s="1"/>
  <c r="K334" i="1"/>
  <c r="M124" i="1"/>
  <c r="N124" i="1" s="1"/>
  <c r="K124" i="1"/>
  <c r="M274" i="1"/>
  <c r="N274" i="1" s="1"/>
  <c r="K274" i="1"/>
  <c r="M88" i="1"/>
  <c r="N88" i="1" s="1"/>
  <c r="K88" i="1"/>
  <c r="M77" i="1"/>
  <c r="N77" i="1" s="1"/>
  <c r="K77" i="1"/>
  <c r="M174" i="1"/>
  <c r="N174" i="1" s="1"/>
  <c r="K174" i="1"/>
  <c r="M251" i="1"/>
  <c r="N251" i="1" s="1"/>
  <c r="K251" i="1"/>
  <c r="M230" i="1"/>
  <c r="N230" i="1" s="1"/>
  <c r="K230" i="1"/>
  <c r="M333" i="1"/>
  <c r="N333" i="1" s="1"/>
  <c r="K333" i="1"/>
  <c r="M229" i="1"/>
  <c r="N229" i="1" s="1"/>
  <c r="K229" i="1"/>
  <c r="M98" i="1"/>
  <c r="N98" i="1" s="1"/>
  <c r="K98" i="1"/>
  <c r="M332" i="1"/>
  <c r="N332" i="1" s="1"/>
  <c r="K332" i="1"/>
  <c r="M155" i="1"/>
  <c r="N155" i="1" s="1"/>
  <c r="K155" i="1"/>
  <c r="M331" i="1"/>
  <c r="N331" i="1" s="1"/>
  <c r="K331" i="1"/>
  <c r="M173" i="1"/>
  <c r="N173" i="1" s="1"/>
  <c r="K173" i="1"/>
  <c r="M76" i="1"/>
  <c r="N76" i="1" s="1"/>
  <c r="K76" i="1"/>
  <c r="M154" i="1"/>
  <c r="N154" i="1" s="1"/>
  <c r="K154" i="1"/>
  <c r="M20" i="1"/>
  <c r="N20" i="1" s="1"/>
  <c r="K20" i="1"/>
  <c r="M273" i="1"/>
  <c r="N273" i="1" s="1"/>
  <c r="K273" i="1"/>
  <c r="M292" i="1"/>
  <c r="N292" i="1" s="1"/>
  <c r="K292" i="1"/>
  <c r="M123" i="1"/>
  <c r="N123" i="1" s="1"/>
  <c r="K123" i="1"/>
  <c r="M75" i="1"/>
  <c r="N75" i="1" s="1"/>
  <c r="K75" i="1"/>
  <c r="M208" i="1"/>
  <c r="N208" i="1" s="1"/>
  <c r="K208" i="1"/>
  <c r="M291" i="1"/>
  <c r="N291" i="1" s="1"/>
  <c r="K291" i="1"/>
  <c r="M87" i="1"/>
  <c r="N87" i="1" s="1"/>
  <c r="K87" i="1"/>
  <c r="M122" i="1"/>
  <c r="N122" i="1" s="1"/>
  <c r="K122" i="1"/>
  <c r="M8" i="1"/>
  <c r="N8" i="1" s="1"/>
  <c r="K8" i="1"/>
  <c r="M74" i="1"/>
  <c r="N74" i="1" s="1"/>
  <c r="K74" i="1"/>
  <c r="M194" i="1"/>
  <c r="N194" i="1" s="1"/>
  <c r="K194" i="1"/>
  <c r="M73" i="1"/>
  <c r="N73" i="1" s="1"/>
  <c r="K73" i="1"/>
  <c r="M121" i="1"/>
  <c r="N121" i="1" s="1"/>
  <c r="K121" i="1"/>
  <c r="M97" i="1"/>
  <c r="N97" i="1" s="1"/>
  <c r="K97" i="1"/>
  <c r="M72" i="1"/>
  <c r="N72" i="1" s="1"/>
  <c r="K72" i="1"/>
  <c r="M71" i="1"/>
  <c r="N71" i="1" s="1"/>
  <c r="K71" i="1"/>
  <c r="M70" i="1"/>
  <c r="N70" i="1" s="1"/>
  <c r="K70" i="1"/>
  <c r="M69" i="1"/>
  <c r="N69" i="1" s="1"/>
  <c r="K69" i="1"/>
  <c r="M330" i="1"/>
  <c r="N330" i="1" s="1"/>
  <c r="K330" i="1"/>
  <c r="M89" i="1"/>
  <c r="N89" i="1" s="1"/>
  <c r="K89" i="1"/>
  <c r="M153" i="1"/>
  <c r="N153" i="1" s="1"/>
  <c r="K153" i="1"/>
  <c r="M228" i="1"/>
  <c r="N228" i="1" s="1"/>
  <c r="K228" i="1"/>
  <c r="M272" i="1"/>
  <c r="N272" i="1" s="1"/>
  <c r="K272" i="1"/>
  <c r="M329" i="1"/>
  <c r="N329" i="1" s="1"/>
  <c r="K329" i="1"/>
  <c r="M152" i="1"/>
  <c r="N152" i="1" s="1"/>
  <c r="K152" i="1"/>
  <c r="M68" i="1"/>
  <c r="N68" i="1" s="1"/>
  <c r="K68" i="1"/>
  <c r="M227" i="1"/>
  <c r="N227" i="1" s="1"/>
  <c r="K227" i="1"/>
  <c r="M134" i="1"/>
  <c r="N134" i="1" s="1"/>
  <c r="K134" i="1"/>
  <c r="M67" i="1"/>
  <c r="N67" i="1" s="1"/>
  <c r="K67" i="1"/>
  <c r="M290" i="1"/>
  <c r="N290" i="1" s="1"/>
  <c r="K290" i="1"/>
  <c r="M328" i="1"/>
  <c r="N328" i="1" s="1"/>
  <c r="K328" i="1"/>
  <c r="M327" i="1"/>
  <c r="N327" i="1" s="1"/>
  <c r="K327" i="1"/>
  <c r="M271" i="1"/>
  <c r="N271" i="1" s="1"/>
  <c r="K271" i="1"/>
  <c r="M66" i="1"/>
  <c r="N66" i="1" s="1"/>
  <c r="K66" i="1"/>
  <c r="M65" i="1"/>
  <c r="N65" i="1" s="1"/>
  <c r="K65" i="1"/>
  <c r="M172" i="1"/>
  <c r="N172" i="1" s="1"/>
  <c r="K172" i="1"/>
  <c r="M103" i="1"/>
  <c r="N103" i="1" s="1"/>
  <c r="K103" i="1"/>
  <c r="M120" i="1"/>
  <c r="N120" i="1" s="1"/>
  <c r="K120" i="1"/>
  <c r="M171" i="1"/>
  <c r="N171" i="1" s="1"/>
  <c r="K171" i="1"/>
  <c r="M18" i="1"/>
  <c r="N18" i="1" s="1"/>
  <c r="K18" i="1"/>
  <c r="M17" i="1"/>
  <c r="N17" i="1" s="1"/>
  <c r="K17" i="1"/>
  <c r="M246" i="1"/>
  <c r="N246" i="1" s="1"/>
  <c r="K246" i="1"/>
  <c r="M64" i="1"/>
  <c r="N64" i="1" s="1"/>
  <c r="K64" i="1"/>
  <c r="M193" i="1"/>
  <c r="N193" i="1" s="1"/>
  <c r="K193" i="1"/>
  <c r="M151" i="1"/>
  <c r="N151" i="1" s="1"/>
  <c r="K151" i="1"/>
  <c r="M63" i="1"/>
  <c r="N63" i="1" s="1"/>
  <c r="K63" i="1"/>
  <c r="M245" i="1"/>
  <c r="N245" i="1" s="1"/>
  <c r="K245" i="1"/>
  <c r="M150" i="1"/>
  <c r="N150" i="1" s="1"/>
  <c r="K150" i="1"/>
  <c r="M149" i="1"/>
  <c r="N149" i="1" s="1"/>
  <c r="K149" i="1"/>
  <c r="M270" i="1"/>
  <c r="N270" i="1" s="1"/>
  <c r="K270" i="1"/>
  <c r="M226" i="1"/>
  <c r="N226" i="1" s="1"/>
  <c r="K226" i="1"/>
  <c r="M119" i="1"/>
  <c r="N119" i="1" s="1"/>
  <c r="K119" i="1"/>
  <c r="M148" i="1"/>
  <c r="N148" i="1" s="1"/>
  <c r="K148" i="1"/>
  <c r="M326" i="1"/>
  <c r="N326" i="1" s="1"/>
  <c r="K326" i="1"/>
  <c r="M192" i="1"/>
  <c r="N192" i="1" s="1"/>
  <c r="K192" i="1"/>
  <c r="M62" i="1"/>
  <c r="N62" i="1" s="1"/>
  <c r="K62" i="1"/>
  <c r="M147" i="1"/>
  <c r="N147" i="1" s="1"/>
  <c r="K147" i="1"/>
  <c r="M3" i="1"/>
  <c r="N3" i="1" s="1"/>
  <c r="K3" i="1"/>
  <c r="M170" i="1"/>
  <c r="N170" i="1" s="1"/>
  <c r="K170" i="1"/>
  <c r="M325" i="1"/>
  <c r="N325" i="1" s="1"/>
  <c r="K325" i="1"/>
  <c r="M86" i="1"/>
  <c r="N86" i="1" s="1"/>
  <c r="K86" i="1"/>
  <c r="M289" i="1"/>
  <c r="N289" i="1" s="1"/>
  <c r="K289" i="1"/>
  <c r="M146" i="1"/>
  <c r="N146" i="1" s="1"/>
  <c r="K146" i="1"/>
  <c r="M225" i="1"/>
  <c r="N225" i="1" s="1"/>
  <c r="K225" i="1"/>
  <c r="M61" i="1"/>
  <c r="N61" i="1" s="1"/>
  <c r="K61" i="1"/>
  <c r="M269" i="1"/>
  <c r="N269" i="1" s="1"/>
  <c r="K269" i="1"/>
  <c r="M224" i="1"/>
  <c r="N224" i="1" s="1"/>
  <c r="K224" i="1"/>
  <c r="M11" i="1"/>
  <c r="N11" i="1" s="1"/>
  <c r="K11" i="1"/>
  <c r="M118" i="1"/>
  <c r="N118" i="1" s="1"/>
  <c r="K118" i="1"/>
  <c r="M60" i="1"/>
  <c r="N60" i="1" s="1"/>
  <c r="K60" i="1"/>
  <c r="M59" i="1"/>
  <c r="N59" i="1" s="1"/>
  <c r="K59" i="1"/>
  <c r="M58" i="1"/>
  <c r="N58" i="1" s="1"/>
  <c r="K58" i="1"/>
  <c r="M207" i="1"/>
  <c r="N207" i="1" s="1"/>
  <c r="K207" i="1"/>
  <c r="M169" i="1"/>
  <c r="N169" i="1" s="1"/>
  <c r="K169" i="1"/>
  <c r="M324" i="1"/>
  <c r="N324" i="1" s="1"/>
  <c r="K324" i="1"/>
  <c r="M191" i="1"/>
  <c r="N191" i="1" s="1"/>
  <c r="K191" i="1"/>
  <c r="M254" i="1"/>
  <c r="N254" i="1" s="1"/>
  <c r="K254" i="1"/>
  <c r="M145" i="1"/>
  <c r="N145" i="1" s="1"/>
  <c r="K145" i="1"/>
  <c r="M10" i="1"/>
  <c r="N10" i="1" s="1"/>
  <c r="K10" i="1"/>
  <c r="M57" i="1"/>
  <c r="N57" i="1" s="1"/>
  <c r="K57" i="1"/>
  <c r="M133" i="1"/>
  <c r="N133" i="1" s="1"/>
  <c r="K133" i="1"/>
  <c r="M323" i="1"/>
  <c r="N323" i="1" s="1"/>
  <c r="K323" i="1"/>
  <c r="M206" i="1"/>
  <c r="N206" i="1" s="1"/>
  <c r="K206" i="1"/>
  <c r="M56" i="1"/>
  <c r="N56" i="1" s="1"/>
  <c r="K56" i="1"/>
  <c r="M190" i="1"/>
  <c r="N190" i="1" s="1"/>
  <c r="K190" i="1"/>
  <c r="M55" i="1"/>
  <c r="N55" i="1" s="1"/>
  <c r="K55" i="1"/>
  <c r="M322" i="1"/>
  <c r="N322" i="1" s="1"/>
  <c r="K322" i="1"/>
  <c r="M268" i="1"/>
  <c r="N268" i="1" s="1"/>
  <c r="K268" i="1"/>
  <c r="M54" i="1"/>
  <c r="N54" i="1" s="1"/>
  <c r="K54" i="1"/>
  <c r="M321" i="1"/>
  <c r="N321" i="1" s="1"/>
  <c r="K321" i="1"/>
  <c r="M92" i="1"/>
  <c r="N92" i="1" s="1"/>
  <c r="K92" i="1"/>
  <c r="N53" i="1"/>
  <c r="M53" i="1"/>
  <c r="K53" i="1"/>
  <c r="M117" i="1"/>
  <c r="N117" i="1" s="1"/>
  <c r="K117" i="1"/>
  <c r="M320" i="1"/>
  <c r="N320" i="1" s="1"/>
  <c r="K320" i="1"/>
  <c r="M168" i="1"/>
  <c r="N168" i="1" s="1"/>
  <c r="K168" i="1"/>
  <c r="M136" i="1"/>
  <c r="N136" i="1" s="1"/>
  <c r="K136" i="1"/>
  <c r="M52" i="1"/>
  <c r="N52" i="1" s="1"/>
  <c r="K52" i="1"/>
  <c r="M144" i="1"/>
  <c r="N144" i="1" s="1"/>
  <c r="K144" i="1"/>
  <c r="M223" i="1"/>
  <c r="N223" i="1" s="1"/>
  <c r="K223" i="1"/>
  <c r="M319" i="1"/>
  <c r="N319" i="1" s="1"/>
  <c r="K319" i="1"/>
  <c r="M237" i="1"/>
  <c r="N237" i="1" s="1"/>
  <c r="K237" i="1"/>
  <c r="M2" i="1"/>
  <c r="N2" i="1" s="1"/>
  <c r="K2" i="1"/>
  <c r="M244" i="1"/>
  <c r="N244" i="1" s="1"/>
  <c r="K244" i="1"/>
  <c r="M51" i="1"/>
  <c r="N51" i="1" s="1"/>
  <c r="K51" i="1"/>
  <c r="M50" i="1"/>
  <c r="N50" i="1" s="1"/>
  <c r="K50" i="1"/>
  <c r="M132" i="1"/>
  <c r="N132" i="1" s="1"/>
  <c r="K132" i="1"/>
  <c r="M131" i="1"/>
  <c r="N131" i="1" s="1"/>
  <c r="K131" i="1"/>
  <c r="M49" i="1"/>
  <c r="N49" i="1" s="1"/>
  <c r="K49" i="1"/>
  <c r="M9" i="1"/>
  <c r="N9" i="1" s="1"/>
  <c r="K9" i="1"/>
  <c r="M222" i="1"/>
  <c r="N222" i="1" s="1"/>
  <c r="K222" i="1"/>
  <c r="M48" i="1"/>
  <c r="N48" i="1" s="1"/>
  <c r="K48" i="1"/>
  <c r="M288" i="1"/>
  <c r="N288" i="1" s="1"/>
  <c r="K288" i="1"/>
  <c r="M189" i="1"/>
  <c r="N189" i="1" s="1"/>
  <c r="K189" i="1"/>
  <c r="M47" i="1"/>
  <c r="N47" i="1" s="1"/>
  <c r="K47" i="1"/>
  <c r="M143" i="1"/>
  <c r="N143" i="1" s="1"/>
  <c r="K143" i="1"/>
  <c r="M318" i="1"/>
  <c r="N318" i="1" s="1"/>
  <c r="K318" i="1"/>
  <c r="M188" i="1"/>
  <c r="N188" i="1" s="1"/>
  <c r="K188" i="1"/>
  <c r="M221" i="1"/>
  <c r="N221" i="1" s="1"/>
  <c r="K221" i="1"/>
  <c r="M187" i="1"/>
  <c r="N187" i="1" s="1"/>
  <c r="K187" i="1"/>
  <c r="M287" i="1"/>
  <c r="N287" i="1" s="1"/>
  <c r="K287" i="1"/>
  <c r="M317" i="1"/>
  <c r="N317" i="1" s="1"/>
  <c r="K317" i="1"/>
  <c r="M316" i="1"/>
  <c r="N316" i="1" s="1"/>
  <c r="K316" i="1"/>
  <c r="M116" i="1"/>
  <c r="N116" i="1" s="1"/>
  <c r="K116" i="1"/>
  <c r="M46" i="1"/>
  <c r="N46" i="1" s="1"/>
  <c r="K46" i="1"/>
  <c r="M130" i="1"/>
  <c r="N130" i="1" s="1"/>
  <c r="K130" i="1"/>
  <c r="M115" i="1"/>
  <c r="N115" i="1" s="1"/>
  <c r="K115" i="1"/>
  <c r="M220" i="1"/>
  <c r="N220" i="1" s="1"/>
  <c r="K220" i="1"/>
  <c r="M315" i="1"/>
  <c r="N315" i="1" s="1"/>
  <c r="K315" i="1"/>
  <c r="M219" i="1"/>
  <c r="N219" i="1" s="1"/>
  <c r="K219" i="1"/>
  <c r="M205" i="1"/>
  <c r="N205" i="1" s="1"/>
  <c r="K205" i="1"/>
  <c r="M85" i="1"/>
  <c r="N85" i="1" s="1"/>
  <c r="K85" i="1"/>
  <c r="M45" i="1"/>
  <c r="N45" i="1" s="1"/>
  <c r="K45" i="1"/>
  <c r="M243" i="1"/>
  <c r="N243" i="1" s="1"/>
  <c r="K243" i="1"/>
  <c r="M142" i="1"/>
  <c r="N142" i="1" s="1"/>
  <c r="K142" i="1"/>
  <c r="M267" i="1"/>
  <c r="N267" i="1" s="1"/>
  <c r="K267" i="1"/>
  <c r="M141" i="1"/>
  <c r="N141" i="1" s="1"/>
  <c r="K141" i="1"/>
  <c r="M314" i="1"/>
  <c r="N314" i="1" s="1"/>
  <c r="K314" i="1"/>
  <c r="M114" i="1"/>
  <c r="N114" i="1" s="1"/>
  <c r="K114" i="1"/>
  <c r="M44" i="1"/>
  <c r="N44" i="1" s="1"/>
  <c r="K44" i="1"/>
  <c r="M43" i="1"/>
  <c r="N43" i="1" s="1"/>
  <c r="K43" i="1"/>
  <c r="M281" i="1"/>
  <c r="N281" i="1" s="1"/>
  <c r="K281" i="1"/>
  <c r="M42" i="1"/>
  <c r="N42" i="1" s="1"/>
  <c r="K42" i="1"/>
  <c r="M129" i="1"/>
  <c r="N129" i="1" s="1"/>
  <c r="K129" i="1"/>
  <c r="M211" i="1"/>
  <c r="N211" i="1" s="1"/>
  <c r="K211" i="1"/>
  <c r="M204" i="1"/>
  <c r="N204" i="1" s="1"/>
  <c r="K204" i="1"/>
  <c r="M113" i="1"/>
  <c r="N113" i="1" s="1"/>
  <c r="K113" i="1"/>
  <c r="M286" i="1"/>
  <c r="N286" i="1" s="1"/>
  <c r="K286" i="1"/>
  <c r="M140" i="1"/>
  <c r="N140" i="1" s="1"/>
  <c r="K140" i="1"/>
  <c r="M313" i="1"/>
  <c r="N313" i="1" s="1"/>
  <c r="K313" i="1"/>
  <c r="M242" i="1"/>
  <c r="N242" i="1" s="1"/>
  <c r="K242" i="1"/>
  <c r="M96" i="1"/>
  <c r="N96" i="1" s="1"/>
  <c r="K96" i="1"/>
  <c r="M7" i="1"/>
  <c r="N7" i="1" s="1"/>
  <c r="K7" i="1"/>
  <c r="M186" i="1"/>
  <c r="N186" i="1" s="1"/>
  <c r="K186" i="1"/>
  <c r="M266" i="1"/>
  <c r="N266" i="1" s="1"/>
  <c r="K266" i="1"/>
  <c r="M41" i="1"/>
  <c r="N41" i="1" s="1"/>
  <c r="K41" i="1"/>
  <c r="M139" i="1"/>
  <c r="N139" i="1" s="1"/>
  <c r="K139" i="1"/>
  <c r="M167" i="1"/>
  <c r="N167" i="1" s="1"/>
  <c r="K167" i="1"/>
  <c r="M177" i="1"/>
  <c r="N177" i="1" s="1"/>
  <c r="K177" i="1"/>
  <c r="M201" i="1"/>
  <c r="N201" i="1" s="1"/>
  <c r="K201" i="1"/>
  <c r="M218" i="1"/>
  <c r="N218" i="1" s="1"/>
  <c r="K218" i="1"/>
  <c r="M166" i="1"/>
  <c r="N166" i="1" s="1"/>
  <c r="K166" i="1"/>
  <c r="M84" i="1"/>
  <c r="N84" i="1" s="1"/>
  <c r="K84" i="1"/>
  <c r="M91" i="1"/>
  <c r="N91" i="1" s="1"/>
  <c r="K91" i="1"/>
  <c r="M40" i="1"/>
  <c r="N40" i="1" s="1"/>
  <c r="K40" i="1"/>
  <c r="M185" i="1"/>
  <c r="N185" i="1" s="1"/>
  <c r="K185" i="1"/>
  <c r="M312" i="1"/>
  <c r="N312" i="1" s="1"/>
  <c r="K312" i="1"/>
  <c r="M112" i="1"/>
  <c r="N112" i="1" s="1"/>
  <c r="K112" i="1"/>
  <c r="M165" i="1"/>
  <c r="N165" i="1" s="1"/>
  <c r="K165" i="1"/>
  <c r="M265" i="1"/>
  <c r="N265" i="1" s="1"/>
  <c r="K265" i="1"/>
  <c r="M184" i="1"/>
  <c r="N184" i="1" s="1"/>
  <c r="K184" i="1"/>
  <c r="M164" i="1"/>
  <c r="N164" i="1" s="1"/>
  <c r="K164" i="1"/>
  <c r="M102" i="1"/>
  <c r="N102" i="1" s="1"/>
  <c r="K102" i="1"/>
  <c r="M285" i="1"/>
  <c r="N285" i="1" s="1"/>
  <c r="K285" i="1"/>
  <c r="M111" i="1"/>
  <c r="N111" i="1" s="1"/>
  <c r="K111" i="1"/>
  <c r="M16" i="1"/>
  <c r="N16" i="1" s="1"/>
  <c r="K16" i="1"/>
  <c r="M39" i="1"/>
  <c r="N39" i="1" s="1"/>
  <c r="K39" i="1"/>
  <c r="M38" i="1"/>
  <c r="N38" i="1" s="1"/>
  <c r="K38" i="1"/>
  <c r="M183" i="1"/>
  <c r="N183" i="1" s="1"/>
  <c r="K183" i="1"/>
  <c r="M311" i="1"/>
  <c r="N311" i="1" s="1"/>
  <c r="K311" i="1"/>
  <c r="M81" i="1"/>
  <c r="N81" i="1" s="1"/>
  <c r="K81" i="1"/>
  <c r="M210" i="1"/>
  <c r="N210" i="1" s="1"/>
  <c r="K210" i="1"/>
  <c r="M37" i="1"/>
  <c r="N37" i="1" s="1"/>
  <c r="K37" i="1"/>
  <c r="M217" i="1"/>
  <c r="N217" i="1" s="1"/>
  <c r="K217" i="1"/>
  <c r="M83" i="1"/>
  <c r="N83" i="1" s="1"/>
  <c r="K83" i="1"/>
  <c r="M101" i="1"/>
  <c r="N101" i="1" s="1"/>
  <c r="K101" i="1"/>
  <c r="M36" i="1"/>
  <c r="N36" i="1" s="1"/>
  <c r="K36" i="1"/>
  <c r="M110" i="1"/>
  <c r="N110" i="1" s="1"/>
  <c r="K110" i="1"/>
  <c r="M310" i="1"/>
  <c r="N310" i="1" s="1"/>
  <c r="K310" i="1"/>
  <c r="M216" i="1"/>
  <c r="N216" i="1" s="1"/>
  <c r="K216" i="1"/>
  <c r="M309" i="1"/>
  <c r="N309" i="1" s="1"/>
  <c r="K309" i="1"/>
  <c r="M264" i="1"/>
  <c r="N264" i="1" s="1"/>
  <c r="K264" i="1"/>
  <c r="M203" i="1"/>
  <c r="N203" i="1" s="1"/>
  <c r="K203" i="1"/>
  <c r="M182" i="1"/>
  <c r="N182" i="1" s="1"/>
  <c r="K182" i="1"/>
  <c r="M209" i="1"/>
  <c r="N209" i="1" s="1"/>
  <c r="K209" i="1"/>
  <c r="M35" i="1"/>
  <c r="N35" i="1" s="1"/>
  <c r="K35" i="1"/>
  <c r="M308" i="1"/>
  <c r="N308" i="1" s="1"/>
  <c r="K308" i="1"/>
  <c r="M263" i="1"/>
  <c r="N263" i="1" s="1"/>
  <c r="K263" i="1"/>
  <c r="M215" i="1"/>
  <c r="N215" i="1" s="1"/>
  <c r="K215" i="1"/>
  <c r="M241" i="1"/>
  <c r="N241" i="1" s="1"/>
  <c r="K241" i="1"/>
  <c r="M307" i="1"/>
  <c r="N307" i="1" s="1"/>
  <c r="K307" i="1"/>
  <c r="M240" i="1"/>
  <c r="N240" i="1" s="1"/>
  <c r="K240" i="1"/>
  <c r="M163" i="1"/>
  <c r="N163" i="1" s="1"/>
  <c r="K163" i="1"/>
  <c r="M306" i="1"/>
  <c r="N306" i="1" s="1"/>
  <c r="K306" i="1"/>
  <c r="M262" i="1"/>
  <c r="N262" i="1" s="1"/>
  <c r="K262" i="1"/>
  <c r="M109" i="1"/>
  <c r="N109" i="1" s="1"/>
  <c r="K109" i="1"/>
  <c r="M162" i="1"/>
  <c r="N162" i="1" s="1"/>
  <c r="K162" i="1"/>
  <c r="N253" i="1"/>
  <c r="M253" i="1"/>
  <c r="K253" i="1"/>
  <c r="M108" i="1"/>
  <c r="N108" i="1" s="1"/>
  <c r="K108" i="1"/>
  <c r="M34" i="1"/>
  <c r="N34" i="1" s="1"/>
  <c r="K34" i="1"/>
  <c r="M284" i="1"/>
  <c r="N284" i="1" s="1"/>
  <c r="K284" i="1"/>
  <c r="M33" i="1"/>
  <c r="N33" i="1" s="1"/>
  <c r="K33" i="1"/>
  <c r="M252" i="1"/>
  <c r="N252" i="1" s="1"/>
  <c r="K252" i="1"/>
  <c r="M181" i="1"/>
  <c r="N181" i="1" s="1"/>
  <c r="K181" i="1"/>
  <c r="M305" i="1"/>
  <c r="N305" i="1" s="1"/>
  <c r="K305" i="1"/>
  <c r="M261" i="1"/>
  <c r="N261" i="1" s="1"/>
  <c r="K261" i="1"/>
  <c r="M250" i="1"/>
  <c r="N250" i="1" s="1"/>
  <c r="K250" i="1"/>
  <c r="M95" i="1"/>
  <c r="N95" i="1" s="1"/>
  <c r="K95" i="1"/>
  <c r="M6" i="1"/>
  <c r="N6" i="1" s="1"/>
  <c r="K6" i="1"/>
  <c r="M180" i="1"/>
  <c r="N180" i="1" s="1"/>
  <c r="K180" i="1"/>
  <c r="M19" i="1"/>
  <c r="N19" i="1" s="1"/>
  <c r="K19" i="1"/>
  <c r="M161" i="1"/>
  <c r="N161" i="1" s="1"/>
  <c r="K161" i="1"/>
  <c r="M32" i="1"/>
  <c r="N32" i="1" s="1"/>
  <c r="K32" i="1"/>
  <c r="M82" i="1"/>
  <c r="N82" i="1" s="1"/>
  <c r="K82" i="1"/>
  <c r="M280" i="1"/>
  <c r="N280" i="1" s="1"/>
  <c r="K280" i="1"/>
  <c r="M138" i="1"/>
  <c r="N138" i="1" s="1"/>
  <c r="K138" i="1"/>
  <c r="M235" i="1"/>
  <c r="N235" i="1" s="1"/>
  <c r="K235" i="1"/>
  <c r="M234" i="1"/>
  <c r="N234" i="1" s="1"/>
  <c r="K234" i="1"/>
  <c r="M260" i="1"/>
  <c r="N260" i="1" s="1"/>
  <c r="K260" i="1"/>
  <c r="M236" i="1"/>
  <c r="N236" i="1" s="1"/>
  <c r="K236" i="1"/>
  <c r="M259" i="1"/>
  <c r="N259" i="1" s="1"/>
  <c r="K259" i="1"/>
  <c r="M31" i="1"/>
  <c r="N31" i="1" s="1"/>
  <c r="K31" i="1"/>
  <c r="M137" i="1"/>
  <c r="N137" i="1" s="1"/>
  <c r="K137" i="1"/>
  <c r="M304" i="1"/>
  <c r="N304" i="1" s="1"/>
  <c r="K304" i="1"/>
  <c r="M107" i="1"/>
  <c r="N107" i="1" s="1"/>
  <c r="K107" i="1"/>
  <c r="M303" i="1"/>
  <c r="N303" i="1" s="1"/>
  <c r="K303" i="1"/>
  <c r="M302" i="1"/>
  <c r="N302" i="1" s="1"/>
  <c r="K302" i="1"/>
  <c r="M301" i="1"/>
  <c r="N301" i="1" s="1"/>
  <c r="K301" i="1"/>
  <c r="M30" i="1"/>
  <c r="N30" i="1" s="1"/>
  <c r="K30" i="1"/>
  <c r="M29" i="1"/>
  <c r="N29" i="1" s="1"/>
  <c r="K29" i="1"/>
  <c r="M28" i="1"/>
  <c r="N28" i="1" s="1"/>
  <c r="K28" i="1"/>
  <c r="M5" i="1"/>
  <c r="N5" i="1" s="1"/>
  <c r="K5" i="1"/>
  <c r="M4" i="1"/>
  <c r="N4" i="1" s="1"/>
  <c r="K4" i="1"/>
  <c r="M160" i="1"/>
  <c r="N160" i="1" s="1"/>
  <c r="K160" i="1"/>
  <c r="M249" i="1"/>
  <c r="N249" i="1" s="1"/>
  <c r="K249" i="1"/>
  <c r="M27" i="1"/>
  <c r="N27" i="1" s="1"/>
  <c r="K27" i="1"/>
  <c r="M26" i="1"/>
  <c r="N26" i="1" s="1"/>
  <c r="K26" i="1"/>
  <c r="M200" i="1"/>
  <c r="N200" i="1" s="1"/>
  <c r="K200" i="1"/>
  <c r="M214" i="1"/>
  <c r="N214" i="1" s="1"/>
  <c r="K214" i="1"/>
  <c r="M300" i="1"/>
  <c r="N300" i="1" s="1"/>
  <c r="K300" i="1"/>
  <c r="M94" i="1"/>
  <c r="N94" i="1" s="1"/>
  <c r="K94" i="1"/>
  <c r="M25" i="1"/>
  <c r="N25" i="1" s="1"/>
  <c r="K25" i="1"/>
  <c r="M24" i="1"/>
  <c r="N24" i="1" s="1"/>
  <c r="K24" i="1"/>
  <c r="M23" i="1"/>
  <c r="N23" i="1" s="1"/>
  <c r="K23" i="1"/>
  <c r="M213" i="1"/>
  <c r="N213" i="1" s="1"/>
  <c r="K213" i="1"/>
  <c r="M128" i="1"/>
  <c r="N128" i="1" s="1"/>
  <c r="K128" i="1"/>
  <c r="M22" i="1"/>
  <c r="N22" i="1" s="1"/>
  <c r="K22" i="1"/>
  <c r="M258" i="1"/>
  <c r="N258" i="1" s="1"/>
  <c r="K258" i="1"/>
  <c r="M21" i="1"/>
  <c r="N21" i="1" s="1"/>
  <c r="K21" i="1"/>
  <c r="M100" i="1"/>
  <c r="N100" i="1" s="1"/>
  <c r="K100" i="1"/>
  <c r="M279" i="1"/>
  <c r="N279" i="1" s="1"/>
  <c r="K279" i="1"/>
  <c r="M99" i="1"/>
  <c r="N99" i="1" s="1"/>
  <c r="K99" i="1"/>
  <c r="M283" i="1"/>
  <c r="N283" i="1" s="1"/>
  <c r="K283" i="1"/>
  <c r="M106" i="1"/>
  <c r="N106" i="1" s="1"/>
  <c r="K106" i="1"/>
  <c r="M127" i="1"/>
  <c r="N127" i="1" s="1"/>
  <c r="K127" i="1"/>
  <c r="M299" i="1"/>
  <c r="N299" i="1" s="1"/>
  <c r="K299" i="1"/>
  <c r="M298" i="1"/>
  <c r="N298" i="1" s="1"/>
  <c r="K298" i="1"/>
  <c r="M90" i="1"/>
  <c r="N90" i="1" s="1"/>
  <c r="K90" i="1"/>
  <c r="M15" i="1"/>
  <c r="N15" i="1" s="1"/>
  <c r="K15" i="1"/>
  <c r="M297" i="1"/>
  <c r="N297" i="1" s="1"/>
  <c r="K297" i="1"/>
  <c r="M202" i="1"/>
  <c r="N202" i="1" s="1"/>
  <c r="K202" i="1"/>
  <c r="M239" i="1"/>
  <c r="N239" i="1" s="1"/>
  <c r="K239" i="1"/>
  <c r="M257" i="1"/>
  <c r="N257" i="1" s="1"/>
  <c r="K257" i="1"/>
  <c r="M105" i="1"/>
  <c r="N105" i="1" s="1"/>
  <c r="K105" i="1"/>
  <c r="M238" i="1"/>
  <c r="N238" i="1" s="1"/>
  <c r="K238" i="1"/>
  <c r="M93" i="1"/>
  <c r="N93" i="1" s="1"/>
  <c r="K93" i="1"/>
  <c r="M159" i="1"/>
  <c r="N159" i="1" s="1"/>
  <c r="K159" i="1"/>
  <c r="M248" i="1"/>
  <c r="N248" i="1" s="1"/>
  <c r="K248" i="1"/>
  <c r="M104" i="1"/>
  <c r="N104" i="1" s="1"/>
  <c r="K104" i="1"/>
  <c r="M278" i="1"/>
  <c r="N278" i="1" s="1"/>
  <c r="K278" i="1"/>
  <c r="M296" i="1"/>
  <c r="N296" i="1" s="1"/>
  <c r="K296" i="1"/>
  <c r="M212" i="1"/>
  <c r="N212" i="1" s="1"/>
  <c r="K212" i="1"/>
  <c r="M14" i="1"/>
  <c r="N14" i="1" s="1"/>
  <c r="K14" i="1"/>
  <c r="M256" i="1"/>
  <c r="N256" i="1" s="1"/>
  <c r="K256" i="1"/>
  <c r="M135" i="1"/>
  <c r="N135" i="1" s="1"/>
  <c r="K135" i="1"/>
  <c r="M255" i="1"/>
  <c r="N255" i="1" s="1"/>
  <c r="K255" i="1"/>
  <c r="M179" i="1"/>
  <c r="N179" i="1" s="1"/>
  <c r="K179" i="1"/>
  <c r="M295" i="1"/>
  <c r="N295" i="1" s="1"/>
  <c r="K295" i="1"/>
  <c r="M126" i="1"/>
  <c r="N126" i="1" s="1"/>
  <c r="K126" i="1"/>
  <c r="M178" i="1"/>
  <c r="N178" i="1" s="1"/>
  <c r="K178" i="1"/>
  <c r="M125" i="1"/>
  <c r="N125" i="1" s="1"/>
  <c r="K125" i="1"/>
</calcChain>
</file>

<file path=xl/sharedStrings.xml><?xml version="1.0" encoding="utf-8"?>
<sst xmlns="http://schemas.openxmlformats.org/spreadsheetml/2006/main" count="3036" uniqueCount="1150">
  <si>
    <t>ORDER</t>
  </si>
  <si>
    <t>FAMILY</t>
  </si>
  <si>
    <t>Scientific Name (BirdLife)</t>
  </si>
  <si>
    <t>Common Name</t>
  </si>
  <si>
    <t>Lower Elevation</t>
  </si>
  <si>
    <t>Upper Elevation</t>
  </si>
  <si>
    <t>IUCN Category</t>
  </si>
  <si>
    <t>IUCN Population Trend</t>
  </si>
  <si>
    <t>Range (km²)</t>
  </si>
  <si>
    <t>AOH (km²)</t>
  </si>
  <si>
    <t>AOH/Range *</t>
  </si>
  <si>
    <t>AOH Protected (km²)</t>
  </si>
  <si>
    <t>AOH Protected (%)</t>
  </si>
  <si>
    <t>&lt;10,000 km² AOH &amp;
 &lt;33% protection **</t>
  </si>
  <si>
    <t>Country</t>
  </si>
  <si>
    <t>Scientific Name (eBird)</t>
  </si>
  <si>
    <t>eBird Code</t>
  </si>
  <si>
    <t>PASSERIFORMES</t>
  </si>
  <si>
    <t>THAMNOPHILIDAE</t>
  </si>
  <si>
    <t>Pithys castaneus</t>
  </si>
  <si>
    <t>White-masked Antbird</t>
  </si>
  <si>
    <t>NT</t>
  </si>
  <si>
    <t>Decreasing</t>
  </si>
  <si>
    <r>
      <t>Peru</t>
    </r>
    <r>
      <rPr>
        <vertAlign val="superscript"/>
        <sz val="12"/>
        <color theme="1"/>
        <rFont val="Avenir Next LT Pro"/>
        <family val="2"/>
      </rPr>
      <t>e</t>
    </r>
  </si>
  <si>
    <t>whmant2</t>
  </si>
  <si>
    <t>FURNARIIDAE</t>
  </si>
  <si>
    <t>Synallaxis chinchipensis</t>
  </si>
  <si>
    <t>Chinchipe Spinetail</t>
  </si>
  <si>
    <t>LC</t>
  </si>
  <si>
    <t>Stable</t>
  </si>
  <si>
    <t>necspi3</t>
  </si>
  <si>
    <t>Thamnophilus shumbae</t>
  </si>
  <si>
    <t>Maranon Antshrike</t>
  </si>
  <si>
    <t>VU</t>
  </si>
  <si>
    <t>Thamnophilus bernardi shumbae</t>
  </si>
  <si>
    <t>colant3</t>
  </si>
  <si>
    <t>THRAUPIDAE</t>
  </si>
  <si>
    <t>Wetmorethraupis sterrhopteron</t>
  </si>
  <si>
    <t>Orange-throated Tanager</t>
  </si>
  <si>
    <t>Ecuador
Peru</t>
  </si>
  <si>
    <t>orttan1</t>
  </si>
  <si>
    <t>Synallaxis maranonica</t>
  </si>
  <si>
    <t>Maranon Spinetail</t>
  </si>
  <si>
    <t>CR</t>
  </si>
  <si>
    <t>marspi3</t>
  </si>
  <si>
    <t>PASSERELLIDAE</t>
  </si>
  <si>
    <t>Atlapetes paynteri</t>
  </si>
  <si>
    <t>Cream-crowned Brush-finch</t>
  </si>
  <si>
    <t>Atlapetes leucopterus paynteri</t>
  </si>
  <si>
    <t>whwbrf2</t>
  </si>
  <si>
    <t>MELANOPAREIIDAE</t>
  </si>
  <si>
    <t>Melanopareia maranonica</t>
  </si>
  <si>
    <t>Maranon Crescentchest</t>
  </si>
  <si>
    <t>marcre1</t>
  </si>
  <si>
    <t>Arremon nigriceps</t>
  </si>
  <si>
    <t>Maranon Sparrow</t>
  </si>
  <si>
    <t>Arremon abeillei nigriceps</t>
  </si>
  <si>
    <t>bkcspa2</t>
  </si>
  <si>
    <t>COLUMBIFORMES</t>
  </si>
  <si>
    <t>COLUMBIDAE</t>
  </si>
  <si>
    <t>Patagioenas oenops</t>
  </si>
  <si>
    <t>Peruvian Pigeon</t>
  </si>
  <si>
    <t>perpig2</t>
  </si>
  <si>
    <t>TYRANNIDAE</t>
  </si>
  <si>
    <t>Knipolegus heterogyna</t>
  </si>
  <si>
    <t>White-rumped Black-tyrant</t>
  </si>
  <si>
    <t>Knipolegus aterrimus heterogyna</t>
  </si>
  <si>
    <t>whwblt4</t>
  </si>
  <si>
    <t>Incaspiza laeta</t>
  </si>
  <si>
    <t>Buff-bridled Inca-finch</t>
  </si>
  <si>
    <t>bbifin1</t>
  </si>
  <si>
    <t>ICTERIDAE</t>
  </si>
  <si>
    <t>Psarocolius cassini</t>
  </si>
  <si>
    <t>Baudo Oropendola</t>
  </si>
  <si>
    <t>Colombia
Panama</t>
  </si>
  <si>
    <t>bauoro2</t>
  </si>
  <si>
    <t>PSITTACIFORMES</t>
  </si>
  <si>
    <t>PSITTACIDAE</t>
  </si>
  <si>
    <t>Forpus xanthops</t>
  </si>
  <si>
    <t>Yellow-faced Parrotlet</t>
  </si>
  <si>
    <t>yefpar2</t>
  </si>
  <si>
    <t>TURDIDAE</t>
  </si>
  <si>
    <t>Turdus maranonicus</t>
  </si>
  <si>
    <t>Maranon Thrush</t>
  </si>
  <si>
    <t>marthr2</t>
  </si>
  <si>
    <t>RHINOCRYPTIDAE</t>
  </si>
  <si>
    <t>Scytalopus unicolor</t>
  </si>
  <si>
    <t>Unicolored Tapaculo</t>
  </si>
  <si>
    <t>unitap1</t>
  </si>
  <si>
    <t>PICIFORMES</t>
  </si>
  <si>
    <t>CAPITONIDAE</t>
  </si>
  <si>
    <t>Capito quinticolor</t>
  </si>
  <si>
    <t>Five-colored Barbet</t>
  </si>
  <si>
    <t>Colombia
Ecuador</t>
  </si>
  <si>
    <t>ficbar1</t>
  </si>
  <si>
    <t>TROGLODYTIDAE</t>
  </si>
  <si>
    <t>Pheugopedius sclateri</t>
  </si>
  <si>
    <t>Maranon Wren</t>
  </si>
  <si>
    <t>Pheugopedius sclateri sclateri</t>
  </si>
  <si>
    <t>spbwre2</t>
  </si>
  <si>
    <t>spbwre4</t>
  </si>
  <si>
    <t>Forpus spengeli</t>
  </si>
  <si>
    <t>Turquoise-winged Parrotlet</t>
  </si>
  <si>
    <r>
      <t>Colombia</t>
    </r>
    <r>
      <rPr>
        <vertAlign val="superscript"/>
        <sz val="12"/>
        <color theme="1"/>
        <rFont val="Avenir Next LT Pro"/>
        <family val="2"/>
      </rPr>
      <t>e</t>
    </r>
  </si>
  <si>
    <t>buwpar1</t>
  </si>
  <si>
    <t>Atlapetes rufigenis</t>
  </si>
  <si>
    <t>Rufous-eared Brush-finch</t>
  </si>
  <si>
    <t>rebfin1</t>
  </si>
  <si>
    <t>Pheugopedius columbianus</t>
  </si>
  <si>
    <t>Colombian Wren</t>
  </si>
  <si>
    <t>Pheugopedius sclateri columbianus</t>
  </si>
  <si>
    <t>spbwre5</t>
  </si>
  <si>
    <t>COTINGIDAE</t>
  </si>
  <si>
    <t>Lipaugus weberi</t>
  </si>
  <si>
    <t>Chestnut-capped Piha</t>
  </si>
  <si>
    <t>chcpih1</t>
  </si>
  <si>
    <t>Bangsia rothschildi</t>
  </si>
  <si>
    <t>Golden-chested Tanager</t>
  </si>
  <si>
    <t>goctan1</t>
  </si>
  <si>
    <t>Leptotila conoveri</t>
  </si>
  <si>
    <t>Tolima Dove</t>
  </si>
  <si>
    <t>toldov1</t>
  </si>
  <si>
    <t>GALBULIFORMES</t>
  </si>
  <si>
    <t>BUCCONIDAE</t>
  </si>
  <si>
    <t>Nystactes noanamae</t>
  </si>
  <si>
    <t>Sooty-capped Puffbird</t>
  </si>
  <si>
    <t>Bucco noanamae</t>
  </si>
  <si>
    <t>socpuf1</t>
  </si>
  <si>
    <t>Saltator nigriceps</t>
  </si>
  <si>
    <t>Black-cowled Saltator</t>
  </si>
  <si>
    <t>Unknown</t>
  </si>
  <si>
    <t>blcsal1</t>
  </si>
  <si>
    <t>Ramphocelus flammigerus</t>
  </si>
  <si>
    <t>Flame-rumped Tanager</t>
  </si>
  <si>
    <t>Ramphocelus flammigerus flammigerus</t>
  </si>
  <si>
    <t>flrtan2</t>
  </si>
  <si>
    <t>Ampelornis griseiceps</t>
  </si>
  <si>
    <t>Grey-headed Antbird</t>
  </si>
  <si>
    <t>gyhant1</t>
  </si>
  <si>
    <t>Pyrrhura pacifica</t>
  </si>
  <si>
    <t>Choco Parakeet</t>
  </si>
  <si>
    <t>Pyrrhura melanura pacifica</t>
  </si>
  <si>
    <t>matpar4</t>
  </si>
  <si>
    <t>PARULIDAE</t>
  </si>
  <si>
    <t>Basileuterus trifasciatus</t>
  </si>
  <si>
    <t>Three-banded Warbler</t>
  </si>
  <si>
    <t>thbwar2</t>
  </si>
  <si>
    <t>PICIDAE</t>
  </si>
  <si>
    <t>Picumnus granadensis</t>
  </si>
  <si>
    <t>Greyish Piculet</t>
  </si>
  <si>
    <t>grapic1</t>
  </si>
  <si>
    <t>Molothrus armenti</t>
  </si>
  <si>
    <t>Bronze-brown Cowbird</t>
  </si>
  <si>
    <t>Molothrus aeneus armenti</t>
  </si>
  <si>
    <t>brocow2</t>
  </si>
  <si>
    <t>Melanerpes pulcher</t>
  </si>
  <si>
    <t>Beautiful Woodpecker</t>
  </si>
  <si>
    <t>beawoo2</t>
  </si>
  <si>
    <t>CAPRIMULGIFORMES</t>
  </si>
  <si>
    <t>TROCHILIDAE</t>
  </si>
  <si>
    <t>Loddigesia mirabilis</t>
  </si>
  <si>
    <t>Marvelous Spatuletail</t>
  </si>
  <si>
    <t>EN</t>
  </si>
  <si>
    <t>marspa1</t>
  </si>
  <si>
    <t>Atlapetes seebohmi</t>
  </si>
  <si>
    <t>Bay-crowned Brush-finch</t>
  </si>
  <si>
    <t>bcbfin1</t>
  </si>
  <si>
    <t>Anthocephala berlepschi</t>
  </si>
  <si>
    <t>Tolima Blossomcrown</t>
  </si>
  <si>
    <t>tolblo1</t>
  </si>
  <si>
    <t>Thamnophilus zarumae</t>
  </si>
  <si>
    <t>Chapman's Antshrike</t>
  </si>
  <si>
    <t>chaant1</t>
  </si>
  <si>
    <t>Myiarchus apicalis</t>
  </si>
  <si>
    <t>Apical Flycatcher</t>
  </si>
  <si>
    <t>Increasing</t>
  </si>
  <si>
    <t>apifly1</t>
  </si>
  <si>
    <t>Urosticte benjamini</t>
  </si>
  <si>
    <t>Purple-bibbed Whitetip</t>
  </si>
  <si>
    <t>pubwhi1</t>
  </si>
  <si>
    <t>Eriocnemis sapphiropygia</t>
  </si>
  <si>
    <t>Coppery-naped Puffleg</t>
  </si>
  <si>
    <t>Eriocnemis luciani sapphiropygia/catharina</t>
  </si>
  <si>
    <t>savpuf3</t>
  </si>
  <si>
    <t>Heliodoxa gularis</t>
  </si>
  <si>
    <t>Pink-throated Brilliant</t>
  </si>
  <si>
    <t>pitbri1</t>
  </si>
  <si>
    <t>Capito hypoleucus</t>
  </si>
  <si>
    <t>White-mantled Barbet</t>
  </si>
  <si>
    <t>whmbar1</t>
  </si>
  <si>
    <t>Sphenopsis piurae</t>
  </si>
  <si>
    <t>Piura Hemispingus</t>
  </si>
  <si>
    <t>Sphenopsis melanotis piurae/macrophrys</t>
  </si>
  <si>
    <t>bkehem1</t>
  </si>
  <si>
    <t>Myiophobus phoenicomitra</t>
  </si>
  <si>
    <t>Orange-crested Flycatcher</t>
  </si>
  <si>
    <t>Colombia
Ecuador
Peru</t>
  </si>
  <si>
    <t>orcfly1</t>
  </si>
  <si>
    <t>PIPRIDAE</t>
  </si>
  <si>
    <t>Machaeropterus deliciosus</t>
  </si>
  <si>
    <t>Club-winged Manakin</t>
  </si>
  <si>
    <t>clwman1</t>
  </si>
  <si>
    <t>Phaethornis porcullae</t>
  </si>
  <si>
    <t>Porculla Hermit</t>
  </si>
  <si>
    <t>Phaethornis griseogularis porcullae</t>
  </si>
  <si>
    <t>gycher3</t>
  </si>
  <si>
    <t>Coeligena bonapartei</t>
  </si>
  <si>
    <t>Golden-bellied Starfrontlet</t>
  </si>
  <si>
    <t>gobsta1</t>
  </si>
  <si>
    <t>Entomodestes coracinus</t>
  </si>
  <si>
    <t>Black Solitaire</t>
  </si>
  <si>
    <t>blasol1</t>
  </si>
  <si>
    <t>Scytalopus altirostris</t>
  </si>
  <si>
    <t>Neblina Tapaculo</t>
  </si>
  <si>
    <t>nebtap1</t>
  </si>
  <si>
    <t>GALLIFORMES</t>
  </si>
  <si>
    <t>CRACIDAE</t>
  </si>
  <si>
    <t>Crax alberti</t>
  </si>
  <si>
    <t>Blue-billed Curassow</t>
  </si>
  <si>
    <t>bubcur1</t>
  </si>
  <si>
    <t>Penelope perspicax</t>
  </si>
  <si>
    <t>Cauca Guan</t>
  </si>
  <si>
    <t>caugua1</t>
  </si>
  <si>
    <t>Aglaiocercus coelestis</t>
  </si>
  <si>
    <t>Violet-tailed Sylph</t>
  </si>
  <si>
    <t>vitsyl1</t>
  </si>
  <si>
    <t>Heliodoxa imperatrix</t>
  </si>
  <si>
    <t>Empress Brilliant</t>
  </si>
  <si>
    <t>empbri1</t>
  </si>
  <si>
    <t>Boissonneaua jardini</t>
  </si>
  <si>
    <t>Velvet-purple Coronet</t>
  </si>
  <si>
    <t>vepcor1</t>
  </si>
  <si>
    <t>Dacnis berlepschi</t>
  </si>
  <si>
    <t>Scarlet-breasted Dacnis</t>
  </si>
  <si>
    <t>scbdac1</t>
  </si>
  <si>
    <t>Dacnis hartlaubi</t>
  </si>
  <si>
    <t>Turquoise Dacnis</t>
  </si>
  <si>
    <t>turdac1</t>
  </si>
  <si>
    <t>Tangara palmeri</t>
  </si>
  <si>
    <t>Grey-and-gold Tanager</t>
  </si>
  <si>
    <t>Colombia
Ecuador
Panama</t>
  </si>
  <si>
    <t>Poecilostreptus palmeri</t>
  </si>
  <si>
    <t>gagtan1</t>
  </si>
  <si>
    <t>Pyrrhura peruviana</t>
  </si>
  <si>
    <t>Wavy-breasted Parakeet</t>
  </si>
  <si>
    <t>Pyrrhura roseifrons peruviana/dilutissima</t>
  </si>
  <si>
    <t>rofpar5</t>
  </si>
  <si>
    <t>Tangara rufigula</t>
  </si>
  <si>
    <t>Rufous-throated Tanager</t>
  </si>
  <si>
    <t>Ixothraupis rufigula</t>
  </si>
  <si>
    <t>ruttan1</t>
  </si>
  <si>
    <t>GRALLARIIDAE</t>
  </si>
  <si>
    <t>Grallaria milleri</t>
  </si>
  <si>
    <t>Brown-banded Antpitta</t>
  </si>
  <si>
    <t>brbant1</t>
  </si>
  <si>
    <t>Thaumasius baeri</t>
  </si>
  <si>
    <t>Tumbes Hummingbird</t>
  </si>
  <si>
    <t>tumhum1</t>
  </si>
  <si>
    <t>Atlapetes flaviceps</t>
  </si>
  <si>
    <t>Yellow-headed Brush-finch</t>
  </si>
  <si>
    <t>yehbrf1</t>
  </si>
  <si>
    <t>CORVIDAE</t>
  </si>
  <si>
    <t>Cyanolyca pulchra</t>
  </si>
  <si>
    <t>Beautiful Jay</t>
  </si>
  <si>
    <t>beajay1</t>
  </si>
  <si>
    <t>Atlapetes albiceps</t>
  </si>
  <si>
    <t>White-headed Brush-finch</t>
  </si>
  <si>
    <t>whbfin1</t>
  </si>
  <si>
    <t>VIREONIDAE</t>
  </si>
  <si>
    <t>Pachysylvia semibrunnea</t>
  </si>
  <si>
    <t>Rufous-naped Greenlet</t>
  </si>
  <si>
    <t>Colombia
Ecuador
Venezuela</t>
  </si>
  <si>
    <t>rungre1</t>
  </si>
  <si>
    <t>Vireo masteri</t>
  </si>
  <si>
    <t>Choco Vireo</t>
  </si>
  <si>
    <t>chovir1</t>
  </si>
  <si>
    <t>Grallaria blakei</t>
  </si>
  <si>
    <t>Chestnut Antpitta</t>
  </si>
  <si>
    <t>cheant2</t>
  </si>
  <si>
    <t>Hypopyrrhus pyrohypogaster</t>
  </si>
  <si>
    <t>Red-bellied Grackle</t>
  </si>
  <si>
    <t>rebgra1</t>
  </si>
  <si>
    <t>STRIGIFORMES</t>
  </si>
  <si>
    <t>STRIGIDAE</t>
  </si>
  <si>
    <t>Megascops colombianus</t>
  </si>
  <si>
    <t>Colombian Screech-owl</t>
  </si>
  <si>
    <t>Megascops ingens colombianus</t>
  </si>
  <si>
    <t>colsco1</t>
  </si>
  <si>
    <t>Urochroa bougueri</t>
  </si>
  <si>
    <t>Rufous-gaped Hillstar</t>
  </si>
  <si>
    <t>whthil2</t>
  </si>
  <si>
    <t>Scytalopus acutirostris</t>
  </si>
  <si>
    <t>Tschudi's Tapaculo</t>
  </si>
  <si>
    <t>tsctap1</t>
  </si>
  <si>
    <t>CUCULIFORMES</t>
  </si>
  <si>
    <t>CUCULIDAE</t>
  </si>
  <si>
    <t>Neomorphus radiolosus</t>
  </si>
  <si>
    <t>Banded Ground-cuckoo</t>
  </si>
  <si>
    <t>bagcuc1</t>
  </si>
  <si>
    <t>Thripadectes ignobilis</t>
  </si>
  <si>
    <t>Uniform Treehunter</t>
  </si>
  <si>
    <t>unitre1</t>
  </si>
  <si>
    <t>Penelope albipennis</t>
  </si>
  <si>
    <t>White-winged Guan</t>
  </si>
  <si>
    <t>whwgua1</t>
  </si>
  <si>
    <t>SEMNORNITHIDAE</t>
  </si>
  <si>
    <t>Semnornis ramphastinus</t>
  </si>
  <si>
    <t>Toucan Barbet</t>
  </si>
  <si>
    <t>toubar1</t>
  </si>
  <si>
    <t>Cichlopsis chubbi</t>
  </si>
  <si>
    <t>Chestnut-throated Solitaire</t>
  </si>
  <si>
    <t>Cichlopsis leucogenys chubbi</t>
  </si>
  <si>
    <t>rubsol2</t>
  </si>
  <si>
    <t>Oreothraupis arremonops</t>
  </si>
  <si>
    <t>Tanager Finch</t>
  </si>
  <si>
    <t>tanfin1</t>
  </si>
  <si>
    <t>Tangara lunigera</t>
  </si>
  <si>
    <t>Yellow-faced Tanager</t>
  </si>
  <si>
    <t>Tangara parzudakii lunigera</t>
  </si>
  <si>
    <t>flftan3</t>
  </si>
  <si>
    <t>Margarornis stellatus</t>
  </si>
  <si>
    <t>Fulvous-dotted Treerunner</t>
  </si>
  <si>
    <t>fudtre1</t>
  </si>
  <si>
    <t>FRINGILLIDAE</t>
  </si>
  <si>
    <t>Chlorophonia flavirostris</t>
  </si>
  <si>
    <t>Yellow-collared Chlorophonia</t>
  </si>
  <si>
    <t>yecchl1</t>
  </si>
  <si>
    <t>Saucerottia castaneiventris</t>
  </si>
  <si>
    <t>Chestnut-bellied Hummingbird</t>
  </si>
  <si>
    <t>chbhum1</t>
  </si>
  <si>
    <t>Myiothlypis chlorophrys</t>
  </si>
  <si>
    <t>Choco Warbler</t>
  </si>
  <si>
    <t>gobwar4</t>
  </si>
  <si>
    <t>Haplophaedia lugens</t>
  </si>
  <si>
    <t>Hoary Puffleg</t>
  </si>
  <si>
    <t>hoapuf1</t>
  </si>
  <si>
    <t>Ognorhynchus icterotis</t>
  </si>
  <si>
    <t>Yellow-eared Parrot</t>
  </si>
  <si>
    <t>yeepar1</t>
  </si>
  <si>
    <t>Spinus siemiradzkii</t>
  </si>
  <si>
    <t>Saffron Siskin</t>
  </si>
  <si>
    <t>safsis1</t>
  </si>
  <si>
    <t>Scytalopus alvarezlopezi</t>
  </si>
  <si>
    <t>TatamÃƒÂ¡ Tapaculo</t>
  </si>
  <si>
    <t>alptap1</t>
  </si>
  <si>
    <t>Brotogeris pyrrhoptera</t>
  </si>
  <si>
    <t>Grey-cheeked Parakeet</t>
  </si>
  <si>
    <t>gycpar1</t>
  </si>
  <si>
    <t>Atlapetes blancae</t>
  </si>
  <si>
    <t>Antioquia Brush-finch</t>
  </si>
  <si>
    <t>antbrf1</t>
  </si>
  <si>
    <t>Cnemoscopus chrysogaster</t>
  </si>
  <si>
    <t>Golden-bellied Tanager</t>
  </si>
  <si>
    <t>Bolivia
Ecuador
Peru</t>
  </si>
  <si>
    <t>Cnemoscopus rubrirostris chrysogaster</t>
  </si>
  <si>
    <t>gyhbut3</t>
  </si>
  <si>
    <t>Scytalopus chocoensis</t>
  </si>
  <si>
    <t>Choco Tapaculo</t>
  </si>
  <si>
    <t>chotap1</t>
  </si>
  <si>
    <t>Henicorhina leucoptera</t>
  </si>
  <si>
    <t>Bar-winged Wood-wren</t>
  </si>
  <si>
    <t>bwwwre1</t>
  </si>
  <si>
    <t>Chlorochrysa phoenicotis</t>
  </si>
  <si>
    <t>Glistening-green Tanager</t>
  </si>
  <si>
    <t>glgtan1</t>
  </si>
  <si>
    <t>Thryophilus sernai</t>
  </si>
  <si>
    <t>Antioquia Wren</t>
  </si>
  <si>
    <t>antwre2</t>
  </si>
  <si>
    <t>Lathrotriccus griseipectus</t>
  </si>
  <si>
    <t>Grey-breasted Flycatcher</t>
  </si>
  <si>
    <t>gybfly1</t>
  </si>
  <si>
    <t>Atlapetes crassus</t>
  </si>
  <si>
    <t>Choco Brush-finch</t>
  </si>
  <si>
    <t>Atlapetes tricolor crassus</t>
  </si>
  <si>
    <t>tribrf1</t>
  </si>
  <si>
    <t>Diglossa indigotica</t>
  </si>
  <si>
    <t>Indigo Flowerpiercer</t>
  </si>
  <si>
    <t>indflo1</t>
  </si>
  <si>
    <t>Coeligena prunellei</t>
  </si>
  <si>
    <t>Black Inca</t>
  </si>
  <si>
    <t>blainc1</t>
  </si>
  <si>
    <t>TITYRIDAE</t>
  </si>
  <si>
    <t>Pachyramphus spodiurus</t>
  </si>
  <si>
    <t>Slaty Becard</t>
  </si>
  <si>
    <t>slabec1</t>
  </si>
  <si>
    <t>Synallaxis subpudica</t>
  </si>
  <si>
    <t>Silvery-throated Spinetail</t>
  </si>
  <si>
    <t>sitspi1</t>
  </si>
  <si>
    <t>Pipreola squamipectus</t>
  </si>
  <si>
    <t>Scaly-breasted Fruiteater</t>
  </si>
  <si>
    <t>Pipreola frontalis squamipectus</t>
  </si>
  <si>
    <t>scbfru2</t>
  </si>
  <si>
    <t>Chlorospingus semifuscus</t>
  </si>
  <si>
    <t>Dusky Bush-tanager</t>
  </si>
  <si>
    <t>dubtan1</t>
  </si>
  <si>
    <t>Chlorochrysa nitidissima</t>
  </si>
  <si>
    <t>Multicolored Tanager</t>
  </si>
  <si>
    <t>multan1</t>
  </si>
  <si>
    <t>Attila torridus</t>
  </si>
  <si>
    <t>Ochraceous Attila</t>
  </si>
  <si>
    <t>ochatt1</t>
  </si>
  <si>
    <t>Iridosornis porphyrocephalus</t>
  </si>
  <si>
    <t>Purplish-mantled Tanager</t>
  </si>
  <si>
    <t>pumtan2</t>
  </si>
  <si>
    <t>Pyrrhura calliptera</t>
  </si>
  <si>
    <t>Brown-breasted Parakeet</t>
  </si>
  <si>
    <t>Colombia
Venezuela</t>
  </si>
  <si>
    <t>brbpar2</t>
  </si>
  <si>
    <t>Coeligena wilsoni</t>
  </si>
  <si>
    <t>Brown Inca</t>
  </si>
  <si>
    <t>broinc2</t>
  </si>
  <si>
    <t>Picumnus sclateri</t>
  </si>
  <si>
    <t>Ecuadorian Piculet</t>
  </si>
  <si>
    <t>ecupic1</t>
  </si>
  <si>
    <t>Glaucidium nubicola</t>
  </si>
  <si>
    <t>Cloudforest Pygmy-owl</t>
  </si>
  <si>
    <t>clopyo1</t>
  </si>
  <si>
    <t>Hemitriccus cinnamomeipectus</t>
  </si>
  <si>
    <t>Cinnamon-breasted Tody-tyrant</t>
  </si>
  <si>
    <t>cbttyr1</t>
  </si>
  <si>
    <t>Chalcostigma heteropogon</t>
  </si>
  <si>
    <t>Bronze-tailed Thornbill</t>
  </si>
  <si>
    <t>brttho1</t>
  </si>
  <si>
    <t>Schiffornis aenea</t>
  </si>
  <si>
    <t>Foothill Mourner</t>
  </si>
  <si>
    <t>thlsch8</t>
  </si>
  <si>
    <t>ACCIPITRIFORMES</t>
  </si>
  <si>
    <t>ACCIPITRIDAE</t>
  </si>
  <si>
    <t>Pseudastur occidentalis</t>
  </si>
  <si>
    <t>Grey-backed Hawk</t>
  </si>
  <si>
    <t>gybhaw2</t>
  </si>
  <si>
    <t>Anisognathus notabilis</t>
  </si>
  <si>
    <t>Black-chinned Mountain-tanager</t>
  </si>
  <si>
    <t>bcmtan2</t>
  </si>
  <si>
    <t>Pseudocolaptes johnsoni</t>
  </si>
  <si>
    <t>Pacific Tuftedcheek</t>
  </si>
  <si>
    <t>buftuf3</t>
  </si>
  <si>
    <t>Heliangelus viola</t>
  </si>
  <si>
    <t>Purple-throated Sunangel</t>
  </si>
  <si>
    <t>putsun1</t>
  </si>
  <si>
    <t>Eriocnemis isabellae</t>
  </si>
  <si>
    <t>Gorgeted Puffleg</t>
  </si>
  <si>
    <t>gorpuf1</t>
  </si>
  <si>
    <t>Leptotila ochraceiventris</t>
  </si>
  <si>
    <t>Ochre-bellied Dove</t>
  </si>
  <si>
    <t>ocbdov1</t>
  </si>
  <si>
    <t>Touit stictopterus</t>
  </si>
  <si>
    <t>Spot-winged Parrotlet</t>
  </si>
  <si>
    <t>spwpar2</t>
  </si>
  <si>
    <t>Myioborus ornatus</t>
  </si>
  <si>
    <t>Yellow-fronted Whitestart</t>
  </si>
  <si>
    <t>Myioborus ornatus ornatus</t>
  </si>
  <si>
    <t>gofred3</t>
  </si>
  <si>
    <t>Picumnus steindachneri</t>
  </si>
  <si>
    <t>Speckle-chested Piculet</t>
  </si>
  <si>
    <t>spcpic1</t>
  </si>
  <si>
    <t>Scytalopus stilesi</t>
  </si>
  <si>
    <t>Stiles's Tapaculo</t>
  </si>
  <si>
    <t>stitap1</t>
  </si>
  <si>
    <t>Clibanornis erythrocephalus</t>
  </si>
  <si>
    <t>Henna-hooded Foliage-gleaner</t>
  </si>
  <si>
    <t>hhfgle1</t>
  </si>
  <si>
    <t>Atlapetes albofrenatus</t>
  </si>
  <si>
    <t>Moustached Brush-finch</t>
  </si>
  <si>
    <t>mobfin1</t>
  </si>
  <si>
    <t>Scytalopus rodriguezi</t>
  </si>
  <si>
    <t>Magdalena Tapaculo</t>
  </si>
  <si>
    <t>upmtap1</t>
  </si>
  <si>
    <t>Pyrrhura chapmani</t>
  </si>
  <si>
    <t>Upper Magdalena Parakeet</t>
  </si>
  <si>
    <t>Pyrrhura melanura chapmani</t>
  </si>
  <si>
    <t>matpar5</t>
  </si>
  <si>
    <t>Bangsia melanochlamys</t>
  </si>
  <si>
    <t>Black-and-gold Tanager</t>
  </si>
  <si>
    <t>bagtan2</t>
  </si>
  <si>
    <t>Synallaxis stictothorax</t>
  </si>
  <si>
    <t>Necklaced Spinetail</t>
  </si>
  <si>
    <t>necspi1</t>
  </si>
  <si>
    <t>Metallura theresiae</t>
  </si>
  <si>
    <t>Coppery Metaltail</t>
  </si>
  <si>
    <t>copmet1</t>
  </si>
  <si>
    <t>Hapaloptila castanea</t>
  </si>
  <si>
    <t>White-faced Nunbird</t>
  </si>
  <si>
    <t>whfnun2</t>
  </si>
  <si>
    <t>Megascops petersoni</t>
  </si>
  <si>
    <t>Cinnamon Screech-owl</t>
  </si>
  <si>
    <t>cinsco1</t>
  </si>
  <si>
    <t>Scytalopus vicinior</t>
  </si>
  <si>
    <t>Narino Tapaculo</t>
  </si>
  <si>
    <t>nartap2</t>
  </si>
  <si>
    <t>Phylloscartes gualaquizae</t>
  </si>
  <si>
    <t>Ecuadorian Tyrannulet</t>
  </si>
  <si>
    <t>ecutyr1</t>
  </si>
  <si>
    <t>Chloropipo flavicapilla</t>
  </si>
  <si>
    <t>Yellow-headed Manakin</t>
  </si>
  <si>
    <t>yehman2</t>
  </si>
  <si>
    <t>FORMICARIIDAE</t>
  </si>
  <si>
    <t>Chamaeza turdina</t>
  </si>
  <si>
    <t>Scalloped Antthrush</t>
  </si>
  <si>
    <t>schant1</t>
  </si>
  <si>
    <t>Scytalopus griseicollis</t>
  </si>
  <si>
    <t>Pale-bellied Tapaculo</t>
  </si>
  <si>
    <t>mattap1</t>
  </si>
  <si>
    <t>Grallaria kaestneri</t>
  </si>
  <si>
    <t>Cundinamarca Antpitta</t>
  </si>
  <si>
    <t>cunant1</t>
  </si>
  <si>
    <t>Coeligena helianthea</t>
  </si>
  <si>
    <t>Blue-throated Starfrontlet</t>
  </si>
  <si>
    <t>bltsta1</t>
  </si>
  <si>
    <t>Atlapetes fuscoolivaceus</t>
  </si>
  <si>
    <t>Dusky-headed Brush-finch</t>
  </si>
  <si>
    <t>dhbfin1</t>
  </si>
  <si>
    <t>Cranioleuca berlepschi</t>
  </si>
  <si>
    <t>Russet-mantled Softtail</t>
  </si>
  <si>
    <t>Thripophaga berlepschi</t>
  </si>
  <si>
    <t>rumsof1</t>
  </si>
  <si>
    <t>Penelope barbata</t>
  </si>
  <si>
    <t>Bearded Guan</t>
  </si>
  <si>
    <t>beagua1</t>
  </si>
  <si>
    <t>RAMPHASTIDAE</t>
  </si>
  <si>
    <t>Andigena laminirostris</t>
  </si>
  <si>
    <t>Plate-billed Mountain-toucan</t>
  </si>
  <si>
    <t>pbmtou1</t>
  </si>
  <si>
    <t>Pheugopedius paucimaculatus</t>
  </si>
  <si>
    <t>Speckle-breasted Wren</t>
  </si>
  <si>
    <t>Pheugopedius sclateri paucimaculatus</t>
  </si>
  <si>
    <t>spbwre3</t>
  </si>
  <si>
    <t>Poospiza rufosuperciliaris</t>
  </si>
  <si>
    <t>Rufous-browed Hemispingus</t>
  </si>
  <si>
    <t>rubhem1</t>
  </si>
  <si>
    <t>Grallaria przewalskii</t>
  </si>
  <si>
    <t>Rusty-tinged Antpitta</t>
  </si>
  <si>
    <t>rutant5</t>
  </si>
  <si>
    <t>Myioborus chrysops</t>
  </si>
  <si>
    <t>Golden-fronted Whitestart</t>
  </si>
  <si>
    <t>Myioborus ornatus chrysops</t>
  </si>
  <si>
    <t>gofred2</t>
  </si>
  <si>
    <t>Pyrrhura albipectus</t>
  </si>
  <si>
    <t>White-necked Parakeet</t>
  </si>
  <si>
    <t>whnpar1</t>
  </si>
  <si>
    <t>Pipreola jucunda</t>
  </si>
  <si>
    <t>Orange-breasted Fruiteater</t>
  </si>
  <si>
    <t>orbfru1</t>
  </si>
  <si>
    <t>Laniisoma buckleyi</t>
  </si>
  <si>
    <t>Andean Mourner</t>
  </si>
  <si>
    <t>Bolivia
Colombia
Ecuador
Peru
Venezuela</t>
  </si>
  <si>
    <t>Laniisoma elegans [buckleyi Group]</t>
  </si>
  <si>
    <t>shlcot2</t>
  </si>
  <si>
    <t>Clytoctantes alixii</t>
  </si>
  <si>
    <t>Recurve-billed Bushbird</t>
  </si>
  <si>
    <t>rebbus1</t>
  </si>
  <si>
    <t>Campylopterus villaviscensio</t>
  </si>
  <si>
    <t>Napo Sabrewing</t>
  </si>
  <si>
    <t>napsab1</t>
  </si>
  <si>
    <t>Macroagelaius subalaris</t>
  </si>
  <si>
    <t>Mountain Grackle</t>
  </si>
  <si>
    <t>mougra1</t>
  </si>
  <si>
    <t>Saucerottia viridigaster</t>
  </si>
  <si>
    <t>Green-bellied Hummingbird</t>
  </si>
  <si>
    <t>grbhum1</t>
  </si>
  <si>
    <t>Eriocnemis mosquera</t>
  </si>
  <si>
    <t>Golden-breasted Puffleg</t>
  </si>
  <si>
    <t>gobpuf1</t>
  </si>
  <si>
    <t>Hapalopsittaca amazonina</t>
  </si>
  <si>
    <t>Rusty-faced Parrot</t>
  </si>
  <si>
    <t>rufpar2</t>
  </si>
  <si>
    <t>Bangsia flavovirens</t>
  </si>
  <si>
    <t>Yellow-green Tanager</t>
  </si>
  <si>
    <t>ygbtan1</t>
  </si>
  <si>
    <t>Grallaria rufocinerea</t>
  </si>
  <si>
    <t>Bicolored Antpitta</t>
  </si>
  <si>
    <t>bicant3</t>
  </si>
  <si>
    <t>Chlorospingus tacarcunae</t>
  </si>
  <si>
    <t>Tacarcuna Bush-tanager</t>
  </si>
  <si>
    <r>
      <t>Panama</t>
    </r>
    <r>
      <rPr>
        <vertAlign val="superscript"/>
        <sz val="12"/>
        <color theme="1"/>
        <rFont val="Avenir Next LT Pro"/>
        <family val="2"/>
      </rPr>
      <t>e</t>
    </r>
  </si>
  <si>
    <t>tabtan1</t>
  </si>
  <si>
    <t>Grallaria watkinsi</t>
  </si>
  <si>
    <t>Watkins's Antpitta</t>
  </si>
  <si>
    <t>watant1</t>
  </si>
  <si>
    <t>Henicorhina negreti</t>
  </si>
  <si>
    <t>Munchique Wood-wren</t>
  </si>
  <si>
    <t>munwow1</t>
  </si>
  <si>
    <t>Heliangelus regalis</t>
  </si>
  <si>
    <t>Royal Sunangel</t>
  </si>
  <si>
    <t>roysun1</t>
  </si>
  <si>
    <t>Glaucidium parkeri</t>
  </si>
  <si>
    <t>Subtropical Pygmy-owl</t>
  </si>
  <si>
    <t>Bolivia
Colombia
Ecuador
Peru</t>
  </si>
  <si>
    <t>supowl1</t>
  </si>
  <si>
    <t>Lipaugus fuscocinereus</t>
  </si>
  <si>
    <t>Dusky Piha</t>
  </si>
  <si>
    <t>Colombia
Ecuador
Peru
Venezuela</t>
  </si>
  <si>
    <t>duspih1</t>
  </si>
  <si>
    <t>Myiopagis olallai</t>
  </si>
  <si>
    <t>Foothill Elaenia</t>
  </si>
  <si>
    <t>fooela1</t>
  </si>
  <si>
    <t>Bangsia edwardsi</t>
  </si>
  <si>
    <t>Moss-backed Tanager</t>
  </si>
  <si>
    <t>mobtan1</t>
  </si>
  <si>
    <t>Phylloscartes superciliaris</t>
  </si>
  <si>
    <t>Rufous-browed Tyrannulet</t>
  </si>
  <si>
    <t>Colombia
CostaRica
Ecuador
Panama
Peru
Venezuela</t>
  </si>
  <si>
    <t>rubtyr1</t>
  </si>
  <si>
    <t>Leptosittaca branickii</t>
  </si>
  <si>
    <t>Golden-plumed Parakeet</t>
  </si>
  <si>
    <t>goppar1</t>
  </si>
  <si>
    <t>Drymophila caudata</t>
  </si>
  <si>
    <t>East Andean Antbird</t>
  </si>
  <si>
    <t>lotant1</t>
  </si>
  <si>
    <t>Eriocnemis derbyi</t>
  </si>
  <si>
    <t>Black-thighed Puffleg</t>
  </si>
  <si>
    <t>bltpuf1</t>
  </si>
  <si>
    <t>Hapalopsittaca fuertesi</t>
  </si>
  <si>
    <t>Indigo-winged Parrot</t>
  </si>
  <si>
    <t>inwpar1</t>
  </si>
  <si>
    <t>Xenodacnis petersi</t>
  </si>
  <si>
    <t>Streaked Dacnis</t>
  </si>
  <si>
    <t>Xenodacnis parina petersi/bella</t>
  </si>
  <si>
    <t>tildac3</t>
  </si>
  <si>
    <t>Sphenopsis ochracea</t>
  </si>
  <si>
    <t>Western Hemispingus</t>
  </si>
  <si>
    <t>Sphenopsis melanotis ochracea</t>
  </si>
  <si>
    <t>bkehem3</t>
  </si>
  <si>
    <t>Myiothlypis conspicillata</t>
  </si>
  <si>
    <t>White-lored Warbler</t>
  </si>
  <si>
    <t>whlwar1</t>
  </si>
  <si>
    <t>Xenerpestes singularis</t>
  </si>
  <si>
    <t>Equatorial Greytail</t>
  </si>
  <si>
    <t>equgra1</t>
  </si>
  <si>
    <t>Poecilotriccus luluae</t>
  </si>
  <si>
    <t>Lulu's Tody-flycatcher</t>
  </si>
  <si>
    <t>johtot1</t>
  </si>
  <si>
    <t>Clibanornis rufipectus</t>
  </si>
  <si>
    <t>Santa Marta Foliage-gleaner</t>
  </si>
  <si>
    <t>samfog1</t>
  </si>
  <si>
    <t>Tangara florida</t>
  </si>
  <si>
    <t>Emerald Tanager</t>
  </si>
  <si>
    <t>Colombia
CostaRica
Ecuador
Panama</t>
  </si>
  <si>
    <t>emetan1</t>
  </si>
  <si>
    <t>Grallaria carrikeri</t>
  </si>
  <si>
    <t>Pale-billed Antpitta</t>
  </si>
  <si>
    <t>pabant1</t>
  </si>
  <si>
    <t>Urosticte ruficrissa</t>
  </si>
  <si>
    <t>Rufous-vented Whitetip</t>
  </si>
  <si>
    <t>ruvwhi1</t>
  </si>
  <si>
    <t>Synallaxis tithys</t>
  </si>
  <si>
    <t>Blackish-headed Spinetail</t>
  </si>
  <si>
    <t>blhspi1</t>
  </si>
  <si>
    <t>Myiothlypis cinereicollis</t>
  </si>
  <si>
    <t>Grey-throated Warbler</t>
  </si>
  <si>
    <t>gytwar1</t>
  </si>
  <si>
    <t>Eriocnemis cupreoventris</t>
  </si>
  <si>
    <t>Coppery-bellied Puffleg</t>
  </si>
  <si>
    <t>cobpuf1</t>
  </si>
  <si>
    <t>Ochthoeca salvini</t>
  </si>
  <si>
    <t>Tumbes Tyrant</t>
  </si>
  <si>
    <t>tumtyr2</t>
  </si>
  <si>
    <t>ODONTOPHORIDAE</t>
  </si>
  <si>
    <t>Odontophorus melanonotus</t>
  </si>
  <si>
    <t>Dark-backed Wood-quail</t>
  </si>
  <si>
    <t>dbwqua1</t>
  </si>
  <si>
    <t>Heliangelus clarisse</t>
  </si>
  <si>
    <t>Longuemare's Sunangel</t>
  </si>
  <si>
    <t>amtsun2</t>
  </si>
  <si>
    <t>Dysithamnus occidentalis</t>
  </si>
  <si>
    <t>Bicolored Antvireo</t>
  </si>
  <si>
    <t>bicant4</t>
  </si>
  <si>
    <t>Drymophila hellmayri</t>
  </si>
  <si>
    <t>Santa Marta Antbird</t>
  </si>
  <si>
    <t>samant2</t>
  </si>
  <si>
    <t>Campylopterus phainopeplus</t>
  </si>
  <si>
    <t>Santa Marta Sabrewing</t>
  </si>
  <si>
    <t>samsab1</t>
  </si>
  <si>
    <t>Eriocnemis mirabilis</t>
  </si>
  <si>
    <t>Colorful Puffleg</t>
  </si>
  <si>
    <t>colpuf2</t>
  </si>
  <si>
    <t>Thryophilus nicefori</t>
  </si>
  <si>
    <t>Niceforo's Wren</t>
  </si>
  <si>
    <t>nicwre1</t>
  </si>
  <si>
    <t>STRUTHIONIFORMES</t>
  </si>
  <si>
    <t>TINAMIDAE</t>
  </si>
  <si>
    <t>Crypturellus kerriae</t>
  </si>
  <si>
    <t>Choco Tinamou</t>
  </si>
  <si>
    <t>chotin1</t>
  </si>
  <si>
    <t>Cyanolyca quindiuna</t>
  </si>
  <si>
    <t>Quindio Jay</t>
  </si>
  <si>
    <t>Cyanolyca armillata quindiuna</t>
  </si>
  <si>
    <t>bkcjay2</t>
  </si>
  <si>
    <t>Bangsia aureocincta</t>
  </si>
  <si>
    <t>Gold-ringed Tanager</t>
  </si>
  <si>
    <t>gortan1</t>
  </si>
  <si>
    <t>Pogonotriccus lanyoni</t>
  </si>
  <si>
    <t>Antioquia Bristle-tyrant</t>
  </si>
  <si>
    <t>anbtyr1</t>
  </si>
  <si>
    <t>Grallaricula cucullata</t>
  </si>
  <si>
    <t>Hooded Antpitta</t>
  </si>
  <si>
    <t>hooant1</t>
  </si>
  <si>
    <t>Chaetocercus berlepschi</t>
  </si>
  <si>
    <t>Esmeraldas Woodstar</t>
  </si>
  <si>
    <r>
      <t>Ecuador</t>
    </r>
    <r>
      <rPr>
        <vertAlign val="superscript"/>
        <sz val="12"/>
        <color theme="1"/>
        <rFont val="Avenir Next LT Pro"/>
        <family val="2"/>
      </rPr>
      <t>e</t>
    </r>
  </si>
  <si>
    <t>esmwoo2</t>
  </si>
  <si>
    <t>CONOPOPHAGIDAE</t>
  </si>
  <si>
    <t>Pittasoma michleri</t>
  </si>
  <si>
    <t>Black-crowned Pittasoma</t>
  </si>
  <si>
    <t>Colombia
CostaRica
Panama</t>
  </si>
  <si>
    <t>blcant1</t>
  </si>
  <si>
    <t>Scytalopus sanctaemartae</t>
  </si>
  <si>
    <t>Santa Marta Tapaculo</t>
  </si>
  <si>
    <t>samtap1</t>
  </si>
  <si>
    <t>Heterospingus rubrifrons</t>
  </si>
  <si>
    <t>Sulphur-rumped Tanager</t>
  </si>
  <si>
    <t>surtan1</t>
  </si>
  <si>
    <t>Bolborhynchus ferrugineifrons</t>
  </si>
  <si>
    <t>Rufous-fronted Parakeet</t>
  </si>
  <si>
    <t>rufpar1</t>
  </si>
  <si>
    <t>Eriocnemis luciani</t>
  </si>
  <si>
    <t>Sapphire-vented Puffleg</t>
  </si>
  <si>
    <t>Eriocnemis luciani luciani</t>
  </si>
  <si>
    <t>savpuf2</t>
  </si>
  <si>
    <t>GALBULIDAE</t>
  </si>
  <si>
    <t>Galbula pastazae</t>
  </si>
  <si>
    <t>Coppery-chested Jacamar</t>
  </si>
  <si>
    <t>cocjac2</t>
  </si>
  <si>
    <t>Urothraupis stolzmanni</t>
  </si>
  <si>
    <t>Stolzmann's Tanager</t>
  </si>
  <si>
    <t>bbbtan1</t>
  </si>
  <si>
    <t>Coeligena orina</t>
  </si>
  <si>
    <t>Glittering Starfrontlet</t>
  </si>
  <si>
    <t>dussta1</t>
  </si>
  <si>
    <t>Arremon basilicus</t>
  </si>
  <si>
    <t>Sierra Nevada Brush-finch</t>
  </si>
  <si>
    <t>sthbrf4</t>
  </si>
  <si>
    <t>Dacnis viguieri</t>
  </si>
  <si>
    <t>Viridian Dacnis</t>
  </si>
  <si>
    <t>virdac1</t>
  </si>
  <si>
    <t>Opisthoprora euryptera</t>
  </si>
  <si>
    <t>Mountain Avocetbill</t>
  </si>
  <si>
    <t>mouavo1</t>
  </si>
  <si>
    <t>Siptornis striaticollis</t>
  </si>
  <si>
    <t>Spectacled Prickletail</t>
  </si>
  <si>
    <t>spepri1</t>
  </si>
  <si>
    <t>Chaetocercus astreans</t>
  </si>
  <si>
    <t>Santa Marta Woodstar</t>
  </si>
  <si>
    <t>samwoo2</t>
  </si>
  <si>
    <t>Pipreola lubomirskii</t>
  </si>
  <si>
    <t>Black-chested Fruiteater</t>
  </si>
  <si>
    <t>blcfru1</t>
  </si>
  <si>
    <t>Tephrophilus wetmorei</t>
  </si>
  <si>
    <t>Masked Mountain-tanager</t>
  </si>
  <si>
    <t>mamtan1</t>
  </si>
  <si>
    <t>Sipia laemosticta</t>
  </si>
  <si>
    <t>Dull-mantled Antbird</t>
  </si>
  <si>
    <t>dumant1</t>
  </si>
  <si>
    <t>Heliangelus mavors</t>
  </si>
  <si>
    <t>Orange-throated Sunangel</t>
  </si>
  <si>
    <t>ortsun1</t>
  </si>
  <si>
    <t>Odontophorus strophium</t>
  </si>
  <si>
    <t>Gorgeted Wood-quail</t>
  </si>
  <si>
    <t>gowqua1</t>
  </si>
  <si>
    <t>Grallaria ridgelyi</t>
  </si>
  <si>
    <t>Jocotoco Antpitta</t>
  </si>
  <si>
    <t>jocant1</t>
  </si>
  <si>
    <t>Euphonia anneae</t>
  </si>
  <si>
    <t>Tawny-capped Euphonia</t>
  </si>
  <si>
    <t>taceup1</t>
  </si>
  <si>
    <t>Asthenes griseomurina</t>
  </si>
  <si>
    <t>Mouse-colored Thistletail</t>
  </si>
  <si>
    <t>mocthi1</t>
  </si>
  <si>
    <t>Chrysothlypis chrysomelas</t>
  </si>
  <si>
    <t>Black-and-yellow Tanager</t>
  </si>
  <si>
    <t>baytan2</t>
  </si>
  <si>
    <t>Scytalopus parkeri</t>
  </si>
  <si>
    <t>Chusquea Tapaculo</t>
  </si>
  <si>
    <t>chutap2</t>
  </si>
  <si>
    <t>Doliornis remseni</t>
  </si>
  <si>
    <t>Chestnut-bellied Cotinga</t>
  </si>
  <si>
    <t>chbcot1</t>
  </si>
  <si>
    <t>Heliangelus micraster</t>
  </si>
  <si>
    <t>Little Sunangel</t>
  </si>
  <si>
    <t>litsun1</t>
  </si>
  <si>
    <t>Chlorostilbon russatus</t>
  </si>
  <si>
    <t>Coppery Emerald</t>
  </si>
  <si>
    <t>copeme1</t>
  </si>
  <si>
    <t>Heliangelus strophianus</t>
  </si>
  <si>
    <t>Gorgeted Sunangel</t>
  </si>
  <si>
    <t>gorsun1</t>
  </si>
  <si>
    <t>Hapalopsittaca pyrrhops</t>
  </si>
  <si>
    <t>Red-faced Parrot</t>
  </si>
  <si>
    <t>refpar2</t>
  </si>
  <si>
    <t>Odontophorus atrifrons</t>
  </si>
  <si>
    <t>Black-fronted Wood-quail</t>
  </si>
  <si>
    <t>bfwqua1</t>
  </si>
  <si>
    <t>Todirostrum viridanum</t>
  </si>
  <si>
    <t>Maracaibo Tody-flycatcher</t>
  </si>
  <si>
    <r>
      <t>Venezuela</t>
    </r>
    <r>
      <rPr>
        <vertAlign val="superscript"/>
        <sz val="12"/>
        <color theme="1"/>
        <rFont val="Avenir Next LT Pro"/>
        <family val="2"/>
      </rPr>
      <t>e</t>
    </r>
  </si>
  <si>
    <t>matfly1</t>
  </si>
  <si>
    <t>Atlapetes melanocephalus</t>
  </si>
  <si>
    <t>Santa Marta Brush-finch</t>
  </si>
  <si>
    <t>smbfin1</t>
  </si>
  <si>
    <t>Metallura odomae</t>
  </si>
  <si>
    <t>Neblina Metaltail</t>
  </si>
  <si>
    <t>nebmet1</t>
  </si>
  <si>
    <t>Phylloscartes flavovirens</t>
  </si>
  <si>
    <t>Yellow-green Tyrannulet</t>
  </si>
  <si>
    <t>Colombia
Panama
Panama</t>
  </si>
  <si>
    <t>yegtyr1</t>
  </si>
  <si>
    <t>Grallaricula peruviana</t>
  </si>
  <si>
    <t>Peruvian Antpitta</t>
  </si>
  <si>
    <t>perant1</t>
  </si>
  <si>
    <t>Myioborus flavivertex</t>
  </si>
  <si>
    <t>Yellow-crowned Whitestart</t>
  </si>
  <si>
    <t>yecred1</t>
  </si>
  <si>
    <t>Xenoglaux loweryi</t>
  </si>
  <si>
    <t>Long-whiskered Owlet</t>
  </si>
  <si>
    <t>lowowl1</t>
  </si>
  <si>
    <t>Anisognathus melanogenys</t>
  </si>
  <si>
    <t>Santa Marta Mountain-tanager</t>
  </si>
  <si>
    <t>bkcmot1</t>
  </si>
  <si>
    <t>Scytalopus robbinsi</t>
  </si>
  <si>
    <t>Ecuadorian Tapaculo</t>
  </si>
  <si>
    <t>ecutap1</t>
  </si>
  <si>
    <t>Tinamus osgoodi</t>
  </si>
  <si>
    <t>Black Tinamou</t>
  </si>
  <si>
    <t>blatin1</t>
  </si>
  <si>
    <t>Grallaricula lineifrons</t>
  </si>
  <si>
    <t>Crescent-faced Antpitta</t>
  </si>
  <si>
    <t>crfant1</t>
  </si>
  <si>
    <t>Urochroa leucura</t>
  </si>
  <si>
    <t>White-tailed Hillstar</t>
  </si>
  <si>
    <t>whthil3</t>
  </si>
  <si>
    <t>Cranioleuca hellmayri</t>
  </si>
  <si>
    <t>Streak-capped Spinetail</t>
  </si>
  <si>
    <t>stcspi1</t>
  </si>
  <si>
    <t>Bangsia arcaei</t>
  </si>
  <si>
    <t>Blue-and-gold Tanager</t>
  </si>
  <si>
    <t>bagtan1</t>
  </si>
  <si>
    <t>Grallaria bangsi</t>
  </si>
  <si>
    <t>Santa Marta Antpitta</t>
  </si>
  <si>
    <t>samant1</t>
  </si>
  <si>
    <t>Pyrrhura caeruleiceps</t>
  </si>
  <si>
    <t>Perija Parakeet</t>
  </si>
  <si>
    <t>Pyrrhura picta caeruleiceps</t>
  </si>
  <si>
    <t>paipar5</t>
  </si>
  <si>
    <t>Nephelomyias lintoni</t>
  </si>
  <si>
    <t>Orange-banded Flycatcher</t>
  </si>
  <si>
    <t>orbfly1</t>
  </si>
  <si>
    <t>Atlapetes leucopis</t>
  </si>
  <si>
    <t>White-rimmed Brush-finch</t>
  </si>
  <si>
    <t>wrbfin1</t>
  </si>
  <si>
    <t>Grallaricula ochraceifrons</t>
  </si>
  <si>
    <t>Ochre-fronted Antpitta</t>
  </si>
  <si>
    <t>ocfant1</t>
  </si>
  <si>
    <t>Grallaria alleni</t>
  </si>
  <si>
    <t>Moustached Antpitta</t>
  </si>
  <si>
    <t>mouant1</t>
  </si>
  <si>
    <t>Troglodytes ochraceus</t>
  </si>
  <si>
    <t>Ochraceous Wren</t>
  </si>
  <si>
    <t>ochwre1</t>
  </si>
  <si>
    <t>Chaetocercus jourdanii</t>
  </si>
  <si>
    <t>Rufous-shafted Woodstar</t>
  </si>
  <si>
    <t>ruswoo1</t>
  </si>
  <si>
    <t>Grallaria gigantea</t>
  </si>
  <si>
    <t>Giant Antpitta</t>
  </si>
  <si>
    <t>giaant1</t>
  </si>
  <si>
    <t>Synallaxis fuscorufa</t>
  </si>
  <si>
    <t>Rusty-headed Spinetail</t>
  </si>
  <si>
    <t>ruhspi1</t>
  </si>
  <si>
    <t>Coeligena phalerata</t>
  </si>
  <si>
    <t>White-tailed Starfrontlet</t>
  </si>
  <si>
    <t>whtsta1</t>
  </si>
  <si>
    <t>Henicorhina anachoreta</t>
  </si>
  <si>
    <t>Hermit Wood-wren</t>
  </si>
  <si>
    <t>gybwow3</t>
  </si>
  <si>
    <t>Zentrygon goldmani</t>
  </si>
  <si>
    <t>Russet-crowned Quail-dove</t>
  </si>
  <si>
    <t>rcqdov1</t>
  </si>
  <si>
    <t>Zentrygon lawrencii</t>
  </si>
  <si>
    <t>Purplish-backed Quail-dove</t>
  </si>
  <si>
    <t>CostaRica
Panama</t>
  </si>
  <si>
    <t>pbqdov1</t>
  </si>
  <si>
    <t>Scytalopus canus</t>
  </si>
  <si>
    <t>Paramillo Tapaculo</t>
  </si>
  <si>
    <t>partap1</t>
  </si>
  <si>
    <t>Pyrrhura orcesi</t>
  </si>
  <si>
    <t>El Oro Parakeet</t>
  </si>
  <si>
    <t>elopar1</t>
  </si>
  <si>
    <t>Piculus callopterus</t>
  </si>
  <si>
    <t>Stripe-cheeked Woodpecker</t>
  </si>
  <si>
    <t>stcwoo1</t>
  </si>
  <si>
    <t>Scytalopus latebricola</t>
  </si>
  <si>
    <t>Brown-rumped Tapaculo</t>
  </si>
  <si>
    <t>brrtap1</t>
  </si>
  <si>
    <t>Anthocephala floriceps</t>
  </si>
  <si>
    <t>Santa Marta Blossomcrown</t>
  </si>
  <si>
    <t>samblo1</t>
  </si>
  <si>
    <t>Heliangelus spencei</t>
  </si>
  <si>
    <t xml:space="preserve">Merida Sunangel </t>
  </si>
  <si>
    <t>amtsun4</t>
  </si>
  <si>
    <t>Atlapetes meridae</t>
  </si>
  <si>
    <t>Merida Brush-finch</t>
  </si>
  <si>
    <t>Atlapetes albofrenatus meridae</t>
  </si>
  <si>
    <t>moubru2</t>
  </si>
  <si>
    <t>Dubusia carrikeri</t>
  </si>
  <si>
    <t>Carriker's Mountain-tanager</t>
  </si>
  <si>
    <t>Dubusia taeniata carrikeri</t>
  </si>
  <si>
    <t>bubmot4</t>
  </si>
  <si>
    <t>Diglossa gloriosissima</t>
  </si>
  <si>
    <t>Chestnut-bellied Flowerpiercer</t>
  </si>
  <si>
    <t>chbflo1</t>
  </si>
  <si>
    <t>Myiothlypis basilica</t>
  </si>
  <si>
    <t>Santa Marta Warbler</t>
  </si>
  <si>
    <t>samwar1</t>
  </si>
  <si>
    <t>Coeligena conradii</t>
  </si>
  <si>
    <t>Green Inca</t>
  </si>
  <si>
    <t>colinc4</t>
  </si>
  <si>
    <t>Xenornis setifrons</t>
  </si>
  <si>
    <t>Spiny-faced Antshrike</t>
  </si>
  <si>
    <t>spfant1</t>
  </si>
  <si>
    <t>Ochthoeca superciliosa</t>
  </si>
  <si>
    <t>Rufous-browed Chat-tyrant</t>
  </si>
  <si>
    <t>bnbcht2</t>
  </si>
  <si>
    <t>Ramphomicron dorsale</t>
  </si>
  <si>
    <t>Black-backed Thornbill</t>
  </si>
  <si>
    <t>blbtho1</t>
  </si>
  <si>
    <t>Grallaria fenwickorum</t>
  </si>
  <si>
    <t>Urrao Antpitta</t>
  </si>
  <si>
    <t>Grallaria urraoensis</t>
  </si>
  <si>
    <t>antant1</t>
  </si>
  <si>
    <t>Thlypopsis fulviceps</t>
  </si>
  <si>
    <t>Fulvous-headed Tanager</t>
  </si>
  <si>
    <t>fuhtan1</t>
  </si>
  <si>
    <t>Chlorospingus hypophaeus</t>
  </si>
  <si>
    <t>Orange-throated Bush-tanager</t>
  </si>
  <si>
    <t>Chlorospingus flavigularis hypophaeus</t>
  </si>
  <si>
    <t>yetbut1</t>
  </si>
  <si>
    <t>Zimmerius improbus</t>
  </si>
  <si>
    <t>Mountain Tyrannulet</t>
  </si>
  <si>
    <t>paltyr4</t>
  </si>
  <si>
    <t>Grallaria griseonucha</t>
  </si>
  <si>
    <t>Grey-naped Antpitta</t>
  </si>
  <si>
    <t>gynant1</t>
  </si>
  <si>
    <t>TROGONIFORMES</t>
  </si>
  <si>
    <t>TROGONIDAE</t>
  </si>
  <si>
    <t>Pharomachrus fulgidus</t>
  </si>
  <si>
    <t>White-tipped Quetzal</t>
  </si>
  <si>
    <t>whtque1</t>
  </si>
  <si>
    <t>Poospiza goeringi</t>
  </si>
  <si>
    <t>Slaty-backed Hemispingus</t>
  </si>
  <si>
    <t>slbhem1</t>
  </si>
  <si>
    <t>Coeligena consita</t>
  </si>
  <si>
    <t>Perija Starfrontlet</t>
  </si>
  <si>
    <t>gobsta2</t>
  </si>
  <si>
    <t>Metallura iracunda</t>
  </si>
  <si>
    <t>Perija Metaltail</t>
  </si>
  <si>
    <t>permet1</t>
  </si>
  <si>
    <t>Metallura baroni</t>
  </si>
  <si>
    <t>Violet-throated Metaltail</t>
  </si>
  <si>
    <t>vitmet1</t>
  </si>
  <si>
    <t>Eriocnemis nigrivestis</t>
  </si>
  <si>
    <t>Black-breasted Puffleg</t>
  </si>
  <si>
    <t>blbpuf3</t>
  </si>
  <si>
    <t>Aulacorhynchus calorhynchus</t>
  </si>
  <si>
    <t>Yellow-billed Toucanet</t>
  </si>
  <si>
    <t>Aulacorhynchus sulcatus calorhynchus</t>
  </si>
  <si>
    <t>grbtou2</t>
  </si>
  <si>
    <t>Pyrrhura viridicata</t>
  </si>
  <si>
    <t>Santa Marta Parakeet</t>
  </si>
  <si>
    <t>sampar1</t>
  </si>
  <si>
    <t>Sternoclyta cyanopectus</t>
  </si>
  <si>
    <t>Violet-chested Hummingbird</t>
  </si>
  <si>
    <t>vichum2</t>
  </si>
  <si>
    <t>Asthenes coryi</t>
  </si>
  <si>
    <t>Ochre-browed Thistletail</t>
  </si>
  <si>
    <t>ocbthi1</t>
  </si>
  <si>
    <t>Coeligena eos</t>
  </si>
  <si>
    <t>Golden Starfrontlet</t>
  </si>
  <si>
    <t>gobsta4</t>
  </si>
  <si>
    <t>Pauxi pauxi</t>
  </si>
  <si>
    <t>Helmeted Curassow</t>
  </si>
  <si>
    <t>helcur1</t>
  </si>
  <si>
    <t>Pyrrhura emma</t>
  </si>
  <si>
    <t>Venezuelan Parakeet</t>
  </si>
  <si>
    <t>Pyrrhura picta emma</t>
  </si>
  <si>
    <t>paipar6</t>
  </si>
  <si>
    <t>Megascops gilesi</t>
  </si>
  <si>
    <t>Santa Marta Screech-owl</t>
  </si>
  <si>
    <t>samsco1</t>
  </si>
  <si>
    <t>Myioborus pariae</t>
  </si>
  <si>
    <t>Paria Whitestart</t>
  </si>
  <si>
    <t>parred1</t>
  </si>
  <si>
    <t>Pipreola formosa</t>
  </si>
  <si>
    <t>Handsome Fruiteater</t>
  </si>
  <si>
    <t>hanfru1</t>
  </si>
  <si>
    <t>Chlorostilbon alice</t>
  </si>
  <si>
    <t>Green-tailed Emerald</t>
  </si>
  <si>
    <t>grteme1</t>
  </si>
  <si>
    <t>Pyrrhura rhodocephala</t>
  </si>
  <si>
    <t>Rose-headed Parakeet</t>
  </si>
  <si>
    <t>rohpar1</t>
  </si>
  <si>
    <t>Myioborus albifrons</t>
  </si>
  <si>
    <t>White-fronted Whitestart</t>
  </si>
  <si>
    <t>whfred2</t>
  </si>
  <si>
    <t>Atlapetes nigrifrons</t>
  </si>
  <si>
    <t>Black-fronted Brush-finch</t>
  </si>
  <si>
    <t>Atlapetes latinuchus nigrifrons</t>
  </si>
  <si>
    <t>yebbru1</t>
  </si>
  <si>
    <t>APODIDAE</t>
  </si>
  <si>
    <t>Tachornis furcata</t>
  </si>
  <si>
    <t>Pygmy Swift</t>
  </si>
  <si>
    <t>pygswi1</t>
  </si>
  <si>
    <t>Grallaria saltuensis</t>
  </si>
  <si>
    <t>Perija Antpitta</t>
  </si>
  <si>
    <t>rufant6</t>
  </si>
  <si>
    <t>Campylopterus ensipennis</t>
  </si>
  <si>
    <t>White-tailed Sabrewing</t>
  </si>
  <si>
    <t>whtsab1</t>
  </si>
  <si>
    <t>Scytalopus meridanus</t>
  </si>
  <si>
    <t>Merida Tapaculo</t>
  </si>
  <si>
    <t>mertap1</t>
  </si>
  <si>
    <t>Tangara arthus</t>
  </si>
  <si>
    <t>Chestnut-breasted Tanager</t>
  </si>
  <si>
    <t>Tangara arthus arthus</t>
  </si>
  <si>
    <t>goltan2</t>
  </si>
  <si>
    <t>Grallaria excelsa</t>
  </si>
  <si>
    <t>Great Antpitta</t>
  </si>
  <si>
    <t>greant2</t>
  </si>
  <si>
    <t>Kleinothraupis reyi</t>
  </si>
  <si>
    <t>Grey-capped Hemispingus</t>
  </si>
  <si>
    <t>gychem1</t>
  </si>
  <si>
    <t>Aulacorhynchus sulcatus</t>
  </si>
  <si>
    <t>Groove-billed Toucanet</t>
  </si>
  <si>
    <t>Aulacorhynchus sulcatus sulcatus</t>
  </si>
  <si>
    <t>grbtou3</t>
  </si>
  <si>
    <t>Zimmerius petersi</t>
  </si>
  <si>
    <t>Venezuelan Tyrannulet</t>
  </si>
  <si>
    <t>paltyr5</t>
  </si>
  <si>
    <t>Diglossa gloriosa</t>
  </si>
  <si>
    <t>Merida Flowerpiercer</t>
  </si>
  <si>
    <t>merflo1</t>
  </si>
  <si>
    <t>Myiotheretes pernix</t>
  </si>
  <si>
    <t>Santa Marta Bush-tyrant</t>
  </si>
  <si>
    <t>smbtyr1</t>
  </si>
  <si>
    <t>Myadestes coloratus</t>
  </si>
  <si>
    <t>Varied Solitaire</t>
  </si>
  <si>
    <t>varsol1</t>
  </si>
  <si>
    <t>Scytalopus perijanus</t>
  </si>
  <si>
    <t>Perija Tapaculo</t>
  </si>
  <si>
    <t>pertap1</t>
  </si>
  <si>
    <t>Goldmania violiceps</t>
  </si>
  <si>
    <t>Violet-capped Hummingbird</t>
  </si>
  <si>
    <t>vichum1</t>
  </si>
  <si>
    <t>Megascops clarkii</t>
  </si>
  <si>
    <t>Bare-shanked Screech-owl</t>
  </si>
  <si>
    <t>bssowl</t>
  </si>
  <si>
    <t>Arremon perijanus</t>
  </si>
  <si>
    <t>Perija Brush-finch</t>
  </si>
  <si>
    <t>sthbrf5</t>
  </si>
  <si>
    <t>Pyrrhura hoematotis</t>
  </si>
  <si>
    <t>Red-eared Parakeet</t>
  </si>
  <si>
    <t>reepar1</t>
  </si>
  <si>
    <t>Tangara fucosa</t>
  </si>
  <si>
    <t>Green-naped Tanager</t>
  </si>
  <si>
    <t>grntan1</t>
  </si>
  <si>
    <t>Goldmania bella</t>
  </si>
  <si>
    <t>Pirre Hummingbird</t>
  </si>
  <si>
    <t>ruchum1</t>
  </si>
  <si>
    <t>Psarocolius oleagineus</t>
  </si>
  <si>
    <t>Green-billed Oropendola</t>
  </si>
  <si>
    <t>Psarocolius angustifrons oleagineus</t>
  </si>
  <si>
    <t>ruboro3</t>
  </si>
  <si>
    <t>Tangara rufigenis</t>
  </si>
  <si>
    <t>Rufous-cheeked Tanager</t>
  </si>
  <si>
    <t>ructan2</t>
  </si>
  <si>
    <t>Arremon phaeopleurus</t>
  </si>
  <si>
    <t>Caracas Brush-finch</t>
  </si>
  <si>
    <t>sthbrf6</t>
  </si>
  <si>
    <t>Odontophorus columbianus</t>
  </si>
  <si>
    <t>Venezuelan Wood-quail</t>
  </si>
  <si>
    <t>venwoq1</t>
  </si>
  <si>
    <t>Grallaricula loricata</t>
  </si>
  <si>
    <t>Scallop-breasted Antpitta</t>
  </si>
  <si>
    <t>scbant2</t>
  </si>
  <si>
    <t>Margarornis bellulus</t>
  </si>
  <si>
    <t>Beautiful Treerunner</t>
  </si>
  <si>
    <t>beatre1</t>
  </si>
  <si>
    <t>Pogonotriccus venezuelanus</t>
  </si>
  <si>
    <t>Venezuelan Bristle-tyrant</t>
  </si>
  <si>
    <t>vebtyr2</t>
  </si>
  <si>
    <t>Syndactyla guttulata</t>
  </si>
  <si>
    <t>Guttulate Foliage-gleaner</t>
  </si>
  <si>
    <t>gufgle1</t>
  </si>
  <si>
    <t>Chlorospingus inornatus</t>
  </si>
  <si>
    <t>Pirre Bush-tanager</t>
  </si>
  <si>
    <t>pibtan1</t>
  </si>
  <si>
    <t>Hylonympha macrocerca</t>
  </si>
  <si>
    <t>Scissor-tailed Hummingbird</t>
  </si>
  <si>
    <t>scthum1</t>
  </si>
  <si>
    <t>Phylloscartes flaviventris</t>
  </si>
  <si>
    <t>Rufous-lored Tyrannulet</t>
  </si>
  <si>
    <t>rultyr1</t>
  </si>
  <si>
    <t>Synallaxis castanea</t>
  </si>
  <si>
    <t>Black-throated Spinetail</t>
  </si>
  <si>
    <t>bltspi1</t>
  </si>
  <si>
    <t>Scytalopus caracae</t>
  </si>
  <si>
    <t>Caracas Tapaculo</t>
  </si>
  <si>
    <t>cartap1</t>
  </si>
  <si>
    <t>Grallaricula cumanensis</t>
  </si>
  <si>
    <t>Sucre Antpitta</t>
  </si>
  <si>
    <t>slcant5</t>
  </si>
  <si>
    <t>Premnoplex tatei</t>
  </si>
  <si>
    <t>White-throated Barbtail</t>
  </si>
  <si>
    <t>whtbar1</t>
  </si>
  <si>
    <t>Arremon phygas</t>
  </si>
  <si>
    <t>Paria Brush-finch</t>
  </si>
  <si>
    <t>sthbrf7</t>
  </si>
  <si>
    <t>Odontophorus dialeucos</t>
  </si>
  <si>
    <t>Tacarcuna Wood-quail</t>
  </si>
  <si>
    <t>tawqua1</t>
  </si>
  <si>
    <t>Diglossa venezuelensis</t>
  </si>
  <si>
    <t>Venezuelan Flowerpiercer</t>
  </si>
  <si>
    <t>venflo1</t>
  </si>
  <si>
    <t>Phyllomyias urichi</t>
  </si>
  <si>
    <t>Urich's Tyrannulet</t>
  </si>
  <si>
    <t>urityr1</t>
  </si>
  <si>
    <t>Basileuterus ignotus</t>
  </si>
  <si>
    <t>Pirre Warbler</t>
  </si>
  <si>
    <t>pirwar1</t>
  </si>
  <si>
    <t>Basileuterus griseiceps</t>
  </si>
  <si>
    <t>Grey-headed Warbler</t>
  </si>
  <si>
    <t>Myiothlypis griseiceps</t>
  </si>
  <si>
    <t>gyhwar1</t>
  </si>
  <si>
    <t>Aglaiocercus berlepschi</t>
  </si>
  <si>
    <t>Venezuelan Sylph</t>
  </si>
  <si>
    <t>vensyl1</t>
  </si>
  <si>
    <t>Grallaria chthonia</t>
  </si>
  <si>
    <t>Tachira Antpitta</t>
  </si>
  <si>
    <t>tacant1</t>
  </si>
  <si>
    <t>Premnoplex pariae</t>
  </si>
  <si>
    <t>Paria Barbtail</t>
  </si>
  <si>
    <t>Premnoplex tatei pariae</t>
  </si>
  <si>
    <t>whtbar3</t>
  </si>
  <si>
    <t>Troglodytes monticola</t>
  </si>
  <si>
    <t>Santa Marta Wren</t>
  </si>
  <si>
    <t>samwre1</t>
  </si>
  <si>
    <t>Scytalopus panamensis</t>
  </si>
  <si>
    <t>Tacarcuna Tapaculo</t>
  </si>
  <si>
    <t>tactap1</t>
  </si>
  <si>
    <t xml:space="preserve">* Red downward arrows show where AOH is smaller than the published range. These species may be set as a priority based on reduced habitat relative to the historical range size. </t>
  </si>
  <si>
    <t>** Red colored cells show priority species based on reduced AOH and protection.</t>
  </si>
  <si>
    <r>
      <rPr>
        <vertAlign val="superscript"/>
        <sz val="12"/>
        <color theme="1"/>
        <rFont val="Avenir Next LT Pro"/>
        <family val="2"/>
      </rPr>
      <t>e</t>
    </r>
    <r>
      <rPr>
        <sz val="12"/>
        <color theme="1"/>
        <rFont val="Avenir Next LT Pro"/>
        <family val="2"/>
      </rPr>
      <t xml:space="preserve"> Endemic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</si>
</sst>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venir Next LT Pro"/>
      <family val="2"/>
    </font>
    <font>
      <b/>
      <sz val="11"/>
      <color theme="1"/>
      <name val="Avenir Next LT Pro"/>
      <family val="2"/>
    </font>
    <font>
      <sz val="12"/>
      <color theme="1"/>
      <name val="Avenir Next LT Pro"/>
      <family val="2"/>
    </font>
    <font>
      <sz val="11"/>
      <color theme="1"/>
      <name val="Avenir Next LT Pro"/>
      <family val="2"/>
    </font>
    <font>
      <i/>
      <sz val="12"/>
      <color theme="1"/>
      <name val="Avenir Next LT Pro"/>
      <family val="2"/>
    </font>
    <font>
      <vertAlign val="superscript"/>
      <sz val="12"/>
      <color theme="1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3" fontId="3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3" fontId="5" fillId="0" borderId="3" xfId="1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3" fontId="5" fillId="0" borderId="5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5" xfId="1" applyNumberFormat="1" applyFont="1" applyBorder="1" applyAlignment="1">
      <alignment horizontal="center" vertical="center"/>
    </xf>
    <xf numFmtId="2" fontId="4" fillId="0" borderId="5" xfId="1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3" fontId="4" fillId="0" borderId="5" xfId="1" applyNumberFormat="1" applyFont="1" applyFill="1" applyBorder="1" applyAlignment="1">
      <alignment horizontal="center" vertical="center"/>
    </xf>
    <xf numFmtId="2" fontId="4" fillId="0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3" fontId="5" fillId="0" borderId="7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" fontId="4" fillId="0" borderId="7" xfId="1" applyNumberFormat="1" applyFont="1" applyBorder="1" applyAlignment="1">
      <alignment horizontal="center" vertical="center"/>
    </xf>
    <xf numFmtId="2" fontId="4" fillId="0" borderId="7" xfId="1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" fontId="4" fillId="0" borderId="0" xfId="1" applyNumberFormat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4" fillId="0" borderId="3" xfId="1" applyNumberFormat="1" applyFont="1" applyFill="1" applyBorder="1" applyAlignment="1">
      <alignment horizontal="center" vertical="center"/>
    </xf>
    <xf numFmtId="2" fontId="4" fillId="0" borderId="3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F2B6-D302-44D5-802C-F5C5305FDC8C}">
  <dimension ref="A1:R339"/>
  <sheetViews>
    <sheetView tabSelected="1" zoomScale="136" workbookViewId="0">
      <selection activeCell="P3" sqref="P3"/>
    </sheetView>
  </sheetViews>
  <sheetFormatPr baseColWidth="10" defaultColWidth="8.83203125" defaultRowHeight="15" x14ac:dyDescent="0.2"/>
  <cols>
    <col min="1" max="1" width="23.5" style="17" bestFit="1" customWidth="1"/>
    <col min="2" max="2" width="22.83203125" style="17" bestFit="1" customWidth="1"/>
    <col min="3" max="3" width="36.1640625" style="39" bestFit="1" customWidth="1"/>
    <col min="4" max="4" width="36" style="39" bestFit="1" customWidth="1"/>
    <col min="5" max="5" width="18.1640625" style="39" bestFit="1" customWidth="1"/>
    <col min="6" max="6" width="18.33203125" style="40" bestFit="1" customWidth="1"/>
    <col min="7" max="7" width="18.33203125" style="17" bestFit="1" customWidth="1"/>
    <col min="8" max="8" width="27.6640625" style="41" bestFit="1" customWidth="1"/>
    <col min="9" max="9" width="15.33203125" style="17" bestFit="1" customWidth="1"/>
    <col min="10" max="10" width="13.5" style="17" bestFit="1" customWidth="1"/>
    <col min="11" max="11" width="16.83203125" style="17" bestFit="1" customWidth="1"/>
    <col min="12" max="12" width="25.33203125" style="42" bestFit="1" customWidth="1"/>
    <col min="13" max="13" width="22.83203125" style="17" bestFit="1" customWidth="1"/>
    <col min="14" max="14" width="24.5" style="17" bestFit="1" customWidth="1"/>
    <col min="15" max="15" width="12.83203125" style="17" bestFit="1" customWidth="1"/>
    <col min="16" max="16" width="41.33203125" style="17" bestFit="1" customWidth="1"/>
    <col min="17" max="17" width="14.1640625" style="17" bestFit="1" customWidth="1"/>
    <col min="18" max="18" width="10.33203125" style="17" bestFit="1" customWidth="1"/>
    <col min="19" max="16384" width="8.83203125" style="17"/>
  </cols>
  <sheetData>
    <row r="1" spans="1:17" s="9" customFormat="1" ht="33" thickBo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5" t="s">
        <v>8</v>
      </c>
      <c r="J1" s="5" t="s">
        <v>9</v>
      </c>
      <c r="K1" s="6" t="s">
        <v>10</v>
      </c>
      <c r="L1" s="5" t="s">
        <v>11</v>
      </c>
      <c r="M1" s="5" t="s">
        <v>12</v>
      </c>
      <c r="N1" s="7" t="s">
        <v>13</v>
      </c>
      <c r="O1" s="4" t="s">
        <v>14</v>
      </c>
      <c r="P1" s="2" t="s">
        <v>15</v>
      </c>
      <c r="Q1" s="8" t="s">
        <v>16</v>
      </c>
    </row>
    <row r="2" spans="1:17" ht="32" x14ac:dyDescent="0.2">
      <c r="A2" s="10" t="s">
        <v>679</v>
      </c>
      <c r="B2" s="10" t="s">
        <v>680</v>
      </c>
      <c r="C2" s="11" t="s">
        <v>681</v>
      </c>
      <c r="D2" s="12" t="s">
        <v>682</v>
      </c>
      <c r="E2" s="13">
        <v>0</v>
      </c>
      <c r="F2" s="13">
        <v>1500</v>
      </c>
      <c r="G2" s="14" t="s">
        <v>33</v>
      </c>
      <c r="H2" s="14" t="s">
        <v>22</v>
      </c>
      <c r="I2" s="43">
        <v>6147.1972117200003</v>
      </c>
      <c r="J2" s="43">
        <v>8052</v>
      </c>
      <c r="K2" s="44">
        <f t="shared" ref="K2:K65" si="0">J2/I2</f>
        <v>1.3098652479618482</v>
      </c>
      <c r="L2" s="43">
        <v>2986</v>
      </c>
      <c r="M2" s="15">
        <f t="shared" ref="M2:M65" si="1">L2/J2*100</f>
        <v>37.083954297069049</v>
      </c>
      <c r="N2" s="14" t="str">
        <f t="shared" ref="N2:N65" si="2">IF(AND(J2&lt;10000, M2&lt;33),"Yes","No")</f>
        <v>No</v>
      </c>
      <c r="O2" s="45" t="s">
        <v>74</v>
      </c>
      <c r="P2" s="11" t="s">
        <v>681</v>
      </c>
      <c r="Q2" s="16" t="s">
        <v>683</v>
      </c>
    </row>
    <row r="3" spans="1:17" ht="48" x14ac:dyDescent="0.2">
      <c r="A3" s="18" t="s">
        <v>679</v>
      </c>
      <c r="B3" s="18" t="s">
        <v>680</v>
      </c>
      <c r="C3" s="19" t="s">
        <v>821</v>
      </c>
      <c r="D3" s="20" t="s">
        <v>822</v>
      </c>
      <c r="E3" s="21">
        <v>486</v>
      </c>
      <c r="F3" s="21">
        <v>2419</v>
      </c>
      <c r="G3" s="22" t="s">
        <v>33</v>
      </c>
      <c r="H3" s="22" t="s">
        <v>22</v>
      </c>
      <c r="I3" s="23">
        <v>28701.775180000001</v>
      </c>
      <c r="J3" s="23">
        <v>56981</v>
      </c>
      <c r="K3" s="24">
        <f t="shared" si="0"/>
        <v>1.9852779015461579</v>
      </c>
      <c r="L3" s="23">
        <v>29753</v>
      </c>
      <c r="M3" s="25">
        <f t="shared" si="1"/>
        <v>52.215650830978745</v>
      </c>
      <c r="N3" s="22" t="str">
        <f t="shared" si="2"/>
        <v>No</v>
      </c>
      <c r="O3" s="29" t="s">
        <v>196</v>
      </c>
      <c r="P3" s="19" t="s">
        <v>821</v>
      </c>
      <c r="Q3" s="26" t="s">
        <v>823</v>
      </c>
    </row>
    <row r="4" spans="1:17" ht="17" x14ac:dyDescent="0.2">
      <c r="A4" s="18" t="s">
        <v>215</v>
      </c>
      <c r="B4" s="18" t="s">
        <v>216</v>
      </c>
      <c r="C4" s="19" t="s">
        <v>217</v>
      </c>
      <c r="D4" s="20" t="s">
        <v>218</v>
      </c>
      <c r="E4" s="21">
        <v>0</v>
      </c>
      <c r="F4" s="21">
        <v>1323</v>
      </c>
      <c r="G4" s="22" t="s">
        <v>43</v>
      </c>
      <c r="H4" s="22" t="s">
        <v>22</v>
      </c>
      <c r="I4" s="23">
        <v>4775.1509299999998</v>
      </c>
      <c r="J4" s="23">
        <v>4765</v>
      </c>
      <c r="K4" s="24">
        <f t="shared" si="0"/>
        <v>0.9978742179778598</v>
      </c>
      <c r="L4" s="23">
        <v>851</v>
      </c>
      <c r="M4" s="25">
        <f t="shared" si="1"/>
        <v>17.859391395592862</v>
      </c>
      <c r="N4" s="22" t="str">
        <f t="shared" si="2"/>
        <v>Yes</v>
      </c>
      <c r="O4" s="22" t="s">
        <v>103</v>
      </c>
      <c r="P4" s="19" t="s">
        <v>217</v>
      </c>
      <c r="Q4" s="26" t="s">
        <v>219</v>
      </c>
    </row>
    <row r="5" spans="1:17" ht="17" x14ac:dyDescent="0.2">
      <c r="A5" s="18" t="s">
        <v>215</v>
      </c>
      <c r="B5" s="18" t="s">
        <v>216</v>
      </c>
      <c r="C5" s="19" t="s">
        <v>220</v>
      </c>
      <c r="D5" s="20" t="s">
        <v>221</v>
      </c>
      <c r="E5" s="21">
        <v>900</v>
      </c>
      <c r="F5" s="21">
        <v>2640</v>
      </c>
      <c r="G5" s="22" t="s">
        <v>33</v>
      </c>
      <c r="H5" s="22" t="s">
        <v>22</v>
      </c>
      <c r="I5" s="23">
        <v>6162.308137</v>
      </c>
      <c r="J5" s="23">
        <v>3862</v>
      </c>
      <c r="K5" s="24">
        <f t="shared" si="0"/>
        <v>0.62671322402909568</v>
      </c>
      <c r="L5" s="23">
        <v>693</v>
      </c>
      <c r="M5" s="25">
        <f t="shared" si="1"/>
        <v>17.944070429829104</v>
      </c>
      <c r="N5" s="22" t="str">
        <f t="shared" si="2"/>
        <v>Yes</v>
      </c>
      <c r="O5" s="22" t="s">
        <v>103</v>
      </c>
      <c r="P5" s="19" t="s">
        <v>220</v>
      </c>
      <c r="Q5" s="26" t="s">
        <v>222</v>
      </c>
    </row>
    <row r="6" spans="1:17" ht="17" x14ac:dyDescent="0.2">
      <c r="A6" s="18" t="s">
        <v>215</v>
      </c>
      <c r="B6" s="18" t="s">
        <v>216</v>
      </c>
      <c r="C6" s="19" t="s">
        <v>302</v>
      </c>
      <c r="D6" s="20" t="s">
        <v>303</v>
      </c>
      <c r="E6" s="21">
        <v>148</v>
      </c>
      <c r="F6" s="21">
        <v>1656</v>
      </c>
      <c r="G6" s="22" t="s">
        <v>162</v>
      </c>
      <c r="H6" s="22" t="s">
        <v>29</v>
      </c>
      <c r="I6" s="27">
        <v>3108.8326461199999</v>
      </c>
      <c r="J6" s="27">
        <v>898</v>
      </c>
      <c r="K6" s="28">
        <f t="shared" si="0"/>
        <v>0.28885440363628295</v>
      </c>
      <c r="L6" s="27">
        <v>189</v>
      </c>
      <c r="M6" s="25">
        <f t="shared" si="1"/>
        <v>21.046770601336302</v>
      </c>
      <c r="N6" s="22" t="str">
        <f t="shared" si="2"/>
        <v>Yes</v>
      </c>
      <c r="O6" s="22" t="s">
        <v>23</v>
      </c>
      <c r="P6" s="19" t="s">
        <v>302</v>
      </c>
      <c r="Q6" s="26" t="s">
        <v>304</v>
      </c>
    </row>
    <row r="7" spans="1:17" ht="32" x14ac:dyDescent="0.2">
      <c r="A7" s="18" t="s">
        <v>215</v>
      </c>
      <c r="B7" s="18" t="s">
        <v>216</v>
      </c>
      <c r="C7" s="19" t="s">
        <v>516</v>
      </c>
      <c r="D7" s="20" t="s">
        <v>517</v>
      </c>
      <c r="E7" s="21">
        <v>929</v>
      </c>
      <c r="F7" s="21">
        <v>3372</v>
      </c>
      <c r="G7" s="22" t="s">
        <v>21</v>
      </c>
      <c r="H7" s="22" t="s">
        <v>22</v>
      </c>
      <c r="I7" s="27">
        <v>16461.256851999999</v>
      </c>
      <c r="J7" s="27">
        <v>12262</v>
      </c>
      <c r="K7" s="28">
        <f t="shared" si="0"/>
        <v>0.74490059357224592</v>
      </c>
      <c r="L7" s="27">
        <v>3529</v>
      </c>
      <c r="M7" s="25">
        <f t="shared" si="1"/>
        <v>28.779970641004731</v>
      </c>
      <c r="N7" s="22" t="str">
        <f t="shared" si="2"/>
        <v>No</v>
      </c>
      <c r="O7" s="29" t="s">
        <v>39</v>
      </c>
      <c r="P7" s="19" t="s">
        <v>516</v>
      </c>
      <c r="Q7" s="26" t="s">
        <v>518</v>
      </c>
    </row>
    <row r="8" spans="1:17" ht="32" x14ac:dyDescent="0.2">
      <c r="A8" s="18" t="s">
        <v>215</v>
      </c>
      <c r="B8" s="18" t="s">
        <v>216</v>
      </c>
      <c r="C8" s="19" t="s">
        <v>977</v>
      </c>
      <c r="D8" s="20" t="s">
        <v>978</v>
      </c>
      <c r="E8" s="21">
        <v>500</v>
      </c>
      <c r="F8" s="21">
        <v>2275</v>
      </c>
      <c r="G8" s="22" t="s">
        <v>162</v>
      </c>
      <c r="H8" s="22" t="s">
        <v>22</v>
      </c>
      <c r="I8" s="23">
        <v>40122.768750000003</v>
      </c>
      <c r="J8" s="23">
        <v>25394</v>
      </c>
      <c r="K8" s="24">
        <f t="shared" si="0"/>
        <v>0.63290746853057089</v>
      </c>
      <c r="L8" s="23">
        <v>18221</v>
      </c>
      <c r="M8" s="25">
        <f t="shared" si="1"/>
        <v>71.753170040166964</v>
      </c>
      <c r="N8" s="22" t="str">
        <f t="shared" si="2"/>
        <v>No</v>
      </c>
      <c r="O8" s="29" t="s">
        <v>406</v>
      </c>
      <c r="P8" s="19" t="s">
        <v>977</v>
      </c>
      <c r="Q8" s="26" t="s">
        <v>979</v>
      </c>
    </row>
    <row r="9" spans="1:17" ht="32" x14ac:dyDescent="0.2">
      <c r="A9" s="18" t="s">
        <v>215</v>
      </c>
      <c r="B9" s="18" t="s">
        <v>657</v>
      </c>
      <c r="C9" s="19" t="s">
        <v>658</v>
      </c>
      <c r="D9" s="20" t="s">
        <v>659</v>
      </c>
      <c r="E9" s="21">
        <v>774</v>
      </c>
      <c r="F9" s="21">
        <v>2690</v>
      </c>
      <c r="G9" s="22" t="s">
        <v>33</v>
      </c>
      <c r="H9" s="22" t="s">
        <v>22</v>
      </c>
      <c r="I9" s="27">
        <v>5430.5270823000001</v>
      </c>
      <c r="J9" s="27">
        <v>6753</v>
      </c>
      <c r="K9" s="28">
        <f t="shared" si="0"/>
        <v>1.243525701586206</v>
      </c>
      <c r="L9" s="27">
        <v>2395</v>
      </c>
      <c r="M9" s="25">
        <f t="shared" si="1"/>
        <v>35.465718939730486</v>
      </c>
      <c r="N9" s="22" t="str">
        <f t="shared" si="2"/>
        <v>No</v>
      </c>
      <c r="O9" s="29" t="s">
        <v>93</v>
      </c>
      <c r="P9" s="19" t="s">
        <v>658</v>
      </c>
      <c r="Q9" s="26" t="s">
        <v>660</v>
      </c>
    </row>
    <row r="10" spans="1:17" ht="17" x14ac:dyDescent="0.2">
      <c r="A10" s="18" t="s">
        <v>215</v>
      </c>
      <c r="B10" s="18" t="s">
        <v>657</v>
      </c>
      <c r="C10" s="19" t="s">
        <v>756</v>
      </c>
      <c r="D10" s="20" t="s">
        <v>757</v>
      </c>
      <c r="E10" s="21">
        <v>466</v>
      </c>
      <c r="F10" s="21">
        <v>2913</v>
      </c>
      <c r="G10" s="22" t="s">
        <v>33</v>
      </c>
      <c r="H10" s="22" t="s">
        <v>22</v>
      </c>
      <c r="I10" s="23">
        <v>3431.338436</v>
      </c>
      <c r="J10" s="23">
        <v>5507</v>
      </c>
      <c r="K10" s="24">
        <f t="shared" si="0"/>
        <v>1.6049130981144641</v>
      </c>
      <c r="L10" s="23">
        <v>2521</v>
      </c>
      <c r="M10" s="25">
        <f t="shared" si="1"/>
        <v>45.778100599237334</v>
      </c>
      <c r="N10" s="22" t="str">
        <f t="shared" si="2"/>
        <v>No</v>
      </c>
      <c r="O10" s="22" t="s">
        <v>103</v>
      </c>
      <c r="P10" s="19" t="s">
        <v>756</v>
      </c>
      <c r="Q10" s="26" t="s">
        <v>758</v>
      </c>
    </row>
    <row r="11" spans="1:17" ht="32" x14ac:dyDescent="0.2">
      <c r="A11" s="18" t="s">
        <v>215</v>
      </c>
      <c r="B11" s="18" t="s">
        <v>657</v>
      </c>
      <c r="C11" s="19" t="s">
        <v>789</v>
      </c>
      <c r="D11" s="20" t="s">
        <v>790</v>
      </c>
      <c r="E11" s="21">
        <v>611</v>
      </c>
      <c r="F11" s="21">
        <v>3540</v>
      </c>
      <c r="G11" s="22" t="s">
        <v>33</v>
      </c>
      <c r="H11" s="22" t="s">
        <v>22</v>
      </c>
      <c r="I11" s="27">
        <v>2154.6330746499998</v>
      </c>
      <c r="J11" s="27">
        <v>8734</v>
      </c>
      <c r="K11" s="28">
        <f t="shared" si="0"/>
        <v>4.0535904246335575</v>
      </c>
      <c r="L11" s="27">
        <v>4278</v>
      </c>
      <c r="M11" s="25">
        <f t="shared" si="1"/>
        <v>48.980993817265855</v>
      </c>
      <c r="N11" s="22" t="str">
        <f t="shared" si="2"/>
        <v>No</v>
      </c>
      <c r="O11" s="29" t="s">
        <v>406</v>
      </c>
      <c r="P11" s="19" t="s">
        <v>789</v>
      </c>
      <c r="Q11" s="26" t="s">
        <v>791</v>
      </c>
    </row>
    <row r="12" spans="1:17" ht="17" x14ac:dyDescent="0.2">
      <c r="A12" s="18" t="s">
        <v>215</v>
      </c>
      <c r="B12" s="18" t="s">
        <v>657</v>
      </c>
      <c r="C12" s="19" t="s">
        <v>1076</v>
      </c>
      <c r="D12" s="20" t="s">
        <v>1077</v>
      </c>
      <c r="E12" s="21">
        <v>49</v>
      </c>
      <c r="F12" s="21">
        <v>2400</v>
      </c>
      <c r="G12" s="22" t="s">
        <v>21</v>
      </c>
      <c r="H12" s="22" t="s">
        <v>22</v>
      </c>
      <c r="I12" s="23">
        <v>9356.5959280000006</v>
      </c>
      <c r="J12" s="23">
        <v>4884</v>
      </c>
      <c r="K12" s="24">
        <f t="shared" si="0"/>
        <v>0.52198470871061431</v>
      </c>
      <c r="L12" s="23">
        <v>4470</v>
      </c>
      <c r="M12" s="25">
        <f t="shared" si="1"/>
        <v>91.523341523341529</v>
      </c>
      <c r="N12" s="22" t="str">
        <f t="shared" si="2"/>
        <v>No</v>
      </c>
      <c r="O12" s="22" t="s">
        <v>794</v>
      </c>
      <c r="P12" s="19" t="s">
        <v>1076</v>
      </c>
      <c r="Q12" s="26" t="s">
        <v>1078</v>
      </c>
    </row>
    <row r="13" spans="1:17" ht="32" x14ac:dyDescent="0.2">
      <c r="A13" s="18" t="s">
        <v>215</v>
      </c>
      <c r="B13" s="18" t="s">
        <v>657</v>
      </c>
      <c r="C13" s="19" t="s">
        <v>1115</v>
      </c>
      <c r="D13" s="20" t="s">
        <v>1116</v>
      </c>
      <c r="E13" s="21">
        <v>815</v>
      </c>
      <c r="F13" s="21">
        <v>1655</v>
      </c>
      <c r="G13" s="22" t="s">
        <v>28</v>
      </c>
      <c r="H13" s="22" t="s">
        <v>29</v>
      </c>
      <c r="I13" s="23">
        <v>233.7049523</v>
      </c>
      <c r="J13" s="23">
        <v>280</v>
      </c>
      <c r="K13" s="24">
        <f t="shared" si="0"/>
        <v>1.1980918557539699</v>
      </c>
      <c r="L13" s="23">
        <v>278</v>
      </c>
      <c r="M13" s="25">
        <f t="shared" si="1"/>
        <v>99.285714285714292</v>
      </c>
      <c r="N13" s="22" t="str">
        <f t="shared" si="2"/>
        <v>No</v>
      </c>
      <c r="O13" s="29" t="s">
        <v>74</v>
      </c>
      <c r="P13" s="19" t="s">
        <v>1115</v>
      </c>
      <c r="Q13" s="26" t="s">
        <v>1117</v>
      </c>
    </row>
    <row r="14" spans="1:17" ht="32" x14ac:dyDescent="0.2">
      <c r="A14" s="18" t="s">
        <v>58</v>
      </c>
      <c r="B14" s="18" t="s">
        <v>59</v>
      </c>
      <c r="C14" s="19" t="s">
        <v>60</v>
      </c>
      <c r="D14" s="20" t="s">
        <v>61</v>
      </c>
      <c r="E14" s="21">
        <v>467</v>
      </c>
      <c r="F14" s="21">
        <v>2400</v>
      </c>
      <c r="G14" s="22" t="s">
        <v>21</v>
      </c>
      <c r="H14" s="22" t="s">
        <v>22</v>
      </c>
      <c r="I14" s="23">
        <v>12881.09863</v>
      </c>
      <c r="J14" s="23">
        <v>11506</v>
      </c>
      <c r="K14" s="24">
        <f t="shared" si="0"/>
        <v>0.89324678977324157</v>
      </c>
      <c r="L14" s="23">
        <v>409</v>
      </c>
      <c r="M14" s="25">
        <f t="shared" si="1"/>
        <v>3.5546671301929429</v>
      </c>
      <c r="N14" s="22" t="str">
        <f t="shared" si="2"/>
        <v>No</v>
      </c>
      <c r="O14" s="29" t="s">
        <v>39</v>
      </c>
      <c r="P14" s="19" t="s">
        <v>60</v>
      </c>
      <c r="Q14" s="26" t="s">
        <v>62</v>
      </c>
    </row>
    <row r="15" spans="1:17" ht="17" x14ac:dyDescent="0.2">
      <c r="A15" s="18" t="s">
        <v>58</v>
      </c>
      <c r="B15" s="18" t="s">
        <v>59</v>
      </c>
      <c r="C15" s="19" t="s">
        <v>119</v>
      </c>
      <c r="D15" s="20" t="s">
        <v>120</v>
      </c>
      <c r="E15" s="21">
        <v>963</v>
      </c>
      <c r="F15" s="21">
        <v>2613</v>
      </c>
      <c r="G15" s="22" t="s">
        <v>21</v>
      </c>
      <c r="H15" s="22" t="s">
        <v>22</v>
      </c>
      <c r="I15" s="23">
        <v>7847.0832440000004</v>
      </c>
      <c r="J15" s="23">
        <v>13083</v>
      </c>
      <c r="K15" s="24">
        <f t="shared" si="0"/>
        <v>1.6672436870098786</v>
      </c>
      <c r="L15" s="23">
        <v>1435</v>
      </c>
      <c r="M15" s="25">
        <f t="shared" si="1"/>
        <v>10.968432316746924</v>
      </c>
      <c r="N15" s="22" t="str">
        <f t="shared" si="2"/>
        <v>No</v>
      </c>
      <c r="O15" s="22" t="s">
        <v>103</v>
      </c>
      <c r="P15" s="19" t="s">
        <v>119</v>
      </c>
      <c r="Q15" s="26" t="s">
        <v>121</v>
      </c>
    </row>
    <row r="16" spans="1:17" ht="32" x14ac:dyDescent="0.2">
      <c r="A16" s="18" t="s">
        <v>58</v>
      </c>
      <c r="B16" s="18" t="s">
        <v>59</v>
      </c>
      <c r="C16" s="19" t="s">
        <v>443</v>
      </c>
      <c r="D16" s="20" t="s">
        <v>444</v>
      </c>
      <c r="E16" s="21">
        <v>9</v>
      </c>
      <c r="F16" s="21">
        <v>1999</v>
      </c>
      <c r="G16" s="22" t="s">
        <v>33</v>
      </c>
      <c r="H16" s="22" t="s">
        <v>22</v>
      </c>
      <c r="I16" s="23">
        <v>21934.118920000001</v>
      </c>
      <c r="J16" s="23">
        <v>21493</v>
      </c>
      <c r="K16" s="24">
        <f t="shared" si="0"/>
        <v>0.97988891545592105</v>
      </c>
      <c r="L16" s="23">
        <v>5376</v>
      </c>
      <c r="M16" s="25">
        <f t="shared" si="1"/>
        <v>25.012794863443911</v>
      </c>
      <c r="N16" s="22" t="str">
        <f t="shared" si="2"/>
        <v>No</v>
      </c>
      <c r="O16" s="29" t="s">
        <v>39</v>
      </c>
      <c r="P16" s="19" t="s">
        <v>443</v>
      </c>
      <c r="Q16" s="26" t="s">
        <v>445</v>
      </c>
    </row>
    <row r="17" spans="1:17" ht="17" x14ac:dyDescent="0.2">
      <c r="A17" s="18" t="s">
        <v>58</v>
      </c>
      <c r="B17" s="18" t="s">
        <v>59</v>
      </c>
      <c r="C17" s="19" t="s">
        <v>873</v>
      </c>
      <c r="D17" s="20" t="s">
        <v>874</v>
      </c>
      <c r="E17" s="21">
        <v>44</v>
      </c>
      <c r="F17" s="21">
        <v>1600</v>
      </c>
      <c r="G17" s="22" t="s">
        <v>21</v>
      </c>
      <c r="H17" s="22" t="s">
        <v>29</v>
      </c>
      <c r="I17" s="27">
        <v>6013.0836078700004</v>
      </c>
      <c r="J17" s="27">
        <v>14681</v>
      </c>
      <c r="K17" s="28">
        <f t="shared" si="0"/>
        <v>2.4415093747882235</v>
      </c>
      <c r="L17" s="27">
        <v>8693</v>
      </c>
      <c r="M17" s="25">
        <f t="shared" si="1"/>
        <v>59.212587698385668</v>
      </c>
      <c r="N17" s="22" t="str">
        <f t="shared" si="2"/>
        <v>No</v>
      </c>
      <c r="O17" s="22" t="s">
        <v>574</v>
      </c>
      <c r="P17" s="19" t="s">
        <v>873</v>
      </c>
      <c r="Q17" s="26" t="s">
        <v>875</v>
      </c>
    </row>
    <row r="18" spans="1:17" ht="32" x14ac:dyDescent="0.2">
      <c r="A18" s="18" t="s">
        <v>58</v>
      </c>
      <c r="B18" s="18" t="s">
        <v>59</v>
      </c>
      <c r="C18" s="19" t="s">
        <v>876</v>
      </c>
      <c r="D18" s="20" t="s">
        <v>877</v>
      </c>
      <c r="E18" s="21">
        <v>286</v>
      </c>
      <c r="F18" s="21">
        <v>1674</v>
      </c>
      <c r="G18" s="22" t="s">
        <v>28</v>
      </c>
      <c r="H18" s="22" t="s">
        <v>22</v>
      </c>
      <c r="I18" s="27">
        <v>7969.9931813200001</v>
      </c>
      <c r="J18" s="27">
        <v>14194</v>
      </c>
      <c r="K18" s="28">
        <f t="shared" si="0"/>
        <v>1.7809300054694868</v>
      </c>
      <c r="L18" s="27">
        <v>8544</v>
      </c>
      <c r="M18" s="25">
        <f t="shared" si="1"/>
        <v>60.194448358461315</v>
      </c>
      <c r="N18" s="22" t="str">
        <f t="shared" si="2"/>
        <v>No</v>
      </c>
      <c r="O18" s="29" t="s">
        <v>878</v>
      </c>
      <c r="P18" s="19" t="s">
        <v>876</v>
      </c>
      <c r="Q18" s="26" t="s">
        <v>879</v>
      </c>
    </row>
    <row r="19" spans="1:17" ht="32" x14ac:dyDescent="0.2">
      <c r="A19" s="18" t="s">
        <v>294</v>
      </c>
      <c r="B19" s="18" t="s">
        <v>295</v>
      </c>
      <c r="C19" s="19" t="s">
        <v>296</v>
      </c>
      <c r="D19" s="20" t="s">
        <v>297</v>
      </c>
      <c r="E19" s="21">
        <v>30</v>
      </c>
      <c r="F19" s="21">
        <v>1731</v>
      </c>
      <c r="G19" s="22" t="s">
        <v>162</v>
      </c>
      <c r="H19" s="22" t="s">
        <v>22</v>
      </c>
      <c r="I19" s="27">
        <v>18046.7362584</v>
      </c>
      <c r="J19" s="27">
        <v>23480</v>
      </c>
      <c r="K19" s="28">
        <f t="shared" si="0"/>
        <v>1.3010662794537735</v>
      </c>
      <c r="L19" s="27">
        <v>4852</v>
      </c>
      <c r="M19" s="25">
        <f t="shared" si="1"/>
        <v>20.664395229982965</v>
      </c>
      <c r="N19" s="22" t="str">
        <f t="shared" si="2"/>
        <v>No</v>
      </c>
      <c r="O19" s="29" t="s">
        <v>93</v>
      </c>
      <c r="P19" s="19" t="s">
        <v>296</v>
      </c>
      <c r="Q19" s="26" t="s">
        <v>298</v>
      </c>
    </row>
    <row r="20" spans="1:17" ht="32" x14ac:dyDescent="0.2">
      <c r="A20" s="18" t="s">
        <v>158</v>
      </c>
      <c r="B20" s="18" t="s">
        <v>1006</v>
      </c>
      <c r="C20" s="19" t="s">
        <v>1007</v>
      </c>
      <c r="D20" s="20" t="s">
        <v>1008</v>
      </c>
      <c r="E20" s="21">
        <v>0</v>
      </c>
      <c r="F20" s="21">
        <v>2985</v>
      </c>
      <c r="G20" s="22" t="s">
        <v>28</v>
      </c>
      <c r="H20" s="22" t="s">
        <v>22</v>
      </c>
      <c r="I20" s="23">
        <v>32700.914570000001</v>
      </c>
      <c r="J20" s="23">
        <v>15538</v>
      </c>
      <c r="K20" s="24">
        <f t="shared" si="0"/>
        <v>0.47515490634792967</v>
      </c>
      <c r="L20" s="23">
        <v>11934</v>
      </c>
      <c r="M20" s="25">
        <f t="shared" si="1"/>
        <v>76.805251641137858</v>
      </c>
      <c r="N20" s="22" t="str">
        <f t="shared" si="2"/>
        <v>No</v>
      </c>
      <c r="O20" s="29" t="s">
        <v>406</v>
      </c>
      <c r="P20" s="19" t="s">
        <v>1007</v>
      </c>
      <c r="Q20" s="26" t="s">
        <v>1009</v>
      </c>
    </row>
    <row r="21" spans="1:17" ht="17" x14ac:dyDescent="0.2">
      <c r="A21" s="18" t="s">
        <v>158</v>
      </c>
      <c r="B21" s="18" t="s">
        <v>159</v>
      </c>
      <c r="C21" s="19" t="s">
        <v>160</v>
      </c>
      <c r="D21" s="20" t="s">
        <v>161</v>
      </c>
      <c r="E21" s="21">
        <v>1765</v>
      </c>
      <c r="F21" s="21">
        <v>2918</v>
      </c>
      <c r="G21" s="22" t="s">
        <v>162</v>
      </c>
      <c r="H21" s="22" t="s">
        <v>22</v>
      </c>
      <c r="I21" s="23">
        <v>1772.9009699999999</v>
      </c>
      <c r="J21" s="23">
        <v>1336</v>
      </c>
      <c r="K21" s="24">
        <f t="shared" si="0"/>
        <v>0.75356718880919793</v>
      </c>
      <c r="L21" s="23">
        <v>188</v>
      </c>
      <c r="M21" s="25">
        <f t="shared" si="1"/>
        <v>14.071856287425149</v>
      </c>
      <c r="N21" s="22" t="str">
        <f t="shared" si="2"/>
        <v>Yes</v>
      </c>
      <c r="O21" s="22" t="s">
        <v>23</v>
      </c>
      <c r="P21" s="19" t="s">
        <v>160</v>
      </c>
      <c r="Q21" s="26" t="s">
        <v>163</v>
      </c>
    </row>
    <row r="22" spans="1:17" ht="17" x14ac:dyDescent="0.2">
      <c r="A22" s="18" t="s">
        <v>158</v>
      </c>
      <c r="B22" s="18" t="s">
        <v>159</v>
      </c>
      <c r="C22" s="19" t="s">
        <v>167</v>
      </c>
      <c r="D22" s="20" t="s">
        <v>168</v>
      </c>
      <c r="E22" s="21">
        <v>1200</v>
      </c>
      <c r="F22" s="21">
        <v>2963</v>
      </c>
      <c r="G22" s="22" t="s">
        <v>33</v>
      </c>
      <c r="H22" s="22" t="s">
        <v>22</v>
      </c>
      <c r="I22" s="23">
        <v>8294.4829239999999</v>
      </c>
      <c r="J22" s="23">
        <v>10540</v>
      </c>
      <c r="K22" s="24">
        <f t="shared" si="0"/>
        <v>1.2707241785383172</v>
      </c>
      <c r="L22" s="23">
        <v>1504</v>
      </c>
      <c r="M22" s="25">
        <f t="shared" si="1"/>
        <v>14.269449715370019</v>
      </c>
      <c r="N22" s="22" t="str">
        <f t="shared" si="2"/>
        <v>No</v>
      </c>
      <c r="O22" s="22" t="s">
        <v>103</v>
      </c>
      <c r="P22" s="19" t="s">
        <v>167</v>
      </c>
      <c r="Q22" s="26" t="s">
        <v>169</v>
      </c>
    </row>
    <row r="23" spans="1:17" ht="32" x14ac:dyDescent="0.2">
      <c r="A23" s="18" t="s">
        <v>158</v>
      </c>
      <c r="B23" s="18" t="s">
        <v>159</v>
      </c>
      <c r="C23" s="19" t="s">
        <v>177</v>
      </c>
      <c r="D23" s="20" t="s">
        <v>178</v>
      </c>
      <c r="E23" s="21">
        <v>700</v>
      </c>
      <c r="F23" s="21">
        <v>2275</v>
      </c>
      <c r="G23" s="22" t="s">
        <v>28</v>
      </c>
      <c r="H23" s="22" t="s">
        <v>22</v>
      </c>
      <c r="I23" s="23">
        <v>17379.09014</v>
      </c>
      <c r="J23" s="23">
        <v>12266</v>
      </c>
      <c r="K23" s="24">
        <f t="shared" si="0"/>
        <v>0.70579068876387108</v>
      </c>
      <c r="L23" s="23">
        <v>1865</v>
      </c>
      <c r="M23" s="25">
        <f t="shared" si="1"/>
        <v>15.204630686450352</v>
      </c>
      <c r="N23" s="22" t="str">
        <f t="shared" si="2"/>
        <v>No</v>
      </c>
      <c r="O23" s="29" t="s">
        <v>93</v>
      </c>
      <c r="P23" s="19" t="s">
        <v>177</v>
      </c>
      <c r="Q23" s="26" t="s">
        <v>179</v>
      </c>
    </row>
    <row r="24" spans="1:17" ht="17" x14ac:dyDescent="0.2">
      <c r="A24" s="18" t="s">
        <v>158</v>
      </c>
      <c r="B24" s="18" t="s">
        <v>159</v>
      </c>
      <c r="C24" s="19" t="s">
        <v>180</v>
      </c>
      <c r="D24" s="20" t="s">
        <v>181</v>
      </c>
      <c r="E24" s="21">
        <v>1143</v>
      </c>
      <c r="F24" s="21">
        <v>4800</v>
      </c>
      <c r="G24" s="22" t="s">
        <v>28</v>
      </c>
      <c r="H24" s="22" t="s">
        <v>29</v>
      </c>
      <c r="I24" s="23">
        <v>44637.498659999997</v>
      </c>
      <c r="J24" s="23">
        <v>21202</v>
      </c>
      <c r="K24" s="24">
        <f t="shared" si="0"/>
        <v>0.47498181207450302</v>
      </c>
      <c r="L24" s="23">
        <v>3261</v>
      </c>
      <c r="M24" s="25">
        <f t="shared" si="1"/>
        <v>15.38062446938968</v>
      </c>
      <c r="N24" s="22" t="str">
        <f t="shared" si="2"/>
        <v>No</v>
      </c>
      <c r="O24" s="22" t="s">
        <v>23</v>
      </c>
      <c r="P24" s="19" t="s">
        <v>182</v>
      </c>
      <c r="Q24" s="26" t="s">
        <v>183</v>
      </c>
    </row>
    <row r="25" spans="1:17" ht="32" x14ac:dyDescent="0.2">
      <c r="A25" s="18" t="s">
        <v>158</v>
      </c>
      <c r="B25" s="18" t="s">
        <v>159</v>
      </c>
      <c r="C25" s="19" t="s">
        <v>184</v>
      </c>
      <c r="D25" s="20" t="s">
        <v>185</v>
      </c>
      <c r="E25" s="21">
        <v>250</v>
      </c>
      <c r="F25" s="21">
        <v>1231</v>
      </c>
      <c r="G25" s="22" t="s">
        <v>28</v>
      </c>
      <c r="H25" s="22" t="s">
        <v>22</v>
      </c>
      <c r="I25" s="23">
        <v>19679.472150000001</v>
      </c>
      <c r="J25" s="23">
        <v>20574</v>
      </c>
      <c r="K25" s="24">
        <f t="shared" si="0"/>
        <v>1.045454870089084</v>
      </c>
      <c r="L25" s="23">
        <v>3316</v>
      </c>
      <c r="M25" s="25">
        <f t="shared" si="1"/>
        <v>16.117429765723728</v>
      </c>
      <c r="N25" s="22" t="str">
        <f t="shared" si="2"/>
        <v>No</v>
      </c>
      <c r="O25" s="29" t="s">
        <v>93</v>
      </c>
      <c r="P25" s="19" t="s">
        <v>184</v>
      </c>
      <c r="Q25" s="26" t="s">
        <v>186</v>
      </c>
    </row>
    <row r="26" spans="1:17" ht="32" x14ac:dyDescent="0.2">
      <c r="A26" s="18" t="s">
        <v>158</v>
      </c>
      <c r="B26" s="18" t="s">
        <v>159</v>
      </c>
      <c r="C26" s="19" t="s">
        <v>202</v>
      </c>
      <c r="D26" s="20" t="s">
        <v>203</v>
      </c>
      <c r="E26" s="21">
        <v>368</v>
      </c>
      <c r="F26" s="21">
        <v>2100</v>
      </c>
      <c r="G26" s="22" t="s">
        <v>28</v>
      </c>
      <c r="H26" s="22" t="s">
        <v>130</v>
      </c>
      <c r="I26" s="23">
        <v>22056.515920000002</v>
      </c>
      <c r="J26" s="23">
        <v>9517</v>
      </c>
      <c r="K26" s="24">
        <f t="shared" si="0"/>
        <v>0.43148247141654633</v>
      </c>
      <c r="L26" s="23">
        <v>1609</v>
      </c>
      <c r="M26" s="25">
        <f t="shared" si="1"/>
        <v>16.906588210570558</v>
      </c>
      <c r="N26" s="22" t="str">
        <f t="shared" si="2"/>
        <v>Yes</v>
      </c>
      <c r="O26" s="29" t="s">
        <v>39</v>
      </c>
      <c r="P26" s="19" t="s">
        <v>204</v>
      </c>
      <c r="Q26" s="26" t="s">
        <v>205</v>
      </c>
    </row>
    <row r="27" spans="1:17" ht="17" x14ac:dyDescent="0.2">
      <c r="A27" s="18" t="s">
        <v>158</v>
      </c>
      <c r="B27" s="18" t="s">
        <v>159</v>
      </c>
      <c r="C27" s="19" t="s">
        <v>206</v>
      </c>
      <c r="D27" s="20" t="s">
        <v>207</v>
      </c>
      <c r="E27" s="21">
        <v>1400</v>
      </c>
      <c r="F27" s="21">
        <v>3494</v>
      </c>
      <c r="G27" s="22" t="s">
        <v>28</v>
      </c>
      <c r="H27" s="22" t="s">
        <v>22</v>
      </c>
      <c r="I27" s="23">
        <v>16101.46816</v>
      </c>
      <c r="J27" s="23">
        <v>14098</v>
      </c>
      <c r="K27" s="24">
        <f t="shared" si="0"/>
        <v>0.87557233041784932</v>
      </c>
      <c r="L27" s="23">
        <v>2384</v>
      </c>
      <c r="M27" s="25">
        <f t="shared" si="1"/>
        <v>16.910200028372817</v>
      </c>
      <c r="N27" s="22" t="str">
        <f t="shared" si="2"/>
        <v>No</v>
      </c>
      <c r="O27" s="22" t="s">
        <v>103</v>
      </c>
      <c r="P27" s="19" t="s">
        <v>206</v>
      </c>
      <c r="Q27" s="26" t="s">
        <v>208</v>
      </c>
    </row>
    <row r="28" spans="1:17" ht="32" x14ac:dyDescent="0.2">
      <c r="A28" s="18" t="s">
        <v>158</v>
      </c>
      <c r="B28" s="18" t="s">
        <v>159</v>
      </c>
      <c r="C28" s="19" t="s">
        <v>223</v>
      </c>
      <c r="D28" s="20" t="s">
        <v>224</v>
      </c>
      <c r="E28" s="21">
        <v>684</v>
      </c>
      <c r="F28" s="21">
        <v>2521</v>
      </c>
      <c r="G28" s="22" t="s">
        <v>28</v>
      </c>
      <c r="H28" s="22" t="s">
        <v>29</v>
      </c>
      <c r="I28" s="23">
        <v>28059.897789999999</v>
      </c>
      <c r="J28" s="23">
        <v>47530</v>
      </c>
      <c r="K28" s="24">
        <f t="shared" si="0"/>
        <v>1.6938764480082591</v>
      </c>
      <c r="L28" s="23">
        <v>8581</v>
      </c>
      <c r="M28" s="25">
        <f t="shared" si="1"/>
        <v>18.05386071954555</v>
      </c>
      <c r="N28" s="22" t="str">
        <f t="shared" si="2"/>
        <v>No</v>
      </c>
      <c r="O28" s="29" t="s">
        <v>93</v>
      </c>
      <c r="P28" s="19" t="s">
        <v>223</v>
      </c>
      <c r="Q28" s="26" t="s">
        <v>225</v>
      </c>
    </row>
    <row r="29" spans="1:17" ht="32" x14ac:dyDescent="0.2">
      <c r="A29" s="18" t="s">
        <v>158</v>
      </c>
      <c r="B29" s="18" t="s">
        <v>159</v>
      </c>
      <c r="C29" s="19" t="s">
        <v>226</v>
      </c>
      <c r="D29" s="20" t="s">
        <v>227</v>
      </c>
      <c r="E29" s="21">
        <v>400</v>
      </c>
      <c r="F29" s="21">
        <v>2521</v>
      </c>
      <c r="G29" s="22" t="s">
        <v>28</v>
      </c>
      <c r="H29" s="22" t="s">
        <v>130</v>
      </c>
      <c r="I29" s="23">
        <v>22063.348000000002</v>
      </c>
      <c r="J29" s="23">
        <v>25460</v>
      </c>
      <c r="K29" s="24">
        <f t="shared" si="0"/>
        <v>1.1539499807554139</v>
      </c>
      <c r="L29" s="23">
        <v>4609</v>
      </c>
      <c r="M29" s="25">
        <f t="shared" si="1"/>
        <v>18.102906520031421</v>
      </c>
      <c r="N29" s="22" t="str">
        <f t="shared" si="2"/>
        <v>No</v>
      </c>
      <c r="O29" s="29" t="s">
        <v>93</v>
      </c>
      <c r="P29" s="19" t="s">
        <v>226</v>
      </c>
      <c r="Q29" s="26" t="s">
        <v>228</v>
      </c>
    </row>
    <row r="30" spans="1:17" ht="32" x14ac:dyDescent="0.2">
      <c r="A30" s="18" t="s">
        <v>158</v>
      </c>
      <c r="B30" s="18" t="s">
        <v>159</v>
      </c>
      <c r="C30" s="19" t="s">
        <v>229</v>
      </c>
      <c r="D30" s="20" t="s">
        <v>230</v>
      </c>
      <c r="E30" s="21">
        <v>350</v>
      </c>
      <c r="F30" s="21">
        <v>2521</v>
      </c>
      <c r="G30" s="22" t="s">
        <v>28</v>
      </c>
      <c r="H30" s="22" t="s">
        <v>22</v>
      </c>
      <c r="I30" s="23">
        <v>30985.511409999999</v>
      </c>
      <c r="J30" s="23">
        <v>29156</v>
      </c>
      <c r="K30" s="24">
        <f t="shared" si="0"/>
        <v>0.94095590723703337</v>
      </c>
      <c r="L30" s="23">
        <v>5288</v>
      </c>
      <c r="M30" s="25">
        <f t="shared" si="1"/>
        <v>18.136918644532855</v>
      </c>
      <c r="N30" s="22" t="str">
        <f t="shared" si="2"/>
        <v>No</v>
      </c>
      <c r="O30" s="29" t="s">
        <v>93</v>
      </c>
      <c r="P30" s="19" t="s">
        <v>229</v>
      </c>
      <c r="Q30" s="26" t="s">
        <v>231</v>
      </c>
    </row>
    <row r="31" spans="1:17" ht="32" x14ac:dyDescent="0.2">
      <c r="A31" s="18" t="s">
        <v>158</v>
      </c>
      <c r="B31" s="18" t="s">
        <v>159</v>
      </c>
      <c r="C31" s="19" t="s">
        <v>255</v>
      </c>
      <c r="D31" s="20" t="s">
        <v>256</v>
      </c>
      <c r="E31" s="21">
        <v>0</v>
      </c>
      <c r="F31" s="21">
        <v>1994</v>
      </c>
      <c r="G31" s="22" t="s">
        <v>28</v>
      </c>
      <c r="H31" s="22" t="s">
        <v>29</v>
      </c>
      <c r="I31" s="23">
        <v>29962.831310000001</v>
      </c>
      <c r="J31" s="23">
        <v>13141</v>
      </c>
      <c r="K31" s="24">
        <f t="shared" si="0"/>
        <v>0.4385767107267407</v>
      </c>
      <c r="L31" s="23">
        <v>2543</v>
      </c>
      <c r="M31" s="25">
        <f t="shared" si="1"/>
        <v>19.351647515409788</v>
      </c>
      <c r="N31" s="22" t="str">
        <f t="shared" si="2"/>
        <v>No</v>
      </c>
      <c r="O31" s="29" t="s">
        <v>39</v>
      </c>
      <c r="P31" s="19" t="s">
        <v>255</v>
      </c>
      <c r="Q31" s="26" t="s">
        <v>257</v>
      </c>
    </row>
    <row r="32" spans="1:17" ht="32" x14ac:dyDescent="0.2">
      <c r="A32" s="18" t="s">
        <v>158</v>
      </c>
      <c r="B32" s="18" t="s">
        <v>159</v>
      </c>
      <c r="C32" s="19" t="s">
        <v>288</v>
      </c>
      <c r="D32" s="20" t="s">
        <v>289</v>
      </c>
      <c r="E32" s="21">
        <v>742</v>
      </c>
      <c r="F32" s="21">
        <v>2800</v>
      </c>
      <c r="G32" s="22" t="s">
        <v>28</v>
      </c>
      <c r="H32" s="22" t="s">
        <v>130</v>
      </c>
      <c r="I32" s="23">
        <v>40201.548880000002</v>
      </c>
      <c r="J32" s="23">
        <v>33132</v>
      </c>
      <c r="K32" s="24">
        <f t="shared" si="0"/>
        <v>0.82414735061322342</v>
      </c>
      <c r="L32" s="23">
        <v>6785</v>
      </c>
      <c r="M32" s="25">
        <f t="shared" si="1"/>
        <v>20.478691295424365</v>
      </c>
      <c r="N32" s="22" t="str">
        <f t="shared" si="2"/>
        <v>No</v>
      </c>
      <c r="O32" s="29" t="s">
        <v>93</v>
      </c>
      <c r="P32" s="19" t="s">
        <v>288</v>
      </c>
      <c r="Q32" s="26" t="s">
        <v>290</v>
      </c>
    </row>
    <row r="33" spans="1:17" ht="17" x14ac:dyDescent="0.2">
      <c r="A33" s="18" t="s">
        <v>158</v>
      </c>
      <c r="B33" s="18" t="s">
        <v>159</v>
      </c>
      <c r="C33" s="19" t="s">
        <v>327</v>
      </c>
      <c r="D33" s="20" t="s">
        <v>328</v>
      </c>
      <c r="E33" s="21">
        <v>340</v>
      </c>
      <c r="F33" s="21">
        <v>2729</v>
      </c>
      <c r="G33" s="22" t="s">
        <v>21</v>
      </c>
      <c r="H33" s="22" t="s">
        <v>22</v>
      </c>
      <c r="I33" s="23">
        <v>4916.5870779999996</v>
      </c>
      <c r="J33" s="23">
        <v>6825</v>
      </c>
      <c r="K33" s="24">
        <f t="shared" si="0"/>
        <v>1.3881580640642932</v>
      </c>
      <c r="L33" s="23">
        <v>1455</v>
      </c>
      <c r="M33" s="25">
        <f t="shared" si="1"/>
        <v>21.318681318681318</v>
      </c>
      <c r="N33" s="22" t="str">
        <f t="shared" si="2"/>
        <v>Yes</v>
      </c>
      <c r="O33" s="22" t="s">
        <v>103</v>
      </c>
      <c r="P33" s="19" t="s">
        <v>327</v>
      </c>
      <c r="Q33" s="26" t="s">
        <v>329</v>
      </c>
    </row>
    <row r="34" spans="1:17" ht="32" x14ac:dyDescent="0.2">
      <c r="A34" s="18" t="s">
        <v>158</v>
      </c>
      <c r="B34" s="18" t="s">
        <v>159</v>
      </c>
      <c r="C34" s="19" t="s">
        <v>333</v>
      </c>
      <c r="D34" s="20" t="s">
        <v>334</v>
      </c>
      <c r="E34" s="21">
        <v>770</v>
      </c>
      <c r="F34" s="21">
        <v>2500</v>
      </c>
      <c r="G34" s="22" t="s">
        <v>21</v>
      </c>
      <c r="H34" s="22" t="s">
        <v>22</v>
      </c>
      <c r="I34" s="23">
        <v>4915.21551</v>
      </c>
      <c r="J34" s="23">
        <v>5256</v>
      </c>
      <c r="K34" s="24">
        <f t="shared" si="0"/>
        <v>1.0693325632022999</v>
      </c>
      <c r="L34" s="23">
        <v>1126</v>
      </c>
      <c r="M34" s="25">
        <f t="shared" si="1"/>
        <v>21.423135464231354</v>
      </c>
      <c r="N34" s="22" t="str">
        <f t="shared" si="2"/>
        <v>Yes</v>
      </c>
      <c r="O34" s="29" t="s">
        <v>93</v>
      </c>
      <c r="P34" s="19" t="s">
        <v>333</v>
      </c>
      <c r="Q34" s="26" t="s">
        <v>335</v>
      </c>
    </row>
    <row r="35" spans="1:17" ht="17" x14ac:dyDescent="0.2">
      <c r="A35" s="18" t="s">
        <v>158</v>
      </c>
      <c r="B35" s="18" t="s">
        <v>159</v>
      </c>
      <c r="C35" s="19" t="s">
        <v>378</v>
      </c>
      <c r="D35" s="20" t="s">
        <v>379</v>
      </c>
      <c r="E35" s="21">
        <v>1098</v>
      </c>
      <c r="F35" s="21">
        <v>3110</v>
      </c>
      <c r="G35" s="22" t="s">
        <v>33</v>
      </c>
      <c r="H35" s="22" t="s">
        <v>22</v>
      </c>
      <c r="I35" s="23">
        <v>9336.5780990000003</v>
      </c>
      <c r="J35" s="23">
        <v>12766</v>
      </c>
      <c r="K35" s="24">
        <f t="shared" si="0"/>
        <v>1.3673103641008808</v>
      </c>
      <c r="L35" s="23">
        <v>2954</v>
      </c>
      <c r="M35" s="25">
        <f t="shared" si="1"/>
        <v>23.139589534701553</v>
      </c>
      <c r="N35" s="22" t="str">
        <f t="shared" si="2"/>
        <v>No</v>
      </c>
      <c r="O35" s="22" t="s">
        <v>103</v>
      </c>
      <c r="P35" s="19" t="s">
        <v>378</v>
      </c>
      <c r="Q35" s="26" t="s">
        <v>380</v>
      </c>
    </row>
    <row r="36" spans="1:17" ht="32" x14ac:dyDescent="0.2">
      <c r="A36" s="18" t="s">
        <v>158</v>
      </c>
      <c r="B36" s="18" t="s">
        <v>159</v>
      </c>
      <c r="C36" s="19" t="s">
        <v>408</v>
      </c>
      <c r="D36" s="20" t="s">
        <v>409</v>
      </c>
      <c r="E36" s="21">
        <v>684</v>
      </c>
      <c r="F36" s="21">
        <v>2313</v>
      </c>
      <c r="G36" s="22" t="s">
        <v>28</v>
      </c>
      <c r="H36" s="22" t="s">
        <v>22</v>
      </c>
      <c r="I36" s="23">
        <v>34158.886960000003</v>
      </c>
      <c r="J36" s="23">
        <v>21334</v>
      </c>
      <c r="K36" s="24">
        <f t="shared" si="0"/>
        <v>0.62455196578805616</v>
      </c>
      <c r="L36" s="23">
        <v>5121</v>
      </c>
      <c r="M36" s="25">
        <f t="shared" si="1"/>
        <v>24.003937376956973</v>
      </c>
      <c r="N36" s="22" t="str">
        <f t="shared" si="2"/>
        <v>No</v>
      </c>
      <c r="O36" s="29" t="s">
        <v>93</v>
      </c>
      <c r="P36" s="19" t="s">
        <v>408</v>
      </c>
      <c r="Q36" s="26" t="s">
        <v>410</v>
      </c>
    </row>
    <row r="37" spans="1:17" ht="32" x14ac:dyDescent="0.2">
      <c r="A37" s="18" t="s">
        <v>158</v>
      </c>
      <c r="B37" s="18" t="s">
        <v>159</v>
      </c>
      <c r="C37" s="19" t="s">
        <v>420</v>
      </c>
      <c r="D37" s="20" t="s">
        <v>421</v>
      </c>
      <c r="E37" s="21">
        <v>1827</v>
      </c>
      <c r="F37" s="21">
        <v>3900</v>
      </c>
      <c r="G37" s="22" t="s">
        <v>28</v>
      </c>
      <c r="H37" s="22" t="s">
        <v>22</v>
      </c>
      <c r="I37" s="23">
        <v>29040.877339999999</v>
      </c>
      <c r="J37" s="23">
        <v>19865</v>
      </c>
      <c r="K37" s="24">
        <f t="shared" si="0"/>
        <v>0.6840358081275516</v>
      </c>
      <c r="L37" s="23">
        <v>4838</v>
      </c>
      <c r="M37" s="25">
        <f t="shared" si="1"/>
        <v>24.354392146992197</v>
      </c>
      <c r="N37" s="22" t="str">
        <f t="shared" si="2"/>
        <v>No</v>
      </c>
      <c r="O37" s="29" t="s">
        <v>406</v>
      </c>
      <c r="P37" s="19" t="s">
        <v>420</v>
      </c>
      <c r="Q37" s="26" t="s">
        <v>422</v>
      </c>
    </row>
    <row r="38" spans="1:17" ht="32" x14ac:dyDescent="0.2">
      <c r="A38" s="18" t="s">
        <v>158</v>
      </c>
      <c r="B38" s="18" t="s">
        <v>159</v>
      </c>
      <c r="C38" s="19" t="s">
        <v>437</v>
      </c>
      <c r="D38" s="20" t="s">
        <v>438</v>
      </c>
      <c r="E38" s="21">
        <v>1290</v>
      </c>
      <c r="F38" s="21">
        <v>3773</v>
      </c>
      <c r="G38" s="22" t="s">
        <v>28</v>
      </c>
      <c r="H38" s="22" t="s">
        <v>29</v>
      </c>
      <c r="I38" s="27">
        <v>35976.8275593</v>
      </c>
      <c r="J38" s="27">
        <v>33123</v>
      </c>
      <c r="K38" s="28">
        <f t="shared" si="0"/>
        <v>0.92067595302570571</v>
      </c>
      <c r="L38" s="27">
        <v>8270</v>
      </c>
      <c r="M38" s="25">
        <f t="shared" si="1"/>
        <v>24.96754521027685</v>
      </c>
      <c r="N38" s="22" t="str">
        <f t="shared" si="2"/>
        <v>No</v>
      </c>
      <c r="O38" s="29" t="s">
        <v>39</v>
      </c>
      <c r="P38" s="19" t="s">
        <v>437</v>
      </c>
      <c r="Q38" s="26" t="s">
        <v>439</v>
      </c>
    </row>
    <row r="39" spans="1:17" ht="17" x14ac:dyDescent="0.2">
      <c r="A39" s="18" t="s">
        <v>158</v>
      </c>
      <c r="B39" s="18" t="s">
        <v>159</v>
      </c>
      <c r="C39" s="19" t="s">
        <v>440</v>
      </c>
      <c r="D39" s="20" t="s">
        <v>441</v>
      </c>
      <c r="E39" s="21">
        <v>1934</v>
      </c>
      <c r="F39" s="21">
        <v>4322</v>
      </c>
      <c r="G39" s="22" t="s">
        <v>43</v>
      </c>
      <c r="H39" s="22" t="s">
        <v>22</v>
      </c>
      <c r="I39" s="23">
        <v>44.210099390000003</v>
      </c>
      <c r="J39" s="23">
        <v>8</v>
      </c>
      <c r="K39" s="24">
        <f t="shared" si="0"/>
        <v>0.1809541283639263</v>
      </c>
      <c r="L39" s="23">
        <v>2</v>
      </c>
      <c r="M39" s="25">
        <f t="shared" si="1"/>
        <v>25</v>
      </c>
      <c r="N39" s="22" t="str">
        <f t="shared" si="2"/>
        <v>Yes</v>
      </c>
      <c r="O39" s="22" t="s">
        <v>103</v>
      </c>
      <c r="P39" s="19" t="s">
        <v>440</v>
      </c>
      <c r="Q39" s="26" t="s">
        <v>442</v>
      </c>
    </row>
    <row r="40" spans="1:17" ht="17" x14ac:dyDescent="0.2">
      <c r="A40" s="18" t="s">
        <v>158</v>
      </c>
      <c r="B40" s="18" t="s">
        <v>159</v>
      </c>
      <c r="C40" s="19" t="s">
        <v>478</v>
      </c>
      <c r="D40" s="20" t="s">
        <v>479</v>
      </c>
      <c r="E40" s="21">
        <v>1714</v>
      </c>
      <c r="F40" s="21">
        <v>3820</v>
      </c>
      <c r="G40" s="22" t="s">
        <v>28</v>
      </c>
      <c r="H40" s="22" t="s">
        <v>22</v>
      </c>
      <c r="I40" s="23">
        <v>34923.52188</v>
      </c>
      <c r="J40" s="23">
        <v>23113</v>
      </c>
      <c r="K40" s="24">
        <f t="shared" si="0"/>
        <v>0.66181755893400751</v>
      </c>
      <c r="L40" s="23">
        <v>6125</v>
      </c>
      <c r="M40" s="25">
        <f t="shared" si="1"/>
        <v>26.500237961320465</v>
      </c>
      <c r="N40" s="22" t="str">
        <f t="shared" si="2"/>
        <v>No</v>
      </c>
      <c r="O40" s="22" t="s">
        <v>23</v>
      </c>
      <c r="P40" s="19" t="s">
        <v>478</v>
      </c>
      <c r="Q40" s="26" t="s">
        <v>480</v>
      </c>
    </row>
    <row r="41" spans="1:17" ht="32" x14ac:dyDescent="0.2">
      <c r="A41" s="18" t="s">
        <v>158</v>
      </c>
      <c r="B41" s="18" t="s">
        <v>159</v>
      </c>
      <c r="C41" s="19" t="s">
        <v>506</v>
      </c>
      <c r="D41" s="20" t="s">
        <v>507</v>
      </c>
      <c r="E41" s="21">
        <v>1834</v>
      </c>
      <c r="F41" s="21">
        <v>3428</v>
      </c>
      <c r="G41" s="22" t="s">
        <v>28</v>
      </c>
      <c r="H41" s="22" t="s">
        <v>130</v>
      </c>
      <c r="I41" s="23">
        <v>42112.875119999997</v>
      </c>
      <c r="J41" s="23">
        <v>17433</v>
      </c>
      <c r="K41" s="24">
        <f t="shared" si="0"/>
        <v>0.41395891281051062</v>
      </c>
      <c r="L41" s="23">
        <v>4926</v>
      </c>
      <c r="M41" s="25">
        <f t="shared" si="1"/>
        <v>28.256754431251075</v>
      </c>
      <c r="N41" s="22" t="str">
        <f t="shared" si="2"/>
        <v>No</v>
      </c>
      <c r="O41" s="29" t="s">
        <v>406</v>
      </c>
      <c r="P41" s="19" t="s">
        <v>506</v>
      </c>
      <c r="Q41" s="26" t="s">
        <v>508</v>
      </c>
    </row>
    <row r="42" spans="1:17" ht="48" x14ac:dyDescent="0.2">
      <c r="A42" s="18" t="s">
        <v>158</v>
      </c>
      <c r="B42" s="18" t="s">
        <v>159</v>
      </c>
      <c r="C42" s="19" t="s">
        <v>551</v>
      </c>
      <c r="D42" s="20" t="s">
        <v>552</v>
      </c>
      <c r="E42" s="21">
        <v>548</v>
      </c>
      <c r="F42" s="21">
        <v>1762</v>
      </c>
      <c r="G42" s="22" t="s">
        <v>21</v>
      </c>
      <c r="H42" s="22" t="s">
        <v>22</v>
      </c>
      <c r="I42" s="23">
        <v>36504.613380000003</v>
      </c>
      <c r="J42" s="23">
        <v>25857</v>
      </c>
      <c r="K42" s="24">
        <f t="shared" si="0"/>
        <v>0.7083214313445223</v>
      </c>
      <c r="L42" s="23">
        <v>7891</v>
      </c>
      <c r="M42" s="25">
        <f t="shared" si="1"/>
        <v>30.51784816490699</v>
      </c>
      <c r="N42" s="22" t="str">
        <f t="shared" si="2"/>
        <v>No</v>
      </c>
      <c r="O42" s="29" t="s">
        <v>196</v>
      </c>
      <c r="P42" s="19" t="s">
        <v>551</v>
      </c>
      <c r="Q42" s="26" t="s">
        <v>553</v>
      </c>
    </row>
    <row r="43" spans="1:17" ht="32" x14ac:dyDescent="0.2">
      <c r="A43" s="18" t="s">
        <v>158</v>
      </c>
      <c r="B43" s="18" t="s">
        <v>159</v>
      </c>
      <c r="C43" s="19" t="s">
        <v>557</v>
      </c>
      <c r="D43" s="20" t="s">
        <v>558</v>
      </c>
      <c r="E43" s="21">
        <v>259</v>
      </c>
      <c r="F43" s="21">
        <v>2285</v>
      </c>
      <c r="G43" s="22" t="s">
        <v>28</v>
      </c>
      <c r="H43" s="22" t="s">
        <v>22</v>
      </c>
      <c r="I43" s="23">
        <v>42935.760779999997</v>
      </c>
      <c r="J43" s="23">
        <v>34752</v>
      </c>
      <c r="K43" s="24">
        <f t="shared" si="0"/>
        <v>0.80939523065788799</v>
      </c>
      <c r="L43" s="23">
        <v>10732</v>
      </c>
      <c r="M43" s="25">
        <f t="shared" si="1"/>
        <v>30.881675874769797</v>
      </c>
      <c r="N43" s="22" t="str">
        <f t="shared" si="2"/>
        <v>No</v>
      </c>
      <c r="O43" s="29" t="s">
        <v>406</v>
      </c>
      <c r="P43" s="19" t="s">
        <v>557</v>
      </c>
      <c r="Q43" s="26" t="s">
        <v>559</v>
      </c>
    </row>
    <row r="44" spans="1:17" ht="32" x14ac:dyDescent="0.2">
      <c r="A44" s="18" t="s">
        <v>158</v>
      </c>
      <c r="B44" s="18" t="s">
        <v>159</v>
      </c>
      <c r="C44" s="19" t="s">
        <v>560</v>
      </c>
      <c r="D44" s="20" t="s">
        <v>561</v>
      </c>
      <c r="E44" s="21">
        <v>1200</v>
      </c>
      <c r="F44" s="21">
        <v>4195</v>
      </c>
      <c r="G44" s="22" t="s">
        <v>28</v>
      </c>
      <c r="H44" s="22" t="s">
        <v>29</v>
      </c>
      <c r="I44" s="23">
        <v>34835.797169999998</v>
      </c>
      <c r="J44" s="23">
        <v>29633</v>
      </c>
      <c r="K44" s="24">
        <f t="shared" si="0"/>
        <v>0.8506479658091316</v>
      </c>
      <c r="L44" s="23">
        <v>9268</v>
      </c>
      <c r="M44" s="25">
        <f t="shared" si="1"/>
        <v>31.275942361556375</v>
      </c>
      <c r="N44" s="22" t="str">
        <f t="shared" si="2"/>
        <v>No</v>
      </c>
      <c r="O44" s="29" t="s">
        <v>93</v>
      </c>
      <c r="P44" s="19" t="s">
        <v>560</v>
      </c>
      <c r="Q44" s="26" t="s">
        <v>562</v>
      </c>
    </row>
    <row r="45" spans="1:17" ht="32" x14ac:dyDescent="0.2">
      <c r="A45" s="18" t="s">
        <v>158</v>
      </c>
      <c r="B45" s="18" t="s">
        <v>159</v>
      </c>
      <c r="C45" s="19" t="s">
        <v>582</v>
      </c>
      <c r="D45" s="20" t="s">
        <v>583</v>
      </c>
      <c r="E45" s="21">
        <v>550</v>
      </c>
      <c r="F45" s="21">
        <v>2343</v>
      </c>
      <c r="G45" s="22" t="s">
        <v>21</v>
      </c>
      <c r="H45" s="22" t="s">
        <v>22</v>
      </c>
      <c r="I45" s="23">
        <v>5218.9049500000001</v>
      </c>
      <c r="J45" s="23">
        <v>4648</v>
      </c>
      <c r="K45" s="24">
        <f t="shared" si="0"/>
        <v>0.89060828747225984</v>
      </c>
      <c r="L45" s="23">
        <v>1510</v>
      </c>
      <c r="M45" s="25">
        <f t="shared" si="1"/>
        <v>32.487091222030983</v>
      </c>
      <c r="N45" s="22" t="str">
        <f t="shared" si="2"/>
        <v>Yes</v>
      </c>
      <c r="O45" s="29" t="s">
        <v>39</v>
      </c>
      <c r="P45" s="19" t="s">
        <v>582</v>
      </c>
      <c r="Q45" s="26" t="s">
        <v>584</v>
      </c>
    </row>
    <row r="46" spans="1:17" ht="32" x14ac:dyDescent="0.2">
      <c r="A46" s="18" t="s">
        <v>158</v>
      </c>
      <c r="B46" s="18" t="s">
        <v>159</v>
      </c>
      <c r="C46" s="19" t="s">
        <v>609</v>
      </c>
      <c r="D46" s="20" t="s">
        <v>610</v>
      </c>
      <c r="E46" s="21">
        <v>1934</v>
      </c>
      <c r="F46" s="21">
        <v>4322</v>
      </c>
      <c r="G46" s="22" t="s">
        <v>21</v>
      </c>
      <c r="H46" s="22" t="s">
        <v>22</v>
      </c>
      <c r="I46" s="23">
        <v>24534.692879999999</v>
      </c>
      <c r="J46" s="23">
        <v>14729</v>
      </c>
      <c r="K46" s="24">
        <f t="shared" si="0"/>
        <v>0.60033357955773203</v>
      </c>
      <c r="L46" s="23">
        <v>4883</v>
      </c>
      <c r="M46" s="25">
        <f t="shared" si="1"/>
        <v>33.152284608595288</v>
      </c>
      <c r="N46" s="22" t="str">
        <f t="shared" si="2"/>
        <v>No</v>
      </c>
      <c r="O46" s="29" t="s">
        <v>93</v>
      </c>
      <c r="P46" s="19" t="s">
        <v>609</v>
      </c>
      <c r="Q46" s="26" t="s">
        <v>611</v>
      </c>
    </row>
    <row r="47" spans="1:17" ht="48" x14ac:dyDescent="0.2">
      <c r="A47" s="18" t="s">
        <v>158</v>
      </c>
      <c r="B47" s="18" t="s">
        <v>159</v>
      </c>
      <c r="C47" s="19" t="s">
        <v>642</v>
      </c>
      <c r="D47" s="20" t="s">
        <v>643</v>
      </c>
      <c r="E47" s="21">
        <v>939</v>
      </c>
      <c r="F47" s="21">
        <v>2400</v>
      </c>
      <c r="G47" s="22" t="s">
        <v>28</v>
      </c>
      <c r="H47" s="22" t="s">
        <v>22</v>
      </c>
      <c r="I47" s="23">
        <v>31247.583310000002</v>
      </c>
      <c r="J47" s="23">
        <v>41393</v>
      </c>
      <c r="K47" s="24">
        <f t="shared" si="0"/>
        <v>1.3246784427886689</v>
      </c>
      <c r="L47" s="23">
        <v>14400</v>
      </c>
      <c r="M47" s="25">
        <f t="shared" si="1"/>
        <v>34.788490807624477</v>
      </c>
      <c r="N47" s="22" t="str">
        <f t="shared" si="2"/>
        <v>No</v>
      </c>
      <c r="O47" s="29" t="s">
        <v>196</v>
      </c>
      <c r="P47" s="19" t="s">
        <v>642</v>
      </c>
      <c r="Q47" s="26" t="s">
        <v>644</v>
      </c>
    </row>
    <row r="48" spans="1:17" ht="32" x14ac:dyDescent="0.2">
      <c r="A48" s="18" t="s">
        <v>158</v>
      </c>
      <c r="B48" s="18" t="s">
        <v>159</v>
      </c>
      <c r="C48" s="19" t="s">
        <v>651</v>
      </c>
      <c r="D48" s="20" t="s">
        <v>652</v>
      </c>
      <c r="E48" s="21">
        <v>1950</v>
      </c>
      <c r="F48" s="21">
        <v>3641</v>
      </c>
      <c r="G48" s="22" t="s">
        <v>21</v>
      </c>
      <c r="H48" s="22" t="s">
        <v>22</v>
      </c>
      <c r="I48" s="23">
        <v>49722.450239999998</v>
      </c>
      <c r="J48" s="23">
        <v>25364</v>
      </c>
      <c r="K48" s="24">
        <f t="shared" si="0"/>
        <v>0.51011162719401815</v>
      </c>
      <c r="L48" s="23">
        <v>8939</v>
      </c>
      <c r="M48" s="25">
        <f t="shared" si="1"/>
        <v>35.242863901592806</v>
      </c>
      <c r="N48" s="22" t="str">
        <f t="shared" si="2"/>
        <v>No</v>
      </c>
      <c r="O48" s="29" t="s">
        <v>406</v>
      </c>
      <c r="P48" s="19" t="s">
        <v>651</v>
      </c>
      <c r="Q48" s="26" t="s">
        <v>653</v>
      </c>
    </row>
    <row r="49" spans="1:17" ht="32" x14ac:dyDescent="0.2">
      <c r="A49" s="18" t="s">
        <v>158</v>
      </c>
      <c r="B49" s="18" t="s">
        <v>159</v>
      </c>
      <c r="C49" s="19" t="s">
        <v>661</v>
      </c>
      <c r="D49" s="20" t="s">
        <v>662</v>
      </c>
      <c r="E49" s="21">
        <v>1593</v>
      </c>
      <c r="F49" s="21">
        <v>3600</v>
      </c>
      <c r="G49" s="22" t="s">
        <v>28</v>
      </c>
      <c r="H49" s="22" t="s">
        <v>29</v>
      </c>
      <c r="I49" s="23">
        <v>49302.639040000002</v>
      </c>
      <c r="J49" s="23">
        <v>27513</v>
      </c>
      <c r="K49" s="24">
        <f t="shared" si="0"/>
        <v>0.55804315013803363</v>
      </c>
      <c r="L49" s="23">
        <v>9881</v>
      </c>
      <c r="M49" s="25">
        <f t="shared" si="1"/>
        <v>35.913931595972812</v>
      </c>
      <c r="N49" s="22" t="str">
        <f t="shared" si="2"/>
        <v>No</v>
      </c>
      <c r="O49" s="29" t="s">
        <v>406</v>
      </c>
      <c r="P49" s="19" t="s">
        <v>661</v>
      </c>
      <c r="Q49" s="26" t="s">
        <v>663</v>
      </c>
    </row>
    <row r="50" spans="1:17" ht="17" x14ac:dyDescent="0.2">
      <c r="A50" s="18" t="s">
        <v>158</v>
      </c>
      <c r="B50" s="18" t="s">
        <v>159</v>
      </c>
      <c r="C50" s="19" t="s">
        <v>670</v>
      </c>
      <c r="D50" s="20" t="s">
        <v>671</v>
      </c>
      <c r="E50" s="21">
        <v>39</v>
      </c>
      <c r="F50" s="21">
        <v>4800</v>
      </c>
      <c r="G50" s="22" t="s">
        <v>43</v>
      </c>
      <c r="H50" s="22" t="s">
        <v>22</v>
      </c>
      <c r="I50" s="27">
        <v>2619.8258397099999</v>
      </c>
      <c r="J50" s="27">
        <v>3487</v>
      </c>
      <c r="K50" s="28">
        <f t="shared" si="0"/>
        <v>1.3310045069201972</v>
      </c>
      <c r="L50" s="27">
        <v>1269</v>
      </c>
      <c r="M50" s="25">
        <f t="shared" si="1"/>
        <v>36.392314310295383</v>
      </c>
      <c r="N50" s="22" t="str">
        <f t="shared" si="2"/>
        <v>No</v>
      </c>
      <c r="O50" s="22" t="s">
        <v>103</v>
      </c>
      <c r="P50" s="19" t="s">
        <v>670</v>
      </c>
      <c r="Q50" s="26" t="s">
        <v>672</v>
      </c>
    </row>
    <row r="51" spans="1:17" ht="17" x14ac:dyDescent="0.2">
      <c r="A51" s="18" t="s">
        <v>158</v>
      </c>
      <c r="B51" s="18" t="s">
        <v>159</v>
      </c>
      <c r="C51" s="19" t="s">
        <v>673</v>
      </c>
      <c r="D51" s="20" t="s">
        <v>674</v>
      </c>
      <c r="E51" s="21">
        <v>951</v>
      </c>
      <c r="F51" s="21">
        <v>2600</v>
      </c>
      <c r="G51" s="22" t="s">
        <v>162</v>
      </c>
      <c r="H51" s="22" t="s">
        <v>22</v>
      </c>
      <c r="I51" s="23">
        <v>33.951539490000002</v>
      </c>
      <c r="J51" s="23">
        <v>38</v>
      </c>
      <c r="K51" s="24">
        <f t="shared" si="0"/>
        <v>1.1192423251143713</v>
      </c>
      <c r="L51" s="23">
        <v>14</v>
      </c>
      <c r="M51" s="25">
        <f t="shared" si="1"/>
        <v>36.84210526315789</v>
      </c>
      <c r="N51" s="22" t="str">
        <f t="shared" si="2"/>
        <v>No</v>
      </c>
      <c r="O51" s="22" t="s">
        <v>103</v>
      </c>
      <c r="P51" s="19" t="s">
        <v>673</v>
      </c>
      <c r="Q51" s="26" t="s">
        <v>675</v>
      </c>
    </row>
    <row r="52" spans="1:17" ht="17" x14ac:dyDescent="0.2">
      <c r="A52" s="18" t="s">
        <v>158</v>
      </c>
      <c r="B52" s="18" t="s">
        <v>159</v>
      </c>
      <c r="C52" s="19" t="s">
        <v>697</v>
      </c>
      <c r="D52" s="20" t="s">
        <v>698</v>
      </c>
      <c r="E52" s="21">
        <v>6</v>
      </c>
      <c r="F52" s="21">
        <v>1430</v>
      </c>
      <c r="G52" s="22" t="s">
        <v>33</v>
      </c>
      <c r="H52" s="22" t="s">
        <v>22</v>
      </c>
      <c r="I52" s="23">
        <v>5021.7730680000004</v>
      </c>
      <c r="J52" s="23">
        <v>2674</v>
      </c>
      <c r="K52" s="24">
        <f t="shared" si="0"/>
        <v>0.53248124990740819</v>
      </c>
      <c r="L52" s="23">
        <v>1025</v>
      </c>
      <c r="M52" s="25">
        <f t="shared" si="1"/>
        <v>38.332086761406131</v>
      </c>
      <c r="N52" s="22" t="str">
        <f t="shared" si="2"/>
        <v>No</v>
      </c>
      <c r="O52" s="22" t="s">
        <v>699</v>
      </c>
      <c r="P52" s="19" t="s">
        <v>697</v>
      </c>
      <c r="Q52" s="26" t="s">
        <v>700</v>
      </c>
    </row>
    <row r="53" spans="1:17" ht="48" x14ac:dyDescent="0.2">
      <c r="A53" s="18" t="s">
        <v>158</v>
      </c>
      <c r="B53" s="18" t="s">
        <v>159</v>
      </c>
      <c r="C53" s="19" t="s">
        <v>715</v>
      </c>
      <c r="D53" s="20" t="s">
        <v>716</v>
      </c>
      <c r="E53" s="21">
        <v>2236</v>
      </c>
      <c r="F53" s="21">
        <v>4800</v>
      </c>
      <c r="G53" s="22" t="s">
        <v>28</v>
      </c>
      <c r="H53" s="22" t="s">
        <v>29</v>
      </c>
      <c r="I53" s="23">
        <v>37957.595079999999</v>
      </c>
      <c r="J53" s="23">
        <v>11981</v>
      </c>
      <c r="K53" s="24">
        <f t="shared" si="0"/>
        <v>0.31564170424255444</v>
      </c>
      <c r="L53" s="23">
        <v>4828</v>
      </c>
      <c r="M53" s="25">
        <f t="shared" si="1"/>
        <v>40.297137133795175</v>
      </c>
      <c r="N53" s="22" t="str">
        <f t="shared" si="2"/>
        <v>No</v>
      </c>
      <c r="O53" s="29" t="s">
        <v>271</v>
      </c>
      <c r="P53" s="19" t="s">
        <v>717</v>
      </c>
      <c r="Q53" s="26" t="s">
        <v>718</v>
      </c>
    </row>
    <row r="54" spans="1:17" ht="17" x14ac:dyDescent="0.2">
      <c r="A54" s="18" t="s">
        <v>158</v>
      </c>
      <c r="B54" s="18" t="s">
        <v>159</v>
      </c>
      <c r="C54" s="19" t="s">
        <v>726</v>
      </c>
      <c r="D54" s="20" t="s">
        <v>727</v>
      </c>
      <c r="E54" s="21">
        <v>1526</v>
      </c>
      <c r="F54" s="21">
        <v>3642</v>
      </c>
      <c r="G54" s="22" t="s">
        <v>162</v>
      </c>
      <c r="H54" s="22" t="s">
        <v>22</v>
      </c>
      <c r="I54" s="23">
        <v>1999.3524110000001</v>
      </c>
      <c r="J54" s="23">
        <v>3056</v>
      </c>
      <c r="K54" s="24">
        <f t="shared" si="0"/>
        <v>1.5284949182478065</v>
      </c>
      <c r="L54" s="23">
        <v>1313</v>
      </c>
      <c r="M54" s="25">
        <f t="shared" si="1"/>
        <v>42.964659685863879</v>
      </c>
      <c r="N54" s="22" t="str">
        <f t="shared" si="2"/>
        <v>No</v>
      </c>
      <c r="O54" s="22" t="s">
        <v>103</v>
      </c>
      <c r="P54" s="19" t="s">
        <v>726</v>
      </c>
      <c r="Q54" s="26" t="s">
        <v>728</v>
      </c>
    </row>
    <row r="55" spans="1:17" ht="48" x14ac:dyDescent="0.2">
      <c r="A55" s="18" t="s">
        <v>158</v>
      </c>
      <c r="B55" s="18" t="s">
        <v>159</v>
      </c>
      <c r="C55" s="19" t="s">
        <v>735</v>
      </c>
      <c r="D55" s="20" t="s">
        <v>736</v>
      </c>
      <c r="E55" s="21">
        <v>2069</v>
      </c>
      <c r="F55" s="21">
        <v>4187</v>
      </c>
      <c r="G55" s="22" t="s">
        <v>28</v>
      </c>
      <c r="H55" s="22" t="s">
        <v>29</v>
      </c>
      <c r="I55" s="23">
        <v>26992.194220000001</v>
      </c>
      <c r="J55" s="23">
        <v>25014</v>
      </c>
      <c r="K55" s="24">
        <f t="shared" si="0"/>
        <v>0.92671235973345778</v>
      </c>
      <c r="L55" s="23">
        <v>10777</v>
      </c>
      <c r="M55" s="25">
        <f t="shared" si="1"/>
        <v>43.083873031102584</v>
      </c>
      <c r="N55" s="22" t="str">
        <f t="shared" si="2"/>
        <v>No</v>
      </c>
      <c r="O55" s="29" t="s">
        <v>196</v>
      </c>
      <c r="P55" s="19" t="s">
        <v>735</v>
      </c>
      <c r="Q55" s="26" t="s">
        <v>737</v>
      </c>
    </row>
    <row r="56" spans="1:17" ht="17" x14ac:dyDescent="0.2">
      <c r="A56" s="18" t="s">
        <v>158</v>
      </c>
      <c r="B56" s="18" t="s">
        <v>159</v>
      </c>
      <c r="C56" s="19" t="s">
        <v>741</v>
      </c>
      <c r="D56" s="20" t="s">
        <v>742</v>
      </c>
      <c r="E56" s="21">
        <v>825</v>
      </c>
      <c r="F56" s="21">
        <v>2596</v>
      </c>
      <c r="G56" s="22" t="s">
        <v>28</v>
      </c>
      <c r="H56" s="22" t="s">
        <v>29</v>
      </c>
      <c r="I56" s="23">
        <v>6505.0564000000004</v>
      </c>
      <c r="J56" s="23">
        <v>2570</v>
      </c>
      <c r="K56" s="24">
        <f t="shared" si="0"/>
        <v>0.39507728172810308</v>
      </c>
      <c r="L56" s="23">
        <v>1126</v>
      </c>
      <c r="M56" s="25">
        <f t="shared" si="1"/>
        <v>43.813229571984436</v>
      </c>
      <c r="N56" s="22" t="str">
        <f t="shared" si="2"/>
        <v>No</v>
      </c>
      <c r="O56" s="22" t="s">
        <v>103</v>
      </c>
      <c r="P56" s="19" t="s">
        <v>741</v>
      </c>
      <c r="Q56" s="26" t="s">
        <v>743</v>
      </c>
    </row>
    <row r="57" spans="1:17" ht="32" x14ac:dyDescent="0.2">
      <c r="A57" s="18" t="s">
        <v>158</v>
      </c>
      <c r="B57" s="18" t="s">
        <v>159</v>
      </c>
      <c r="C57" s="19" t="s">
        <v>753</v>
      </c>
      <c r="D57" s="20" t="s">
        <v>754</v>
      </c>
      <c r="E57" s="21">
        <v>1226</v>
      </c>
      <c r="F57" s="21">
        <v>3985</v>
      </c>
      <c r="G57" s="22" t="s">
        <v>28</v>
      </c>
      <c r="H57" s="22" t="s">
        <v>29</v>
      </c>
      <c r="I57" s="23">
        <v>38610.55085</v>
      </c>
      <c r="J57" s="23">
        <v>16572</v>
      </c>
      <c r="K57" s="24">
        <f t="shared" si="0"/>
        <v>0.42920910567635684</v>
      </c>
      <c r="L57" s="23">
        <v>7572</v>
      </c>
      <c r="M57" s="25">
        <f t="shared" si="1"/>
        <v>45.691527878349021</v>
      </c>
      <c r="N57" s="22" t="str">
        <f t="shared" si="2"/>
        <v>No</v>
      </c>
      <c r="O57" s="29" t="s">
        <v>406</v>
      </c>
      <c r="P57" s="19" t="s">
        <v>753</v>
      </c>
      <c r="Q57" s="26" t="s">
        <v>755</v>
      </c>
    </row>
    <row r="58" spans="1:17" ht="32" x14ac:dyDescent="0.2">
      <c r="A58" s="18" t="s">
        <v>158</v>
      </c>
      <c r="B58" s="18" t="s">
        <v>159</v>
      </c>
      <c r="C58" s="19" t="s">
        <v>777</v>
      </c>
      <c r="D58" s="20" t="s">
        <v>778</v>
      </c>
      <c r="E58" s="21">
        <v>1759</v>
      </c>
      <c r="F58" s="21">
        <v>3400</v>
      </c>
      <c r="G58" s="22" t="s">
        <v>28</v>
      </c>
      <c r="H58" s="22" t="s">
        <v>130</v>
      </c>
      <c r="I58" s="23">
        <v>17855.63536</v>
      </c>
      <c r="J58" s="23">
        <v>5333</v>
      </c>
      <c r="K58" s="24">
        <f t="shared" si="0"/>
        <v>0.29867321394493351</v>
      </c>
      <c r="L58" s="23">
        <v>2532</v>
      </c>
      <c r="M58" s="25">
        <f t="shared" si="1"/>
        <v>47.477967372960812</v>
      </c>
      <c r="N58" s="22" t="str">
        <f t="shared" si="2"/>
        <v>No</v>
      </c>
      <c r="O58" s="29" t="s">
        <v>39</v>
      </c>
      <c r="P58" s="19" t="s">
        <v>777</v>
      </c>
      <c r="Q58" s="26" t="s">
        <v>779</v>
      </c>
    </row>
    <row r="59" spans="1:17" ht="32" x14ac:dyDescent="0.2">
      <c r="A59" s="18" t="s">
        <v>158</v>
      </c>
      <c r="B59" s="18" t="s">
        <v>159</v>
      </c>
      <c r="C59" s="19" t="s">
        <v>780</v>
      </c>
      <c r="D59" s="20" t="s">
        <v>781</v>
      </c>
      <c r="E59" s="21">
        <v>83</v>
      </c>
      <c r="F59" s="21">
        <v>2605</v>
      </c>
      <c r="G59" s="22" t="s">
        <v>28</v>
      </c>
      <c r="H59" s="22" t="s">
        <v>130</v>
      </c>
      <c r="I59" s="23">
        <v>27765.992730000002</v>
      </c>
      <c r="J59" s="23">
        <v>11862</v>
      </c>
      <c r="K59" s="24">
        <f t="shared" si="0"/>
        <v>0.42721325022834866</v>
      </c>
      <c r="L59" s="23">
        <v>5659</v>
      </c>
      <c r="M59" s="25">
        <f t="shared" si="1"/>
        <v>47.706963412577977</v>
      </c>
      <c r="N59" s="22" t="str">
        <f t="shared" si="2"/>
        <v>No</v>
      </c>
      <c r="O59" s="29" t="s">
        <v>406</v>
      </c>
      <c r="P59" s="19" t="s">
        <v>780</v>
      </c>
      <c r="Q59" s="26" t="s">
        <v>782</v>
      </c>
    </row>
    <row r="60" spans="1:17" ht="32" x14ac:dyDescent="0.2">
      <c r="A60" s="18" t="s">
        <v>158</v>
      </c>
      <c r="B60" s="18" t="s">
        <v>159</v>
      </c>
      <c r="C60" s="19" t="s">
        <v>783</v>
      </c>
      <c r="D60" s="20" t="s">
        <v>784</v>
      </c>
      <c r="E60" s="21">
        <v>1200</v>
      </c>
      <c r="F60" s="21">
        <v>2800</v>
      </c>
      <c r="G60" s="22" t="s">
        <v>28</v>
      </c>
      <c r="H60" s="22" t="s">
        <v>22</v>
      </c>
      <c r="I60" s="23">
        <v>9555.1395670000002</v>
      </c>
      <c r="J60" s="23">
        <v>3876</v>
      </c>
      <c r="K60" s="24">
        <f t="shared" si="0"/>
        <v>0.40564556622347031</v>
      </c>
      <c r="L60" s="23">
        <v>1863</v>
      </c>
      <c r="M60" s="25">
        <f t="shared" si="1"/>
        <v>48.065015479876159</v>
      </c>
      <c r="N60" s="22" t="str">
        <f t="shared" si="2"/>
        <v>No</v>
      </c>
      <c r="O60" s="29" t="s">
        <v>93</v>
      </c>
      <c r="P60" s="19" t="s">
        <v>783</v>
      </c>
      <c r="Q60" s="26" t="s">
        <v>785</v>
      </c>
    </row>
    <row r="61" spans="1:17" ht="32" x14ac:dyDescent="0.2">
      <c r="A61" s="18" t="s">
        <v>158</v>
      </c>
      <c r="B61" s="18" t="s">
        <v>159</v>
      </c>
      <c r="C61" s="19" t="s">
        <v>799</v>
      </c>
      <c r="D61" s="20" t="s">
        <v>800</v>
      </c>
      <c r="E61" s="21">
        <v>1928</v>
      </c>
      <c r="F61" s="21">
        <v>3476</v>
      </c>
      <c r="G61" s="22" t="s">
        <v>28</v>
      </c>
      <c r="H61" s="22" t="s">
        <v>22</v>
      </c>
      <c r="I61" s="23">
        <v>8418.3768999999993</v>
      </c>
      <c r="J61" s="23">
        <v>5474</v>
      </c>
      <c r="K61" s="24">
        <f t="shared" si="0"/>
        <v>0.65024411059571363</v>
      </c>
      <c r="L61" s="23">
        <v>2738</v>
      </c>
      <c r="M61" s="25">
        <f t="shared" si="1"/>
        <v>50.018268176835953</v>
      </c>
      <c r="N61" s="22" t="str">
        <f t="shared" si="2"/>
        <v>No</v>
      </c>
      <c r="O61" s="29" t="s">
        <v>39</v>
      </c>
      <c r="P61" s="19" t="s">
        <v>799</v>
      </c>
      <c r="Q61" s="26" t="s">
        <v>801</v>
      </c>
    </row>
    <row r="62" spans="1:17" ht="48" x14ac:dyDescent="0.2">
      <c r="A62" s="18" t="s">
        <v>158</v>
      </c>
      <c r="B62" s="18" t="s">
        <v>159</v>
      </c>
      <c r="C62" s="19" t="s">
        <v>827</v>
      </c>
      <c r="D62" s="20" t="s">
        <v>828</v>
      </c>
      <c r="E62" s="21">
        <v>1043</v>
      </c>
      <c r="F62" s="21">
        <v>2800</v>
      </c>
      <c r="G62" s="22" t="s">
        <v>28</v>
      </c>
      <c r="H62" s="22" t="s">
        <v>130</v>
      </c>
      <c r="I62" s="23">
        <v>32712.925139999999</v>
      </c>
      <c r="J62" s="23">
        <v>21625</v>
      </c>
      <c r="K62" s="24">
        <f t="shared" si="0"/>
        <v>0.66105369383668633</v>
      </c>
      <c r="L62" s="23">
        <v>11496</v>
      </c>
      <c r="M62" s="25">
        <f t="shared" si="1"/>
        <v>53.160693641618494</v>
      </c>
      <c r="N62" s="22" t="str">
        <f t="shared" si="2"/>
        <v>No</v>
      </c>
      <c r="O62" s="29" t="s">
        <v>196</v>
      </c>
      <c r="P62" s="19" t="s">
        <v>827</v>
      </c>
      <c r="Q62" s="26" t="s">
        <v>829</v>
      </c>
    </row>
    <row r="63" spans="1:17" ht="32" x14ac:dyDescent="0.2">
      <c r="A63" s="18" t="s">
        <v>158</v>
      </c>
      <c r="B63" s="18" t="s">
        <v>159</v>
      </c>
      <c r="C63" s="19" t="s">
        <v>858</v>
      </c>
      <c r="D63" s="20" t="s">
        <v>859</v>
      </c>
      <c r="E63" s="21">
        <v>345</v>
      </c>
      <c r="F63" s="21">
        <v>3000</v>
      </c>
      <c r="G63" s="22" t="s">
        <v>28</v>
      </c>
      <c r="H63" s="22" t="s">
        <v>29</v>
      </c>
      <c r="I63" s="23">
        <v>46449.707090000004</v>
      </c>
      <c r="J63" s="23">
        <v>47627</v>
      </c>
      <c r="K63" s="24">
        <f t="shared" si="0"/>
        <v>1.0253455400207132</v>
      </c>
      <c r="L63" s="23">
        <v>27366</v>
      </c>
      <c r="M63" s="25">
        <f t="shared" si="1"/>
        <v>57.45900434627417</v>
      </c>
      <c r="N63" s="22" t="str">
        <f t="shared" si="2"/>
        <v>No</v>
      </c>
      <c r="O63" s="29" t="s">
        <v>406</v>
      </c>
      <c r="P63" s="19" t="s">
        <v>858</v>
      </c>
      <c r="Q63" s="26" t="s">
        <v>860</v>
      </c>
    </row>
    <row r="64" spans="1:17" ht="17" x14ac:dyDescent="0.2">
      <c r="A64" s="18" t="s">
        <v>158</v>
      </c>
      <c r="B64" s="18" t="s">
        <v>159</v>
      </c>
      <c r="C64" s="19" t="s">
        <v>867</v>
      </c>
      <c r="D64" s="20" t="s">
        <v>868</v>
      </c>
      <c r="E64" s="21">
        <v>1334</v>
      </c>
      <c r="F64" s="21">
        <v>3700</v>
      </c>
      <c r="G64" s="22" t="s">
        <v>21</v>
      </c>
      <c r="H64" s="22" t="s">
        <v>22</v>
      </c>
      <c r="I64" s="23">
        <v>2979.7440470000001</v>
      </c>
      <c r="J64" s="23">
        <v>1971</v>
      </c>
      <c r="K64" s="24">
        <f t="shared" si="0"/>
        <v>0.66146620948346169</v>
      </c>
      <c r="L64" s="23">
        <v>1161</v>
      </c>
      <c r="M64" s="25">
        <f t="shared" si="1"/>
        <v>58.904109589041099</v>
      </c>
      <c r="N64" s="22" t="str">
        <f t="shared" si="2"/>
        <v>No</v>
      </c>
      <c r="O64" s="22" t="s">
        <v>103</v>
      </c>
      <c r="P64" s="19" t="s">
        <v>867</v>
      </c>
      <c r="Q64" s="26" t="s">
        <v>869</v>
      </c>
    </row>
    <row r="65" spans="1:17" ht="17" x14ac:dyDescent="0.2">
      <c r="A65" s="18" t="s">
        <v>158</v>
      </c>
      <c r="B65" s="18" t="s">
        <v>159</v>
      </c>
      <c r="C65" s="19" t="s">
        <v>892</v>
      </c>
      <c r="D65" s="20" t="s">
        <v>893</v>
      </c>
      <c r="E65" s="21">
        <v>600</v>
      </c>
      <c r="F65" s="21">
        <v>2364</v>
      </c>
      <c r="G65" s="22" t="s">
        <v>33</v>
      </c>
      <c r="H65" s="22" t="s">
        <v>22</v>
      </c>
      <c r="I65" s="23">
        <v>3065.923769</v>
      </c>
      <c r="J65" s="23">
        <v>1935</v>
      </c>
      <c r="K65" s="24">
        <f t="shared" si="0"/>
        <v>0.63113115191090718</v>
      </c>
      <c r="L65" s="23">
        <v>1188</v>
      </c>
      <c r="M65" s="25">
        <f t="shared" si="1"/>
        <v>61.395348837209305</v>
      </c>
      <c r="N65" s="22" t="str">
        <f t="shared" si="2"/>
        <v>No</v>
      </c>
      <c r="O65" s="22" t="s">
        <v>103</v>
      </c>
      <c r="P65" s="19" t="s">
        <v>892</v>
      </c>
      <c r="Q65" s="26" t="s">
        <v>894</v>
      </c>
    </row>
    <row r="66" spans="1:17" ht="17" x14ac:dyDescent="0.2">
      <c r="A66" s="18" t="s">
        <v>158</v>
      </c>
      <c r="B66" s="18" t="s">
        <v>159</v>
      </c>
      <c r="C66" s="19" t="s">
        <v>895</v>
      </c>
      <c r="D66" s="20" t="s">
        <v>896</v>
      </c>
      <c r="E66" s="21">
        <v>1607</v>
      </c>
      <c r="F66" s="21">
        <v>4388</v>
      </c>
      <c r="G66" s="22" t="s">
        <v>28</v>
      </c>
      <c r="H66" s="22" t="s">
        <v>130</v>
      </c>
      <c r="I66" s="23">
        <v>5774.8623269999998</v>
      </c>
      <c r="J66" s="23">
        <v>1684</v>
      </c>
      <c r="K66" s="24">
        <f t="shared" ref="K66:K129" si="3">J66/I66</f>
        <v>0.29160868340125884</v>
      </c>
      <c r="L66" s="23">
        <v>1046</v>
      </c>
      <c r="M66" s="25">
        <f t="shared" ref="M66:M129" si="4">L66/J66*100</f>
        <v>62.11401425178147</v>
      </c>
      <c r="N66" s="22" t="str">
        <f t="shared" ref="N66:N129" si="5">IF(AND(J66&lt;10000, M66&lt;33),"Yes","No")</f>
        <v>No</v>
      </c>
      <c r="O66" s="22" t="s">
        <v>794</v>
      </c>
      <c r="P66" s="19" t="s">
        <v>895</v>
      </c>
      <c r="Q66" s="26" t="s">
        <v>897</v>
      </c>
    </row>
    <row r="67" spans="1:17" ht="32" x14ac:dyDescent="0.2">
      <c r="A67" s="18" t="s">
        <v>158</v>
      </c>
      <c r="B67" s="18" t="s">
        <v>159</v>
      </c>
      <c r="C67" s="19" t="s">
        <v>912</v>
      </c>
      <c r="D67" s="20" t="s">
        <v>913</v>
      </c>
      <c r="E67" s="21">
        <v>1127</v>
      </c>
      <c r="F67" s="21">
        <v>3000</v>
      </c>
      <c r="G67" s="22" t="s">
        <v>28</v>
      </c>
      <c r="H67" s="22" t="s">
        <v>22</v>
      </c>
      <c r="I67" s="23">
        <v>23458.436740000001</v>
      </c>
      <c r="J67" s="23">
        <v>10650</v>
      </c>
      <c r="K67" s="24">
        <f t="shared" si="3"/>
        <v>0.45399444634945441</v>
      </c>
      <c r="L67" s="23">
        <v>6809</v>
      </c>
      <c r="M67" s="25">
        <f t="shared" si="4"/>
        <v>63.934272300469488</v>
      </c>
      <c r="N67" s="22" t="str">
        <f t="shared" si="5"/>
        <v>No</v>
      </c>
      <c r="O67" s="29" t="s">
        <v>406</v>
      </c>
      <c r="P67" s="19" t="s">
        <v>912</v>
      </c>
      <c r="Q67" s="26" t="s">
        <v>914</v>
      </c>
    </row>
    <row r="68" spans="1:17" ht="17" x14ac:dyDescent="0.2">
      <c r="A68" s="18" t="s">
        <v>158</v>
      </c>
      <c r="B68" s="18" t="s">
        <v>159</v>
      </c>
      <c r="C68" s="19" t="s">
        <v>921</v>
      </c>
      <c r="D68" s="20" t="s">
        <v>922</v>
      </c>
      <c r="E68" s="21">
        <v>831</v>
      </c>
      <c r="F68" s="21">
        <v>4600</v>
      </c>
      <c r="G68" s="22" t="s">
        <v>162</v>
      </c>
      <c r="H68" s="22" t="s">
        <v>22</v>
      </c>
      <c r="I68" s="23">
        <v>2604.071297</v>
      </c>
      <c r="J68" s="23">
        <v>1649</v>
      </c>
      <c r="K68" s="24">
        <f t="shared" si="3"/>
        <v>0.63323919045523736</v>
      </c>
      <c r="L68" s="23">
        <v>1069</v>
      </c>
      <c r="M68" s="25">
        <f t="shared" si="4"/>
        <v>64.827167980594297</v>
      </c>
      <c r="N68" s="22" t="str">
        <f t="shared" si="5"/>
        <v>No</v>
      </c>
      <c r="O68" s="22" t="s">
        <v>103</v>
      </c>
      <c r="P68" s="19" t="s">
        <v>921</v>
      </c>
      <c r="Q68" s="26" t="s">
        <v>923</v>
      </c>
    </row>
    <row r="69" spans="1:17" ht="32" x14ac:dyDescent="0.2">
      <c r="A69" s="18" t="s">
        <v>158</v>
      </c>
      <c r="B69" s="18" t="s">
        <v>159</v>
      </c>
      <c r="C69" s="19" t="s">
        <v>949</v>
      </c>
      <c r="D69" s="20" t="s">
        <v>950</v>
      </c>
      <c r="E69" s="21">
        <v>1731</v>
      </c>
      <c r="F69" s="21">
        <v>3094</v>
      </c>
      <c r="G69" s="22" t="s">
        <v>162</v>
      </c>
      <c r="H69" s="22" t="s">
        <v>22</v>
      </c>
      <c r="I69" s="23">
        <v>2360.6866289999998</v>
      </c>
      <c r="J69" s="23">
        <v>1256</v>
      </c>
      <c r="K69" s="24">
        <f t="shared" si="3"/>
        <v>0.5320485932230864</v>
      </c>
      <c r="L69" s="23">
        <v>868</v>
      </c>
      <c r="M69" s="25">
        <f t="shared" si="4"/>
        <v>69.108280254777071</v>
      </c>
      <c r="N69" s="22" t="str">
        <f t="shared" si="5"/>
        <v>No</v>
      </c>
      <c r="O69" s="29" t="s">
        <v>406</v>
      </c>
      <c r="P69" s="19" t="s">
        <v>949</v>
      </c>
      <c r="Q69" s="26" t="s">
        <v>951</v>
      </c>
    </row>
    <row r="70" spans="1:17" ht="32" x14ac:dyDescent="0.2">
      <c r="A70" s="18" t="s">
        <v>158</v>
      </c>
      <c r="B70" s="18" t="s">
        <v>159</v>
      </c>
      <c r="C70" s="19" t="s">
        <v>952</v>
      </c>
      <c r="D70" s="20" t="s">
        <v>953</v>
      </c>
      <c r="E70" s="21">
        <v>1038</v>
      </c>
      <c r="F70" s="21">
        <v>3222</v>
      </c>
      <c r="G70" s="22" t="s">
        <v>162</v>
      </c>
      <c r="H70" s="22" t="s">
        <v>22</v>
      </c>
      <c r="I70" s="23">
        <v>1650.982925</v>
      </c>
      <c r="J70" s="23">
        <v>2094</v>
      </c>
      <c r="K70" s="24">
        <f t="shared" si="3"/>
        <v>1.2683353463513258</v>
      </c>
      <c r="L70" s="23">
        <v>1457</v>
      </c>
      <c r="M70" s="25">
        <f t="shared" si="4"/>
        <v>69.57975167144221</v>
      </c>
      <c r="N70" s="22" t="str">
        <f t="shared" si="5"/>
        <v>No</v>
      </c>
      <c r="O70" s="29" t="s">
        <v>406</v>
      </c>
      <c r="P70" s="19" t="s">
        <v>952</v>
      </c>
      <c r="Q70" s="26" t="s">
        <v>954</v>
      </c>
    </row>
    <row r="71" spans="1:17" ht="17" x14ac:dyDescent="0.2">
      <c r="A71" s="18" t="s">
        <v>158</v>
      </c>
      <c r="B71" s="18" t="s">
        <v>159</v>
      </c>
      <c r="C71" s="19" t="s">
        <v>955</v>
      </c>
      <c r="D71" s="20" t="s">
        <v>956</v>
      </c>
      <c r="E71" s="21">
        <v>2799</v>
      </c>
      <c r="F71" s="21">
        <v>4036</v>
      </c>
      <c r="G71" s="22" t="s">
        <v>162</v>
      </c>
      <c r="H71" s="22" t="s">
        <v>22</v>
      </c>
      <c r="I71" s="23">
        <v>2725.4645409999998</v>
      </c>
      <c r="J71" s="23">
        <v>631</v>
      </c>
      <c r="K71" s="24">
        <f t="shared" si="3"/>
        <v>0.23152016491415436</v>
      </c>
      <c r="L71" s="23">
        <v>442</v>
      </c>
      <c r="M71" s="25">
        <f t="shared" si="4"/>
        <v>70.04754358161648</v>
      </c>
      <c r="N71" s="22" t="str">
        <f t="shared" si="5"/>
        <v>No</v>
      </c>
      <c r="O71" s="22" t="s">
        <v>699</v>
      </c>
      <c r="P71" s="19" t="s">
        <v>955</v>
      </c>
      <c r="Q71" s="26" t="s">
        <v>957</v>
      </c>
    </row>
    <row r="72" spans="1:17" ht="17" x14ac:dyDescent="0.2">
      <c r="A72" s="18" t="s">
        <v>158</v>
      </c>
      <c r="B72" s="18" t="s">
        <v>159</v>
      </c>
      <c r="C72" s="19" t="s">
        <v>958</v>
      </c>
      <c r="D72" s="20" t="s">
        <v>959</v>
      </c>
      <c r="E72" s="21">
        <v>1700</v>
      </c>
      <c r="F72" s="21">
        <v>3757</v>
      </c>
      <c r="G72" s="22" t="s">
        <v>162</v>
      </c>
      <c r="H72" s="22" t="s">
        <v>22</v>
      </c>
      <c r="I72" s="23">
        <v>51.661238590000004</v>
      </c>
      <c r="J72" s="23">
        <v>77</v>
      </c>
      <c r="K72" s="24">
        <f t="shared" si="3"/>
        <v>1.4904791697136117</v>
      </c>
      <c r="L72" s="23">
        <v>54</v>
      </c>
      <c r="M72" s="25">
        <f t="shared" si="4"/>
        <v>70.129870129870127</v>
      </c>
      <c r="N72" s="22" t="str">
        <f t="shared" si="5"/>
        <v>No</v>
      </c>
      <c r="O72" s="22" t="s">
        <v>699</v>
      </c>
      <c r="P72" s="19" t="s">
        <v>958</v>
      </c>
      <c r="Q72" s="26" t="s">
        <v>960</v>
      </c>
    </row>
    <row r="73" spans="1:17" ht="32" x14ac:dyDescent="0.2">
      <c r="A73" s="18" t="s">
        <v>158</v>
      </c>
      <c r="B73" s="18" t="s">
        <v>159</v>
      </c>
      <c r="C73" s="19" t="s">
        <v>968</v>
      </c>
      <c r="D73" s="20" t="s">
        <v>969</v>
      </c>
      <c r="E73" s="21">
        <v>49</v>
      </c>
      <c r="F73" s="21">
        <v>2000</v>
      </c>
      <c r="G73" s="22" t="s">
        <v>28</v>
      </c>
      <c r="H73" s="22" t="s">
        <v>130</v>
      </c>
      <c r="I73" s="23">
        <v>40400.981449999999</v>
      </c>
      <c r="J73" s="23">
        <v>18860</v>
      </c>
      <c r="K73" s="24">
        <f t="shared" si="3"/>
        <v>0.4668203425538317</v>
      </c>
      <c r="L73" s="23">
        <v>13364</v>
      </c>
      <c r="M73" s="25">
        <f t="shared" si="4"/>
        <v>70.858960763520685</v>
      </c>
      <c r="N73" s="22" t="str">
        <f t="shared" si="5"/>
        <v>No</v>
      </c>
      <c r="O73" s="29" t="s">
        <v>406</v>
      </c>
      <c r="P73" s="19" t="s">
        <v>968</v>
      </c>
      <c r="Q73" s="26" t="s">
        <v>970</v>
      </c>
    </row>
    <row r="74" spans="1:17" ht="17" x14ac:dyDescent="0.2">
      <c r="A74" s="18" t="s">
        <v>158</v>
      </c>
      <c r="B74" s="18" t="s">
        <v>159</v>
      </c>
      <c r="C74" s="19" t="s">
        <v>974</v>
      </c>
      <c r="D74" s="20" t="s">
        <v>975</v>
      </c>
      <c r="E74" s="21">
        <v>1400</v>
      </c>
      <c r="F74" s="21">
        <v>3200</v>
      </c>
      <c r="G74" s="22" t="s">
        <v>28</v>
      </c>
      <c r="H74" s="22" t="s">
        <v>22</v>
      </c>
      <c r="I74" s="23">
        <v>14076.8711</v>
      </c>
      <c r="J74" s="23">
        <v>5449</v>
      </c>
      <c r="K74" s="24">
        <f t="shared" si="3"/>
        <v>0.38708886096143907</v>
      </c>
      <c r="L74" s="23">
        <v>3903</v>
      </c>
      <c r="M74" s="25">
        <f t="shared" si="4"/>
        <v>71.627821618645626</v>
      </c>
      <c r="N74" s="22" t="str">
        <f t="shared" si="5"/>
        <v>No</v>
      </c>
      <c r="O74" s="22" t="s">
        <v>794</v>
      </c>
      <c r="P74" s="19" t="s">
        <v>974</v>
      </c>
      <c r="Q74" s="26" t="s">
        <v>976</v>
      </c>
    </row>
    <row r="75" spans="1:17" ht="17" x14ac:dyDescent="0.2">
      <c r="A75" s="18" t="s">
        <v>158</v>
      </c>
      <c r="B75" s="18" t="s">
        <v>159</v>
      </c>
      <c r="C75" s="19" t="s">
        <v>993</v>
      </c>
      <c r="D75" s="20" t="s">
        <v>994</v>
      </c>
      <c r="E75" s="21">
        <v>11</v>
      </c>
      <c r="F75" s="21">
        <v>2124</v>
      </c>
      <c r="G75" s="22" t="s">
        <v>28</v>
      </c>
      <c r="H75" s="22" t="s">
        <v>29</v>
      </c>
      <c r="I75" s="23">
        <v>21437.387910000001</v>
      </c>
      <c r="J75" s="23">
        <v>29989</v>
      </c>
      <c r="K75" s="24">
        <f t="shared" si="3"/>
        <v>1.3989111045572342</v>
      </c>
      <c r="L75" s="23">
        <v>22475</v>
      </c>
      <c r="M75" s="25">
        <f t="shared" si="4"/>
        <v>74.944146186935214</v>
      </c>
      <c r="N75" s="22" t="str">
        <f t="shared" si="5"/>
        <v>No</v>
      </c>
      <c r="O75" s="22" t="s">
        <v>794</v>
      </c>
      <c r="P75" s="19" t="s">
        <v>993</v>
      </c>
      <c r="Q75" s="26" t="s">
        <v>995</v>
      </c>
    </row>
    <row r="76" spans="1:17" ht="17" x14ac:dyDescent="0.2">
      <c r="A76" s="18" t="s">
        <v>158</v>
      </c>
      <c r="B76" s="18" t="s">
        <v>159</v>
      </c>
      <c r="C76" s="19" t="s">
        <v>1013</v>
      </c>
      <c r="D76" s="20" t="s">
        <v>1014</v>
      </c>
      <c r="E76" s="21">
        <v>5</v>
      </c>
      <c r="F76" s="21">
        <v>1830</v>
      </c>
      <c r="G76" s="22" t="s">
        <v>21</v>
      </c>
      <c r="H76" s="22" t="s">
        <v>22</v>
      </c>
      <c r="I76" s="27">
        <v>2404.2821191200001</v>
      </c>
      <c r="J76" s="27">
        <v>2690</v>
      </c>
      <c r="K76" s="28">
        <f t="shared" si="3"/>
        <v>1.1188370859675056</v>
      </c>
      <c r="L76" s="27">
        <v>2080</v>
      </c>
      <c r="M76" s="25">
        <f t="shared" si="4"/>
        <v>77.323420074349443</v>
      </c>
      <c r="N76" s="22" t="str">
        <f t="shared" si="5"/>
        <v>No</v>
      </c>
      <c r="O76" s="22" t="s">
        <v>794</v>
      </c>
      <c r="P76" s="19" t="s">
        <v>1013</v>
      </c>
      <c r="Q76" s="26" t="s">
        <v>1015</v>
      </c>
    </row>
    <row r="77" spans="1:17" ht="32" x14ac:dyDescent="0.2">
      <c r="A77" s="18" t="s">
        <v>158</v>
      </c>
      <c r="B77" s="18" t="s">
        <v>159</v>
      </c>
      <c r="C77" s="19" t="s">
        <v>1048</v>
      </c>
      <c r="D77" s="20" t="s">
        <v>1049</v>
      </c>
      <c r="E77" s="21">
        <v>600</v>
      </c>
      <c r="F77" s="21">
        <v>1415</v>
      </c>
      <c r="G77" s="22" t="s">
        <v>21</v>
      </c>
      <c r="H77" s="22" t="s">
        <v>22</v>
      </c>
      <c r="I77" s="23">
        <v>2852.7215230000002</v>
      </c>
      <c r="J77" s="23">
        <v>1254</v>
      </c>
      <c r="K77" s="24">
        <f t="shared" si="3"/>
        <v>0.43958023588690814</v>
      </c>
      <c r="L77" s="23">
        <v>1060</v>
      </c>
      <c r="M77" s="25">
        <f t="shared" si="4"/>
        <v>84.529505582137162</v>
      </c>
      <c r="N77" s="22" t="str">
        <f t="shared" si="5"/>
        <v>No</v>
      </c>
      <c r="O77" s="29" t="s">
        <v>74</v>
      </c>
      <c r="P77" s="19" t="s">
        <v>1048</v>
      </c>
      <c r="Q77" s="26" t="s">
        <v>1050</v>
      </c>
    </row>
    <row r="78" spans="1:17" ht="17" x14ac:dyDescent="0.2">
      <c r="A78" s="18" t="s">
        <v>158</v>
      </c>
      <c r="B78" s="18" t="s">
        <v>159</v>
      </c>
      <c r="C78" s="19" t="s">
        <v>1063</v>
      </c>
      <c r="D78" s="20" t="s">
        <v>1064</v>
      </c>
      <c r="E78" s="21">
        <v>398</v>
      </c>
      <c r="F78" s="21">
        <v>1580</v>
      </c>
      <c r="G78" s="22" t="s">
        <v>21</v>
      </c>
      <c r="H78" s="22" t="s">
        <v>130</v>
      </c>
      <c r="I78" s="27">
        <v>1893.2380086999999</v>
      </c>
      <c r="J78" s="27">
        <v>1403</v>
      </c>
      <c r="K78" s="28">
        <f t="shared" si="3"/>
        <v>0.7410584372132778</v>
      </c>
      <c r="L78" s="27">
        <v>1228</v>
      </c>
      <c r="M78" s="25">
        <f t="shared" si="4"/>
        <v>87.526728439059156</v>
      </c>
      <c r="N78" s="22" t="str">
        <f t="shared" si="5"/>
        <v>No</v>
      </c>
      <c r="O78" s="22" t="s">
        <v>574</v>
      </c>
      <c r="P78" s="19" t="s">
        <v>1063</v>
      </c>
      <c r="Q78" s="26" t="s">
        <v>1065</v>
      </c>
    </row>
    <row r="79" spans="1:17" ht="17" x14ac:dyDescent="0.2">
      <c r="A79" s="18" t="s">
        <v>158</v>
      </c>
      <c r="B79" s="18" t="s">
        <v>159</v>
      </c>
      <c r="C79" s="19" t="s">
        <v>1094</v>
      </c>
      <c r="D79" s="20" t="s">
        <v>1095</v>
      </c>
      <c r="E79" s="21">
        <v>401</v>
      </c>
      <c r="F79" s="21">
        <v>1246</v>
      </c>
      <c r="G79" s="22" t="s">
        <v>162</v>
      </c>
      <c r="H79" s="22" t="s">
        <v>22</v>
      </c>
      <c r="I79" s="23">
        <v>227.6125069</v>
      </c>
      <c r="J79" s="23">
        <v>109</v>
      </c>
      <c r="K79" s="24">
        <f t="shared" si="3"/>
        <v>0.47888405380064814</v>
      </c>
      <c r="L79" s="23">
        <v>104</v>
      </c>
      <c r="M79" s="25">
        <f t="shared" si="4"/>
        <v>95.412844036697251</v>
      </c>
      <c r="N79" s="22" t="str">
        <f t="shared" si="5"/>
        <v>No</v>
      </c>
      <c r="O79" s="22" t="s">
        <v>794</v>
      </c>
      <c r="P79" s="19" t="s">
        <v>1094</v>
      </c>
      <c r="Q79" s="26" t="s">
        <v>1096</v>
      </c>
    </row>
    <row r="80" spans="1:17" ht="17" x14ac:dyDescent="0.2">
      <c r="A80" s="18" t="s">
        <v>158</v>
      </c>
      <c r="B80" s="18" t="s">
        <v>159</v>
      </c>
      <c r="C80" s="19" t="s">
        <v>1131</v>
      </c>
      <c r="D80" s="20" t="s">
        <v>1132</v>
      </c>
      <c r="E80" s="21">
        <v>939</v>
      </c>
      <c r="F80" s="21">
        <v>2193</v>
      </c>
      <c r="G80" s="22" t="s">
        <v>162</v>
      </c>
      <c r="H80" s="22" t="s">
        <v>22</v>
      </c>
      <c r="I80" s="23">
        <v>4153.7411979999997</v>
      </c>
      <c r="J80" s="23">
        <v>931</v>
      </c>
      <c r="K80" s="24">
        <f t="shared" si="3"/>
        <v>0.2241352928892803</v>
      </c>
      <c r="L80" s="23">
        <v>930</v>
      </c>
      <c r="M80" s="25">
        <f t="shared" si="4"/>
        <v>99.892588614393134</v>
      </c>
      <c r="N80" s="22" t="str">
        <f t="shared" si="5"/>
        <v>No</v>
      </c>
      <c r="O80" s="22" t="s">
        <v>794</v>
      </c>
      <c r="P80" s="19" t="s">
        <v>1131</v>
      </c>
      <c r="Q80" s="26" t="s">
        <v>1133</v>
      </c>
    </row>
    <row r="81" spans="1:17" ht="32" x14ac:dyDescent="0.2">
      <c r="A81" s="18" t="s">
        <v>426</v>
      </c>
      <c r="B81" s="18" t="s">
        <v>427</v>
      </c>
      <c r="C81" s="19" t="s">
        <v>428</v>
      </c>
      <c r="D81" s="20" t="s">
        <v>429</v>
      </c>
      <c r="E81" s="21">
        <v>4</v>
      </c>
      <c r="F81" s="21">
        <v>2900</v>
      </c>
      <c r="G81" s="22" t="s">
        <v>162</v>
      </c>
      <c r="H81" s="22" t="s">
        <v>22</v>
      </c>
      <c r="I81" s="27">
        <v>6586.8010477600001</v>
      </c>
      <c r="J81" s="27">
        <v>36815</v>
      </c>
      <c r="K81" s="28">
        <f t="shared" si="3"/>
        <v>5.5892078313978866</v>
      </c>
      <c r="L81" s="27">
        <v>9079</v>
      </c>
      <c r="M81" s="25">
        <f t="shared" si="4"/>
        <v>24.661143555615915</v>
      </c>
      <c r="N81" s="22" t="str">
        <f t="shared" si="5"/>
        <v>No</v>
      </c>
      <c r="O81" s="29" t="s">
        <v>39</v>
      </c>
      <c r="P81" s="19" t="s">
        <v>428</v>
      </c>
      <c r="Q81" s="26" t="s">
        <v>430</v>
      </c>
    </row>
    <row r="82" spans="1:17" ht="32" x14ac:dyDescent="0.2">
      <c r="A82" s="18" t="s">
        <v>282</v>
      </c>
      <c r="B82" s="18" t="s">
        <v>283</v>
      </c>
      <c r="C82" s="19" t="s">
        <v>284</v>
      </c>
      <c r="D82" s="20" t="s">
        <v>285</v>
      </c>
      <c r="E82" s="21">
        <v>1080</v>
      </c>
      <c r="F82" s="21">
        <v>2431</v>
      </c>
      <c r="G82" s="22" t="s">
        <v>21</v>
      </c>
      <c r="H82" s="22" t="s">
        <v>22</v>
      </c>
      <c r="I82" s="23">
        <v>13694.16339</v>
      </c>
      <c r="J82" s="23">
        <v>25898</v>
      </c>
      <c r="K82" s="24">
        <f t="shared" si="3"/>
        <v>1.8911706588013772</v>
      </c>
      <c r="L82" s="23">
        <v>5279</v>
      </c>
      <c r="M82" s="25">
        <f t="shared" si="4"/>
        <v>20.383813421885861</v>
      </c>
      <c r="N82" s="22" t="str">
        <f t="shared" si="5"/>
        <v>No</v>
      </c>
      <c r="O82" s="29" t="s">
        <v>93</v>
      </c>
      <c r="P82" s="19" t="s">
        <v>286</v>
      </c>
      <c r="Q82" s="26" t="s">
        <v>287</v>
      </c>
    </row>
    <row r="83" spans="1:17" ht="32" x14ac:dyDescent="0.2">
      <c r="A83" s="18" t="s">
        <v>282</v>
      </c>
      <c r="B83" s="18" t="s">
        <v>283</v>
      </c>
      <c r="C83" s="19" t="s">
        <v>414</v>
      </c>
      <c r="D83" s="20" t="s">
        <v>415</v>
      </c>
      <c r="E83" s="21">
        <v>530</v>
      </c>
      <c r="F83" s="21">
        <v>2764</v>
      </c>
      <c r="G83" s="22" t="s">
        <v>33</v>
      </c>
      <c r="H83" s="22" t="s">
        <v>22</v>
      </c>
      <c r="I83" s="27">
        <v>6915.6526913199996</v>
      </c>
      <c r="J83" s="27">
        <v>17649</v>
      </c>
      <c r="K83" s="28">
        <f t="shared" si="3"/>
        <v>2.552036776246974</v>
      </c>
      <c r="L83" s="27">
        <v>4263</v>
      </c>
      <c r="M83" s="25">
        <f t="shared" si="4"/>
        <v>24.15434302226755</v>
      </c>
      <c r="N83" s="22" t="str">
        <f t="shared" si="5"/>
        <v>No</v>
      </c>
      <c r="O83" s="29" t="s">
        <v>93</v>
      </c>
      <c r="P83" s="19" t="s">
        <v>414</v>
      </c>
      <c r="Q83" s="26" t="s">
        <v>416</v>
      </c>
    </row>
    <row r="84" spans="1:17" ht="48" x14ac:dyDescent="0.2">
      <c r="A84" s="18" t="s">
        <v>282</v>
      </c>
      <c r="B84" s="18" t="s">
        <v>283</v>
      </c>
      <c r="C84" s="19" t="s">
        <v>484</v>
      </c>
      <c r="D84" s="20" t="s">
        <v>485</v>
      </c>
      <c r="E84" s="21">
        <v>964</v>
      </c>
      <c r="F84" s="21">
        <v>2358</v>
      </c>
      <c r="G84" s="22" t="s">
        <v>28</v>
      </c>
      <c r="H84" s="22" t="s">
        <v>22</v>
      </c>
      <c r="I84" s="23">
        <v>18835.644069999998</v>
      </c>
      <c r="J84" s="23">
        <v>19786</v>
      </c>
      <c r="K84" s="24">
        <f t="shared" si="3"/>
        <v>1.0504551862664286</v>
      </c>
      <c r="L84" s="23">
        <v>5287</v>
      </c>
      <c r="M84" s="25">
        <f t="shared" si="4"/>
        <v>26.720913777418374</v>
      </c>
      <c r="N84" s="22" t="str">
        <f t="shared" si="5"/>
        <v>No</v>
      </c>
      <c r="O84" s="29" t="s">
        <v>196</v>
      </c>
      <c r="P84" s="19" t="s">
        <v>484</v>
      </c>
      <c r="Q84" s="26" t="s">
        <v>486</v>
      </c>
    </row>
    <row r="85" spans="1:17" ht="64" x14ac:dyDescent="0.2">
      <c r="A85" s="18" t="s">
        <v>282</v>
      </c>
      <c r="B85" s="18" t="s">
        <v>283</v>
      </c>
      <c r="C85" s="19" t="s">
        <v>585</v>
      </c>
      <c r="D85" s="20" t="s">
        <v>586</v>
      </c>
      <c r="E85" s="21">
        <v>297</v>
      </c>
      <c r="F85" s="21">
        <v>1975</v>
      </c>
      <c r="G85" s="22" t="s">
        <v>28</v>
      </c>
      <c r="H85" s="22" t="s">
        <v>29</v>
      </c>
      <c r="I85" s="23">
        <v>29012.089380000001</v>
      </c>
      <c r="J85" s="23">
        <v>140923</v>
      </c>
      <c r="K85" s="24">
        <f t="shared" si="3"/>
        <v>4.8573888682815021</v>
      </c>
      <c r="L85" s="23">
        <v>45843</v>
      </c>
      <c r="M85" s="25">
        <f t="shared" si="4"/>
        <v>32.530530857276666</v>
      </c>
      <c r="N85" s="22" t="str">
        <f t="shared" si="5"/>
        <v>No</v>
      </c>
      <c r="O85" s="29" t="s">
        <v>587</v>
      </c>
      <c r="P85" s="19" t="s">
        <v>585</v>
      </c>
      <c r="Q85" s="26" t="s">
        <v>588</v>
      </c>
    </row>
    <row r="86" spans="1:17" ht="17" x14ac:dyDescent="0.2">
      <c r="A86" s="18" t="s">
        <v>282</v>
      </c>
      <c r="B86" s="18" t="s">
        <v>283</v>
      </c>
      <c r="C86" s="19" t="s">
        <v>812</v>
      </c>
      <c r="D86" s="20" t="s">
        <v>813</v>
      </c>
      <c r="E86" s="21">
        <v>1661</v>
      </c>
      <c r="F86" s="21">
        <v>2720</v>
      </c>
      <c r="G86" s="22" t="s">
        <v>33</v>
      </c>
      <c r="H86" s="22" t="s">
        <v>29</v>
      </c>
      <c r="I86" s="23">
        <v>1624.292917</v>
      </c>
      <c r="J86" s="23">
        <v>1256</v>
      </c>
      <c r="K86" s="24">
        <f t="shared" si="3"/>
        <v>0.77325954380185236</v>
      </c>
      <c r="L86" s="23">
        <v>642</v>
      </c>
      <c r="M86" s="25">
        <f t="shared" si="4"/>
        <v>51.114649681528668</v>
      </c>
      <c r="N86" s="22" t="str">
        <f t="shared" si="5"/>
        <v>No</v>
      </c>
      <c r="O86" s="22" t="s">
        <v>23</v>
      </c>
      <c r="P86" s="19" t="s">
        <v>812</v>
      </c>
      <c r="Q86" s="26" t="s">
        <v>814</v>
      </c>
    </row>
    <row r="87" spans="1:17" ht="17" x14ac:dyDescent="0.2">
      <c r="A87" s="18" t="s">
        <v>282</v>
      </c>
      <c r="B87" s="18" t="s">
        <v>283</v>
      </c>
      <c r="C87" s="19" t="s">
        <v>984</v>
      </c>
      <c r="D87" s="20" t="s">
        <v>985</v>
      </c>
      <c r="E87" s="21">
        <v>1270</v>
      </c>
      <c r="F87" s="21">
        <v>2596</v>
      </c>
      <c r="G87" s="22" t="s">
        <v>33</v>
      </c>
      <c r="H87" s="22" t="s">
        <v>22</v>
      </c>
      <c r="I87" s="23">
        <v>4488.8122350000003</v>
      </c>
      <c r="J87" s="23">
        <v>1382</v>
      </c>
      <c r="K87" s="24">
        <f t="shared" si="3"/>
        <v>0.30787654453984975</v>
      </c>
      <c r="L87" s="23">
        <v>1015</v>
      </c>
      <c r="M87" s="25">
        <f t="shared" si="4"/>
        <v>73.444283646888564</v>
      </c>
      <c r="N87" s="22" t="str">
        <f t="shared" si="5"/>
        <v>No</v>
      </c>
      <c r="O87" s="22" t="s">
        <v>103</v>
      </c>
      <c r="P87" s="19" t="s">
        <v>984</v>
      </c>
      <c r="Q87" s="26" t="s">
        <v>986</v>
      </c>
    </row>
    <row r="88" spans="1:17" ht="48" x14ac:dyDescent="0.2">
      <c r="A88" s="18" t="s">
        <v>282</v>
      </c>
      <c r="B88" s="18" t="s">
        <v>283</v>
      </c>
      <c r="C88" s="19" t="s">
        <v>1051</v>
      </c>
      <c r="D88" s="20" t="s">
        <v>1052</v>
      </c>
      <c r="E88" s="21">
        <v>70</v>
      </c>
      <c r="F88" s="21">
        <v>3330</v>
      </c>
      <c r="G88" s="22" t="s">
        <v>28</v>
      </c>
      <c r="H88" s="22" t="s">
        <v>29</v>
      </c>
      <c r="I88" s="27">
        <v>9927.9751109499994</v>
      </c>
      <c r="J88" s="27">
        <v>3835</v>
      </c>
      <c r="K88" s="28">
        <f t="shared" si="3"/>
        <v>0.38628219321079987</v>
      </c>
      <c r="L88" s="27">
        <v>3256</v>
      </c>
      <c r="M88" s="25">
        <f t="shared" si="4"/>
        <v>84.902216427640155</v>
      </c>
      <c r="N88" s="22" t="str">
        <f t="shared" si="5"/>
        <v>No</v>
      </c>
      <c r="O88" s="29" t="s">
        <v>704</v>
      </c>
      <c r="P88" s="19" t="s">
        <v>1051</v>
      </c>
      <c r="Q88" s="26" t="s">
        <v>1053</v>
      </c>
    </row>
    <row r="89" spans="1:17" ht="32" x14ac:dyDescent="0.2">
      <c r="A89" s="18" t="s">
        <v>941</v>
      </c>
      <c r="B89" s="18" t="s">
        <v>942</v>
      </c>
      <c r="C89" s="19" t="s">
        <v>943</v>
      </c>
      <c r="D89" s="20" t="s">
        <v>944</v>
      </c>
      <c r="E89" s="21">
        <v>900</v>
      </c>
      <c r="F89" s="21">
        <v>2596</v>
      </c>
      <c r="G89" s="22" t="s">
        <v>28</v>
      </c>
      <c r="H89" s="22" t="s">
        <v>22</v>
      </c>
      <c r="I89" s="23">
        <v>16767.16157</v>
      </c>
      <c r="J89" s="23">
        <v>6239</v>
      </c>
      <c r="K89" s="24">
        <f t="shared" si="3"/>
        <v>0.3720963726599314</v>
      </c>
      <c r="L89" s="23">
        <v>4254</v>
      </c>
      <c r="M89" s="25">
        <f t="shared" si="4"/>
        <v>68.18400384677031</v>
      </c>
      <c r="N89" s="22" t="str">
        <f t="shared" si="5"/>
        <v>No</v>
      </c>
      <c r="O89" s="29" t="s">
        <v>406</v>
      </c>
      <c r="P89" s="19" t="s">
        <v>943</v>
      </c>
      <c r="Q89" s="26" t="s">
        <v>945</v>
      </c>
    </row>
    <row r="90" spans="1:17" ht="17" x14ac:dyDescent="0.2">
      <c r="A90" s="18" t="s">
        <v>122</v>
      </c>
      <c r="B90" s="18" t="s">
        <v>123</v>
      </c>
      <c r="C90" s="19" t="s">
        <v>124</v>
      </c>
      <c r="D90" s="20" t="s">
        <v>125</v>
      </c>
      <c r="E90" s="21">
        <v>0</v>
      </c>
      <c r="F90" s="21">
        <v>100</v>
      </c>
      <c r="G90" s="22" t="s">
        <v>21</v>
      </c>
      <c r="H90" s="22" t="s">
        <v>22</v>
      </c>
      <c r="I90" s="23">
        <v>16632.73904</v>
      </c>
      <c r="J90" s="23">
        <v>17496</v>
      </c>
      <c r="K90" s="24">
        <f t="shared" si="3"/>
        <v>1.0519013108979793</v>
      </c>
      <c r="L90" s="23">
        <v>2004</v>
      </c>
      <c r="M90" s="25">
        <f t="shared" si="4"/>
        <v>11.454046639231825</v>
      </c>
      <c r="N90" s="22" t="str">
        <f t="shared" si="5"/>
        <v>No</v>
      </c>
      <c r="O90" s="22" t="s">
        <v>103</v>
      </c>
      <c r="P90" s="19" t="s">
        <v>126</v>
      </c>
      <c r="Q90" s="26" t="s">
        <v>127</v>
      </c>
    </row>
    <row r="91" spans="1:17" ht="48" x14ac:dyDescent="0.2">
      <c r="A91" s="18" t="s">
        <v>122</v>
      </c>
      <c r="B91" s="18" t="s">
        <v>123</v>
      </c>
      <c r="C91" s="19" t="s">
        <v>481</v>
      </c>
      <c r="D91" s="20" t="s">
        <v>482</v>
      </c>
      <c r="E91" s="21">
        <v>750</v>
      </c>
      <c r="F91" s="21">
        <v>2900</v>
      </c>
      <c r="G91" s="22" t="s">
        <v>28</v>
      </c>
      <c r="H91" s="22" t="s">
        <v>29</v>
      </c>
      <c r="I91" s="23">
        <v>31778.418109999999</v>
      </c>
      <c r="J91" s="23">
        <v>82900</v>
      </c>
      <c r="K91" s="24">
        <f t="shared" si="3"/>
        <v>2.6086886928431818</v>
      </c>
      <c r="L91" s="23">
        <v>22115</v>
      </c>
      <c r="M91" s="25">
        <f t="shared" si="4"/>
        <v>26.6767189384801</v>
      </c>
      <c r="N91" s="22" t="str">
        <f t="shared" si="5"/>
        <v>No</v>
      </c>
      <c r="O91" s="29" t="s">
        <v>196</v>
      </c>
      <c r="P91" s="19" t="s">
        <v>481</v>
      </c>
      <c r="Q91" s="26" t="s">
        <v>483</v>
      </c>
    </row>
    <row r="92" spans="1:17" ht="48" x14ac:dyDescent="0.2">
      <c r="A92" s="18" t="s">
        <v>122</v>
      </c>
      <c r="B92" s="18" t="s">
        <v>719</v>
      </c>
      <c r="C92" s="19" t="s">
        <v>720</v>
      </c>
      <c r="D92" s="20" t="s">
        <v>721</v>
      </c>
      <c r="E92" s="21">
        <v>837</v>
      </c>
      <c r="F92" s="21">
        <v>2085</v>
      </c>
      <c r="G92" s="22" t="s">
        <v>28</v>
      </c>
      <c r="H92" s="22" t="s">
        <v>22</v>
      </c>
      <c r="I92" s="23">
        <v>31392.627049999999</v>
      </c>
      <c r="J92" s="23">
        <v>30419</v>
      </c>
      <c r="K92" s="24">
        <f t="shared" si="3"/>
        <v>0.96898548667337481</v>
      </c>
      <c r="L92" s="23">
        <v>12387</v>
      </c>
      <c r="M92" s="25">
        <f t="shared" si="4"/>
        <v>40.721259738978929</v>
      </c>
      <c r="N92" s="22" t="str">
        <f t="shared" si="5"/>
        <v>No</v>
      </c>
      <c r="O92" s="29" t="s">
        <v>196</v>
      </c>
      <c r="P92" s="19" t="s">
        <v>720</v>
      </c>
      <c r="Q92" s="26" t="s">
        <v>722</v>
      </c>
    </row>
    <row r="93" spans="1:17" ht="32" x14ac:dyDescent="0.2">
      <c r="A93" s="18" t="s">
        <v>89</v>
      </c>
      <c r="B93" s="18" t="s">
        <v>90</v>
      </c>
      <c r="C93" s="19" t="s">
        <v>91</v>
      </c>
      <c r="D93" s="20" t="s">
        <v>92</v>
      </c>
      <c r="E93" s="21">
        <v>0</v>
      </c>
      <c r="F93" s="21">
        <v>743</v>
      </c>
      <c r="G93" s="22" t="s">
        <v>21</v>
      </c>
      <c r="H93" s="22" t="s">
        <v>22</v>
      </c>
      <c r="I93" s="23">
        <v>27642.724709999999</v>
      </c>
      <c r="J93" s="23">
        <v>30204</v>
      </c>
      <c r="K93" s="24">
        <f t="shared" si="3"/>
        <v>1.0926563975465644</v>
      </c>
      <c r="L93" s="23">
        <v>2545</v>
      </c>
      <c r="M93" s="25">
        <f t="shared" si="4"/>
        <v>8.4260362865845586</v>
      </c>
      <c r="N93" s="22" t="str">
        <f t="shared" si="5"/>
        <v>No</v>
      </c>
      <c r="O93" s="29" t="s">
        <v>93</v>
      </c>
      <c r="P93" s="19" t="s">
        <v>91</v>
      </c>
      <c r="Q93" s="26" t="s">
        <v>94</v>
      </c>
    </row>
    <row r="94" spans="1:17" ht="17" x14ac:dyDescent="0.2">
      <c r="A94" s="18" t="s">
        <v>89</v>
      </c>
      <c r="B94" s="18" t="s">
        <v>90</v>
      </c>
      <c r="C94" s="19" t="s">
        <v>187</v>
      </c>
      <c r="D94" s="20" t="s">
        <v>188</v>
      </c>
      <c r="E94" s="21">
        <v>188</v>
      </c>
      <c r="F94" s="21">
        <v>2215</v>
      </c>
      <c r="G94" s="22" t="s">
        <v>33</v>
      </c>
      <c r="H94" s="22" t="s">
        <v>22</v>
      </c>
      <c r="I94" s="27">
        <v>3663.8300286200001</v>
      </c>
      <c r="J94" s="27">
        <v>21745</v>
      </c>
      <c r="K94" s="28">
        <f t="shared" si="3"/>
        <v>5.9350460665857803</v>
      </c>
      <c r="L94" s="27">
        <v>3521</v>
      </c>
      <c r="M94" s="25">
        <f t="shared" si="4"/>
        <v>16.192228098413427</v>
      </c>
      <c r="N94" s="22" t="str">
        <f t="shared" si="5"/>
        <v>No</v>
      </c>
      <c r="O94" s="22" t="s">
        <v>103</v>
      </c>
      <c r="P94" s="19" t="s">
        <v>187</v>
      </c>
      <c r="Q94" s="26" t="s">
        <v>189</v>
      </c>
    </row>
    <row r="95" spans="1:17" ht="32" x14ac:dyDescent="0.2">
      <c r="A95" s="18" t="s">
        <v>89</v>
      </c>
      <c r="B95" s="18" t="s">
        <v>305</v>
      </c>
      <c r="C95" s="19" t="s">
        <v>306</v>
      </c>
      <c r="D95" s="20" t="s">
        <v>307</v>
      </c>
      <c r="E95" s="21">
        <v>770</v>
      </c>
      <c r="F95" s="21">
        <v>2671</v>
      </c>
      <c r="G95" s="22" t="s">
        <v>21</v>
      </c>
      <c r="H95" s="22" t="s">
        <v>22</v>
      </c>
      <c r="I95" s="23">
        <v>44636.553670000001</v>
      </c>
      <c r="J95" s="23">
        <v>30345</v>
      </c>
      <c r="K95" s="24">
        <f t="shared" si="3"/>
        <v>0.67982398964628665</v>
      </c>
      <c r="L95" s="23">
        <v>6390</v>
      </c>
      <c r="M95" s="25">
        <f t="shared" si="4"/>
        <v>21.057834898665348</v>
      </c>
      <c r="N95" s="22" t="str">
        <f t="shared" si="5"/>
        <v>No</v>
      </c>
      <c r="O95" s="29" t="s">
        <v>93</v>
      </c>
      <c r="P95" s="19" t="s">
        <v>306</v>
      </c>
      <c r="Q95" s="26" t="s">
        <v>308</v>
      </c>
    </row>
    <row r="96" spans="1:17" ht="32" x14ac:dyDescent="0.2">
      <c r="A96" s="18" t="s">
        <v>89</v>
      </c>
      <c r="B96" s="18" t="s">
        <v>519</v>
      </c>
      <c r="C96" s="19" t="s">
        <v>520</v>
      </c>
      <c r="D96" s="20" t="s">
        <v>521</v>
      </c>
      <c r="E96" s="21">
        <v>1200</v>
      </c>
      <c r="F96" s="21">
        <v>3128</v>
      </c>
      <c r="G96" s="22" t="s">
        <v>21</v>
      </c>
      <c r="H96" s="22" t="s">
        <v>22</v>
      </c>
      <c r="I96" s="23">
        <v>8537.9368709999999</v>
      </c>
      <c r="J96" s="23">
        <v>6371</v>
      </c>
      <c r="K96" s="24">
        <f t="shared" si="3"/>
        <v>0.7461990052467794</v>
      </c>
      <c r="L96" s="23">
        <v>1847</v>
      </c>
      <c r="M96" s="25">
        <f t="shared" si="4"/>
        <v>28.990739287396011</v>
      </c>
      <c r="N96" s="22" t="str">
        <f t="shared" si="5"/>
        <v>Yes</v>
      </c>
      <c r="O96" s="29" t="s">
        <v>93</v>
      </c>
      <c r="P96" s="19" t="s">
        <v>520</v>
      </c>
      <c r="Q96" s="26" t="s">
        <v>522</v>
      </c>
    </row>
    <row r="97" spans="1:17" ht="32" x14ac:dyDescent="0.2">
      <c r="A97" s="18" t="s">
        <v>89</v>
      </c>
      <c r="B97" s="18" t="s">
        <v>519</v>
      </c>
      <c r="C97" s="19" t="s">
        <v>961</v>
      </c>
      <c r="D97" s="20" t="s">
        <v>962</v>
      </c>
      <c r="E97" s="21">
        <v>400</v>
      </c>
      <c r="F97" s="21">
        <v>2440</v>
      </c>
      <c r="G97" s="22" t="s">
        <v>28</v>
      </c>
      <c r="H97" s="22" t="s">
        <v>22</v>
      </c>
      <c r="I97" s="23">
        <v>27004.430799999998</v>
      </c>
      <c r="J97" s="23">
        <v>12604</v>
      </c>
      <c r="K97" s="24">
        <f t="shared" si="3"/>
        <v>0.4667382213440322</v>
      </c>
      <c r="L97" s="23">
        <v>8860</v>
      </c>
      <c r="M97" s="25">
        <f t="shared" si="4"/>
        <v>70.295144398603611</v>
      </c>
      <c r="N97" s="22" t="str">
        <f t="shared" si="5"/>
        <v>No</v>
      </c>
      <c r="O97" s="29" t="s">
        <v>406</v>
      </c>
      <c r="P97" s="19" t="s">
        <v>963</v>
      </c>
      <c r="Q97" s="26" t="s">
        <v>964</v>
      </c>
    </row>
    <row r="98" spans="1:17" ht="17" x14ac:dyDescent="0.2">
      <c r="A98" s="18" t="s">
        <v>89</v>
      </c>
      <c r="B98" s="18" t="s">
        <v>519</v>
      </c>
      <c r="C98" s="19" t="s">
        <v>1029</v>
      </c>
      <c r="D98" s="20" t="s">
        <v>1030</v>
      </c>
      <c r="E98" s="21">
        <v>26</v>
      </c>
      <c r="F98" s="21">
        <v>2440</v>
      </c>
      <c r="G98" s="22" t="s">
        <v>28</v>
      </c>
      <c r="H98" s="22" t="s">
        <v>22</v>
      </c>
      <c r="I98" s="23">
        <v>30220.943910000002</v>
      </c>
      <c r="J98" s="23">
        <v>11887</v>
      </c>
      <c r="K98" s="24">
        <f t="shared" si="3"/>
        <v>0.39333648993228948</v>
      </c>
      <c r="L98" s="23">
        <v>9498</v>
      </c>
      <c r="M98" s="25">
        <f t="shared" si="4"/>
        <v>79.902414402288215</v>
      </c>
      <c r="N98" s="22" t="str">
        <f t="shared" si="5"/>
        <v>No</v>
      </c>
      <c r="O98" s="22" t="s">
        <v>794</v>
      </c>
      <c r="P98" s="19" t="s">
        <v>1031</v>
      </c>
      <c r="Q98" s="26" t="s">
        <v>1032</v>
      </c>
    </row>
    <row r="99" spans="1:17" ht="17" x14ac:dyDescent="0.2">
      <c r="A99" s="18" t="s">
        <v>89</v>
      </c>
      <c r="B99" s="18" t="s">
        <v>147</v>
      </c>
      <c r="C99" s="19" t="s">
        <v>148</v>
      </c>
      <c r="D99" s="20" t="s">
        <v>149</v>
      </c>
      <c r="E99" s="21">
        <v>543</v>
      </c>
      <c r="F99" s="21">
        <v>2200</v>
      </c>
      <c r="G99" s="22" t="s">
        <v>28</v>
      </c>
      <c r="H99" s="22" t="s">
        <v>22</v>
      </c>
      <c r="I99" s="23">
        <v>27384.59403</v>
      </c>
      <c r="J99" s="23">
        <v>29354</v>
      </c>
      <c r="K99" s="24">
        <f t="shared" si="3"/>
        <v>1.0719165662212302</v>
      </c>
      <c r="L99" s="23">
        <v>4004</v>
      </c>
      <c r="M99" s="25">
        <f t="shared" si="4"/>
        <v>13.640389725420727</v>
      </c>
      <c r="N99" s="22" t="str">
        <f t="shared" si="5"/>
        <v>No</v>
      </c>
      <c r="O99" s="22" t="s">
        <v>103</v>
      </c>
      <c r="P99" s="19" t="s">
        <v>148</v>
      </c>
      <c r="Q99" s="26" t="s">
        <v>150</v>
      </c>
    </row>
    <row r="100" spans="1:17" ht="17" x14ac:dyDescent="0.2">
      <c r="A100" s="18" t="s">
        <v>89</v>
      </c>
      <c r="B100" s="18" t="s">
        <v>147</v>
      </c>
      <c r="C100" s="19" t="s">
        <v>155</v>
      </c>
      <c r="D100" s="20" t="s">
        <v>156</v>
      </c>
      <c r="E100" s="21">
        <v>95</v>
      </c>
      <c r="F100" s="21">
        <v>1741</v>
      </c>
      <c r="G100" s="22" t="s">
        <v>28</v>
      </c>
      <c r="H100" s="22" t="s">
        <v>29</v>
      </c>
      <c r="I100" s="23">
        <v>48455.210650000001</v>
      </c>
      <c r="J100" s="23">
        <v>41627</v>
      </c>
      <c r="K100" s="24">
        <f t="shared" si="3"/>
        <v>0.85908201494940772</v>
      </c>
      <c r="L100" s="23">
        <v>5766</v>
      </c>
      <c r="M100" s="25">
        <f t="shared" si="4"/>
        <v>13.851586710548441</v>
      </c>
      <c r="N100" s="22" t="str">
        <f t="shared" si="5"/>
        <v>No</v>
      </c>
      <c r="O100" s="22" t="s">
        <v>103</v>
      </c>
      <c r="P100" s="19" t="s">
        <v>155</v>
      </c>
      <c r="Q100" s="26" t="s">
        <v>157</v>
      </c>
    </row>
    <row r="101" spans="1:17" ht="32" x14ac:dyDescent="0.2">
      <c r="A101" s="18" t="s">
        <v>89</v>
      </c>
      <c r="B101" s="18" t="s">
        <v>147</v>
      </c>
      <c r="C101" s="19" t="s">
        <v>411</v>
      </c>
      <c r="D101" s="20" t="s">
        <v>412</v>
      </c>
      <c r="E101" s="21">
        <v>0</v>
      </c>
      <c r="F101" s="21">
        <v>2079</v>
      </c>
      <c r="G101" s="22" t="s">
        <v>28</v>
      </c>
      <c r="H101" s="22" t="s">
        <v>29</v>
      </c>
      <c r="I101" s="23">
        <v>44945.236689999998</v>
      </c>
      <c r="J101" s="23">
        <v>32307</v>
      </c>
      <c r="K101" s="24">
        <f t="shared" si="3"/>
        <v>0.71880809579067328</v>
      </c>
      <c r="L101" s="23">
        <v>7791</v>
      </c>
      <c r="M101" s="25">
        <f t="shared" si="4"/>
        <v>24.115516761073451</v>
      </c>
      <c r="N101" s="22" t="str">
        <f t="shared" si="5"/>
        <v>No</v>
      </c>
      <c r="O101" s="29" t="s">
        <v>39</v>
      </c>
      <c r="P101" s="19" t="s">
        <v>411</v>
      </c>
      <c r="Q101" s="26" t="s">
        <v>413</v>
      </c>
    </row>
    <row r="102" spans="1:17" ht="17" x14ac:dyDescent="0.2">
      <c r="A102" s="18" t="s">
        <v>89</v>
      </c>
      <c r="B102" s="18" t="s">
        <v>147</v>
      </c>
      <c r="C102" s="19" t="s">
        <v>453</v>
      </c>
      <c r="D102" s="20" t="s">
        <v>454</v>
      </c>
      <c r="E102" s="21">
        <v>445</v>
      </c>
      <c r="F102" s="21">
        <v>2878</v>
      </c>
      <c r="G102" s="22" t="s">
        <v>162</v>
      </c>
      <c r="H102" s="22" t="s">
        <v>22</v>
      </c>
      <c r="I102" s="27">
        <v>7117.9436879300001</v>
      </c>
      <c r="J102" s="27">
        <v>5559</v>
      </c>
      <c r="K102" s="28">
        <f t="shared" si="3"/>
        <v>0.78098398129033764</v>
      </c>
      <c r="L102" s="27">
        <v>1407</v>
      </c>
      <c r="M102" s="25">
        <f t="shared" si="4"/>
        <v>25.310307609282244</v>
      </c>
      <c r="N102" s="22" t="str">
        <f t="shared" si="5"/>
        <v>Yes</v>
      </c>
      <c r="O102" s="22" t="s">
        <v>23</v>
      </c>
      <c r="P102" s="19" t="s">
        <v>453</v>
      </c>
      <c r="Q102" s="26" t="s">
        <v>455</v>
      </c>
    </row>
    <row r="103" spans="1:17" ht="48" x14ac:dyDescent="0.2">
      <c r="A103" s="18" t="s">
        <v>89</v>
      </c>
      <c r="B103" s="18" t="s">
        <v>147</v>
      </c>
      <c r="C103" s="19" t="s">
        <v>886</v>
      </c>
      <c r="D103" s="20" t="s">
        <v>887</v>
      </c>
      <c r="E103" s="21">
        <v>67</v>
      </c>
      <c r="F103" s="21">
        <v>1415</v>
      </c>
      <c r="G103" s="22" t="s">
        <v>28</v>
      </c>
      <c r="H103" s="22" t="s">
        <v>22</v>
      </c>
      <c r="I103" s="23">
        <v>5548.2036459999999</v>
      </c>
      <c r="J103" s="23">
        <v>6418</v>
      </c>
      <c r="K103" s="24">
        <f t="shared" si="3"/>
        <v>1.1567708053807799</v>
      </c>
      <c r="L103" s="23">
        <v>3903</v>
      </c>
      <c r="M103" s="25">
        <f t="shared" si="4"/>
        <v>60.813337488314112</v>
      </c>
      <c r="N103" s="22" t="str">
        <f t="shared" si="5"/>
        <v>No</v>
      </c>
      <c r="O103" s="29" t="s">
        <v>804</v>
      </c>
      <c r="P103" s="19" t="s">
        <v>886</v>
      </c>
      <c r="Q103" s="26" t="s">
        <v>888</v>
      </c>
    </row>
    <row r="104" spans="1:17" ht="17" x14ac:dyDescent="0.2">
      <c r="A104" s="18" t="s">
        <v>76</v>
      </c>
      <c r="B104" s="18" t="s">
        <v>77</v>
      </c>
      <c r="C104" s="19" t="s">
        <v>78</v>
      </c>
      <c r="D104" s="20" t="s">
        <v>79</v>
      </c>
      <c r="E104" s="21">
        <v>600</v>
      </c>
      <c r="F104" s="21">
        <v>3395</v>
      </c>
      <c r="G104" s="22" t="s">
        <v>33</v>
      </c>
      <c r="H104" s="22" t="s">
        <v>29</v>
      </c>
      <c r="I104" s="27">
        <v>2369.7914042299999</v>
      </c>
      <c r="J104" s="27">
        <v>817</v>
      </c>
      <c r="K104" s="28">
        <f t="shared" si="3"/>
        <v>0.34475608213519632</v>
      </c>
      <c r="L104" s="27">
        <v>55</v>
      </c>
      <c r="M104" s="25">
        <f t="shared" si="4"/>
        <v>6.7319461444308448</v>
      </c>
      <c r="N104" s="22" t="str">
        <f t="shared" si="5"/>
        <v>Yes</v>
      </c>
      <c r="O104" s="22" t="s">
        <v>23</v>
      </c>
      <c r="P104" s="19" t="s">
        <v>78</v>
      </c>
      <c r="Q104" s="26" t="s">
        <v>80</v>
      </c>
    </row>
    <row r="105" spans="1:17" ht="17" x14ac:dyDescent="0.2">
      <c r="A105" s="18" t="s">
        <v>76</v>
      </c>
      <c r="B105" s="18" t="s">
        <v>77</v>
      </c>
      <c r="C105" s="19" t="s">
        <v>101</v>
      </c>
      <c r="D105" s="20" t="s">
        <v>102</v>
      </c>
      <c r="E105" s="21">
        <v>0</v>
      </c>
      <c r="F105" s="21">
        <v>1200</v>
      </c>
      <c r="G105" s="22" t="s">
        <v>28</v>
      </c>
      <c r="H105" s="22" t="s">
        <v>22</v>
      </c>
      <c r="I105" s="23">
        <v>25871.857510000002</v>
      </c>
      <c r="J105" s="23">
        <v>13294</v>
      </c>
      <c r="K105" s="24">
        <f t="shared" si="3"/>
        <v>0.51384018309708135</v>
      </c>
      <c r="L105" s="23">
        <v>1173</v>
      </c>
      <c r="M105" s="25">
        <f t="shared" si="4"/>
        <v>8.8235294117647065</v>
      </c>
      <c r="N105" s="22" t="str">
        <f t="shared" si="5"/>
        <v>No</v>
      </c>
      <c r="O105" s="22" t="s">
        <v>103</v>
      </c>
      <c r="P105" s="19" t="s">
        <v>101</v>
      </c>
      <c r="Q105" s="26" t="s">
        <v>104</v>
      </c>
    </row>
    <row r="106" spans="1:17" ht="32" x14ac:dyDescent="0.2">
      <c r="A106" s="18" t="s">
        <v>76</v>
      </c>
      <c r="B106" s="18" t="s">
        <v>77</v>
      </c>
      <c r="C106" s="19" t="s">
        <v>139</v>
      </c>
      <c r="D106" s="20" t="s">
        <v>140</v>
      </c>
      <c r="E106" s="21">
        <v>0</v>
      </c>
      <c r="F106" s="21">
        <v>1898</v>
      </c>
      <c r="G106" s="22" t="s">
        <v>28</v>
      </c>
      <c r="H106" s="22" t="s">
        <v>29</v>
      </c>
      <c r="I106" s="23">
        <v>30514.641179999999</v>
      </c>
      <c r="J106" s="23">
        <v>25564</v>
      </c>
      <c r="K106" s="24">
        <f t="shared" si="3"/>
        <v>0.83776177636180882</v>
      </c>
      <c r="L106" s="23">
        <v>3410</v>
      </c>
      <c r="M106" s="25">
        <f t="shared" si="4"/>
        <v>13.33907056798623</v>
      </c>
      <c r="N106" s="22" t="str">
        <f t="shared" si="5"/>
        <v>No</v>
      </c>
      <c r="O106" s="29" t="s">
        <v>93</v>
      </c>
      <c r="P106" s="19" t="s">
        <v>141</v>
      </c>
      <c r="Q106" s="26" t="s">
        <v>142</v>
      </c>
    </row>
    <row r="107" spans="1:17" ht="32" x14ac:dyDescent="0.2">
      <c r="A107" s="18" t="s">
        <v>76</v>
      </c>
      <c r="B107" s="18" t="s">
        <v>77</v>
      </c>
      <c r="C107" s="19" t="s">
        <v>243</v>
      </c>
      <c r="D107" s="20" t="s">
        <v>244</v>
      </c>
      <c r="E107" s="21">
        <v>100</v>
      </c>
      <c r="F107" s="21">
        <v>1650</v>
      </c>
      <c r="G107" s="22" t="s">
        <v>28</v>
      </c>
      <c r="H107" s="22" t="s">
        <v>22</v>
      </c>
      <c r="I107" s="23">
        <v>39672.935469999997</v>
      </c>
      <c r="J107" s="23">
        <v>89367</v>
      </c>
      <c r="K107" s="24">
        <f t="shared" si="3"/>
        <v>2.2525935865667872</v>
      </c>
      <c r="L107" s="23">
        <v>16801</v>
      </c>
      <c r="M107" s="25">
        <f t="shared" si="4"/>
        <v>18.800004475925117</v>
      </c>
      <c r="N107" s="22" t="str">
        <f t="shared" si="5"/>
        <v>No</v>
      </c>
      <c r="O107" s="29" t="s">
        <v>39</v>
      </c>
      <c r="P107" s="19" t="s">
        <v>245</v>
      </c>
      <c r="Q107" s="26" t="s">
        <v>246</v>
      </c>
    </row>
    <row r="108" spans="1:17" ht="17" x14ac:dyDescent="0.2">
      <c r="A108" s="18" t="s">
        <v>76</v>
      </c>
      <c r="B108" s="18" t="s">
        <v>77</v>
      </c>
      <c r="C108" s="19" t="s">
        <v>336</v>
      </c>
      <c r="D108" s="20" t="s">
        <v>337</v>
      </c>
      <c r="E108" s="21">
        <v>1200</v>
      </c>
      <c r="F108" s="21">
        <v>3400</v>
      </c>
      <c r="G108" s="22" t="s">
        <v>33</v>
      </c>
      <c r="H108" s="22" t="s">
        <v>175</v>
      </c>
      <c r="I108" s="23">
        <v>4135.5590970000003</v>
      </c>
      <c r="J108" s="23">
        <v>8729</v>
      </c>
      <c r="K108" s="24">
        <f t="shared" si="3"/>
        <v>2.1107182354937581</v>
      </c>
      <c r="L108" s="23">
        <v>1883</v>
      </c>
      <c r="M108" s="25">
        <f t="shared" si="4"/>
        <v>21.571772253408181</v>
      </c>
      <c r="N108" s="22" t="str">
        <f t="shared" si="5"/>
        <v>Yes</v>
      </c>
      <c r="O108" s="22" t="s">
        <v>103</v>
      </c>
      <c r="P108" s="19" t="s">
        <v>336</v>
      </c>
      <c r="Q108" s="26" t="s">
        <v>338</v>
      </c>
    </row>
    <row r="109" spans="1:17" ht="32" x14ac:dyDescent="0.2">
      <c r="A109" s="18" t="s">
        <v>76</v>
      </c>
      <c r="B109" s="18" t="s">
        <v>77</v>
      </c>
      <c r="C109" s="19" t="s">
        <v>345</v>
      </c>
      <c r="D109" s="20" t="s">
        <v>346</v>
      </c>
      <c r="E109" s="21">
        <v>1</v>
      </c>
      <c r="F109" s="21">
        <v>1550</v>
      </c>
      <c r="G109" s="22" t="s">
        <v>33</v>
      </c>
      <c r="H109" s="22" t="s">
        <v>22</v>
      </c>
      <c r="I109" s="23">
        <v>25806.362249999998</v>
      </c>
      <c r="J109" s="23">
        <v>31772</v>
      </c>
      <c r="K109" s="24">
        <f t="shared" si="3"/>
        <v>1.2311692633083147</v>
      </c>
      <c r="L109" s="23">
        <v>6943</v>
      </c>
      <c r="M109" s="25">
        <f t="shared" si="4"/>
        <v>21.852574593982123</v>
      </c>
      <c r="N109" s="22" t="str">
        <f t="shared" si="5"/>
        <v>No</v>
      </c>
      <c r="O109" s="29" t="s">
        <v>39</v>
      </c>
      <c r="P109" s="19" t="s">
        <v>345</v>
      </c>
      <c r="Q109" s="26" t="s">
        <v>347</v>
      </c>
    </row>
    <row r="110" spans="1:17" ht="32" x14ac:dyDescent="0.2">
      <c r="A110" s="18" t="s">
        <v>76</v>
      </c>
      <c r="B110" s="18" t="s">
        <v>77</v>
      </c>
      <c r="C110" s="19" t="s">
        <v>404</v>
      </c>
      <c r="D110" s="20" t="s">
        <v>405</v>
      </c>
      <c r="E110" s="21">
        <v>1167</v>
      </c>
      <c r="F110" s="21">
        <v>3641</v>
      </c>
      <c r="G110" s="22" t="s">
        <v>33</v>
      </c>
      <c r="H110" s="22" t="s">
        <v>22</v>
      </c>
      <c r="I110" s="23">
        <v>2459.9537799999998</v>
      </c>
      <c r="J110" s="23">
        <v>10709</v>
      </c>
      <c r="K110" s="24">
        <f t="shared" si="3"/>
        <v>4.3533338256461063</v>
      </c>
      <c r="L110" s="23">
        <v>2538</v>
      </c>
      <c r="M110" s="25">
        <f t="shared" si="4"/>
        <v>23.699691847978336</v>
      </c>
      <c r="N110" s="22" t="str">
        <f t="shared" si="5"/>
        <v>No</v>
      </c>
      <c r="O110" s="29" t="s">
        <v>406</v>
      </c>
      <c r="P110" s="19" t="s">
        <v>404</v>
      </c>
      <c r="Q110" s="26" t="s">
        <v>407</v>
      </c>
    </row>
    <row r="111" spans="1:17" ht="48" x14ac:dyDescent="0.2">
      <c r="A111" s="18" t="s">
        <v>76</v>
      </c>
      <c r="B111" s="18" t="s">
        <v>77</v>
      </c>
      <c r="C111" s="19" t="s">
        <v>446</v>
      </c>
      <c r="D111" s="20" t="s">
        <v>447</v>
      </c>
      <c r="E111" s="21">
        <v>455</v>
      </c>
      <c r="F111" s="21">
        <v>2343</v>
      </c>
      <c r="G111" s="22" t="s">
        <v>21</v>
      </c>
      <c r="H111" s="22" t="s">
        <v>22</v>
      </c>
      <c r="I111" s="23">
        <v>42364.033230000001</v>
      </c>
      <c r="J111" s="23">
        <v>104923</v>
      </c>
      <c r="K111" s="24">
        <f t="shared" si="3"/>
        <v>2.4766999740170865</v>
      </c>
      <c r="L111" s="23">
        <v>26458</v>
      </c>
      <c r="M111" s="25">
        <f t="shared" si="4"/>
        <v>25.216587402190179</v>
      </c>
      <c r="N111" s="22" t="str">
        <f t="shared" si="5"/>
        <v>No</v>
      </c>
      <c r="O111" s="29" t="s">
        <v>196</v>
      </c>
      <c r="P111" s="19" t="s">
        <v>446</v>
      </c>
      <c r="Q111" s="26" t="s">
        <v>448</v>
      </c>
    </row>
    <row r="112" spans="1:17" ht="17" x14ac:dyDescent="0.2">
      <c r="A112" s="18" t="s">
        <v>76</v>
      </c>
      <c r="B112" s="18" t="s">
        <v>77</v>
      </c>
      <c r="C112" s="19" t="s">
        <v>468</v>
      </c>
      <c r="D112" s="20" t="s">
        <v>469</v>
      </c>
      <c r="E112" s="21">
        <v>856</v>
      </c>
      <c r="F112" s="21">
        <v>2800</v>
      </c>
      <c r="G112" s="22" t="s">
        <v>33</v>
      </c>
      <c r="H112" s="22" t="s">
        <v>22</v>
      </c>
      <c r="I112" s="23">
        <v>14776.74771</v>
      </c>
      <c r="J112" s="23">
        <v>1782</v>
      </c>
      <c r="K112" s="24">
        <f t="shared" si="3"/>
        <v>0.1205948720904297</v>
      </c>
      <c r="L112" s="23">
        <v>468</v>
      </c>
      <c r="M112" s="25">
        <f t="shared" si="4"/>
        <v>26.262626262626267</v>
      </c>
      <c r="N112" s="22" t="str">
        <f t="shared" si="5"/>
        <v>Yes</v>
      </c>
      <c r="O112" s="22" t="s">
        <v>103</v>
      </c>
      <c r="P112" s="19" t="s">
        <v>470</v>
      </c>
      <c r="Q112" s="26" t="s">
        <v>471</v>
      </c>
    </row>
    <row r="113" spans="1:17" ht="32" x14ac:dyDescent="0.2">
      <c r="A113" s="18" t="s">
        <v>76</v>
      </c>
      <c r="B113" s="18" t="s">
        <v>77</v>
      </c>
      <c r="C113" s="19" t="s">
        <v>537</v>
      </c>
      <c r="D113" s="20" t="s">
        <v>538</v>
      </c>
      <c r="E113" s="21">
        <v>874</v>
      </c>
      <c r="F113" s="21">
        <v>2522</v>
      </c>
      <c r="G113" s="22" t="s">
        <v>33</v>
      </c>
      <c r="H113" s="22" t="s">
        <v>22</v>
      </c>
      <c r="I113" s="23">
        <v>7670.9911819999998</v>
      </c>
      <c r="J113" s="23">
        <v>9246</v>
      </c>
      <c r="K113" s="24">
        <f t="shared" si="3"/>
        <v>1.2053201184347289</v>
      </c>
      <c r="L113" s="23">
        <v>2762</v>
      </c>
      <c r="M113" s="25">
        <f t="shared" si="4"/>
        <v>29.872377244213716</v>
      </c>
      <c r="N113" s="22" t="str">
        <f t="shared" si="5"/>
        <v>Yes</v>
      </c>
      <c r="O113" s="29" t="s">
        <v>39</v>
      </c>
      <c r="P113" s="19" t="s">
        <v>537</v>
      </c>
      <c r="Q113" s="26" t="s">
        <v>539</v>
      </c>
    </row>
    <row r="114" spans="1:17" ht="32" x14ac:dyDescent="0.2">
      <c r="A114" s="18" t="s">
        <v>76</v>
      </c>
      <c r="B114" s="18" t="s">
        <v>77</v>
      </c>
      <c r="C114" s="19" t="s">
        <v>563</v>
      </c>
      <c r="D114" s="20" t="s">
        <v>564</v>
      </c>
      <c r="E114" s="21">
        <v>1211</v>
      </c>
      <c r="F114" s="21">
        <v>3600</v>
      </c>
      <c r="G114" s="22" t="s">
        <v>21</v>
      </c>
      <c r="H114" s="22" t="s">
        <v>22</v>
      </c>
      <c r="I114" s="23">
        <v>37177.269</v>
      </c>
      <c r="J114" s="23">
        <v>64144</v>
      </c>
      <c r="K114" s="24">
        <f t="shared" si="3"/>
        <v>1.725355350873137</v>
      </c>
      <c r="L114" s="23">
        <v>20143</v>
      </c>
      <c r="M114" s="25">
        <f t="shared" si="4"/>
        <v>31.402781242205041</v>
      </c>
      <c r="N114" s="22" t="str">
        <f t="shared" si="5"/>
        <v>No</v>
      </c>
      <c r="O114" s="29" t="s">
        <v>406</v>
      </c>
      <c r="P114" s="19" t="s">
        <v>563</v>
      </c>
      <c r="Q114" s="26" t="s">
        <v>565</v>
      </c>
    </row>
    <row r="115" spans="1:17" ht="48" x14ac:dyDescent="0.2">
      <c r="A115" s="18" t="s">
        <v>76</v>
      </c>
      <c r="B115" s="18" t="s">
        <v>77</v>
      </c>
      <c r="C115" s="19" t="s">
        <v>603</v>
      </c>
      <c r="D115" s="20" t="s">
        <v>604</v>
      </c>
      <c r="E115" s="21">
        <v>1653</v>
      </c>
      <c r="F115" s="21">
        <v>3829</v>
      </c>
      <c r="G115" s="22" t="s">
        <v>28</v>
      </c>
      <c r="H115" s="22" t="s">
        <v>22</v>
      </c>
      <c r="I115" s="23">
        <v>46449.519350000002</v>
      </c>
      <c r="J115" s="23">
        <v>86455</v>
      </c>
      <c r="K115" s="24">
        <f t="shared" si="3"/>
        <v>1.8612679142825188</v>
      </c>
      <c r="L115" s="23">
        <v>28381</v>
      </c>
      <c r="M115" s="25">
        <f t="shared" si="4"/>
        <v>32.8274825053496</v>
      </c>
      <c r="N115" s="22" t="str">
        <f t="shared" si="5"/>
        <v>No</v>
      </c>
      <c r="O115" s="29" t="s">
        <v>196</v>
      </c>
      <c r="P115" s="19" t="s">
        <v>603</v>
      </c>
      <c r="Q115" s="26" t="s">
        <v>605</v>
      </c>
    </row>
    <row r="116" spans="1:17" ht="17" x14ac:dyDescent="0.2">
      <c r="A116" s="18" t="s">
        <v>76</v>
      </c>
      <c r="B116" s="18" t="s">
        <v>77</v>
      </c>
      <c r="C116" s="19" t="s">
        <v>612</v>
      </c>
      <c r="D116" s="20" t="s">
        <v>613</v>
      </c>
      <c r="E116" s="21">
        <v>1902</v>
      </c>
      <c r="F116" s="21">
        <v>4268</v>
      </c>
      <c r="G116" s="22" t="s">
        <v>162</v>
      </c>
      <c r="H116" s="22" t="s">
        <v>175</v>
      </c>
      <c r="I116" s="23">
        <v>1697.868784</v>
      </c>
      <c r="J116" s="23">
        <v>1677</v>
      </c>
      <c r="K116" s="24">
        <f t="shared" si="3"/>
        <v>0.98770883580836244</v>
      </c>
      <c r="L116" s="23">
        <v>557</v>
      </c>
      <c r="M116" s="25">
        <f t="shared" si="4"/>
        <v>33.214072748956468</v>
      </c>
      <c r="N116" s="22" t="str">
        <f t="shared" si="5"/>
        <v>No</v>
      </c>
      <c r="O116" s="22" t="s">
        <v>103</v>
      </c>
      <c r="P116" s="19" t="s">
        <v>612</v>
      </c>
      <c r="Q116" s="26" t="s">
        <v>614</v>
      </c>
    </row>
    <row r="117" spans="1:17" ht="17" x14ac:dyDescent="0.2">
      <c r="A117" s="18" t="s">
        <v>76</v>
      </c>
      <c r="B117" s="18" t="s">
        <v>77</v>
      </c>
      <c r="C117" s="19" t="s">
        <v>712</v>
      </c>
      <c r="D117" s="20" t="s">
        <v>713</v>
      </c>
      <c r="E117" s="21">
        <v>2371</v>
      </c>
      <c r="F117" s="21">
        <v>4703</v>
      </c>
      <c r="G117" s="22" t="s">
        <v>33</v>
      </c>
      <c r="H117" s="22" t="s">
        <v>22</v>
      </c>
      <c r="I117" s="23">
        <v>5316.3346629999996</v>
      </c>
      <c r="J117" s="23">
        <v>5206</v>
      </c>
      <c r="K117" s="24">
        <f t="shared" si="3"/>
        <v>0.97924610281442703</v>
      </c>
      <c r="L117" s="23">
        <v>2083</v>
      </c>
      <c r="M117" s="25">
        <f t="shared" si="4"/>
        <v>40.011525163273149</v>
      </c>
      <c r="N117" s="22" t="str">
        <f t="shared" si="5"/>
        <v>No</v>
      </c>
      <c r="O117" s="22" t="s">
        <v>103</v>
      </c>
      <c r="P117" s="19" t="s">
        <v>712</v>
      </c>
      <c r="Q117" s="26" t="s">
        <v>714</v>
      </c>
    </row>
    <row r="118" spans="1:17" ht="32" x14ac:dyDescent="0.2">
      <c r="A118" s="18" t="s">
        <v>76</v>
      </c>
      <c r="B118" s="18" t="s">
        <v>77</v>
      </c>
      <c r="C118" s="19" t="s">
        <v>786</v>
      </c>
      <c r="D118" s="20" t="s">
        <v>787</v>
      </c>
      <c r="E118" s="21">
        <v>1525</v>
      </c>
      <c r="F118" s="21">
        <v>3500</v>
      </c>
      <c r="G118" s="22" t="s">
        <v>28</v>
      </c>
      <c r="H118" s="22" t="s">
        <v>22</v>
      </c>
      <c r="I118" s="23">
        <v>9117.7827980000002</v>
      </c>
      <c r="J118" s="23">
        <v>8141</v>
      </c>
      <c r="K118" s="24">
        <f t="shared" si="3"/>
        <v>0.89287057833684536</v>
      </c>
      <c r="L118" s="23">
        <v>3929</v>
      </c>
      <c r="M118" s="25">
        <f t="shared" si="4"/>
        <v>48.26188428939934</v>
      </c>
      <c r="N118" s="22" t="str">
        <f t="shared" si="5"/>
        <v>No</v>
      </c>
      <c r="O118" s="29" t="s">
        <v>39</v>
      </c>
      <c r="P118" s="19" t="s">
        <v>786</v>
      </c>
      <c r="Q118" s="26" t="s">
        <v>788</v>
      </c>
    </row>
    <row r="119" spans="1:17" ht="32" x14ac:dyDescent="0.2">
      <c r="A119" s="18" t="s">
        <v>76</v>
      </c>
      <c r="B119" s="18" t="s">
        <v>77</v>
      </c>
      <c r="C119" s="19" t="s">
        <v>839</v>
      </c>
      <c r="D119" s="20" t="s">
        <v>840</v>
      </c>
      <c r="E119" s="21">
        <v>400</v>
      </c>
      <c r="F119" s="21">
        <v>2200</v>
      </c>
      <c r="G119" s="22" t="s">
        <v>162</v>
      </c>
      <c r="H119" s="22" t="s">
        <v>22</v>
      </c>
      <c r="I119" s="23">
        <v>14126.14777</v>
      </c>
      <c r="J119" s="23">
        <v>10928</v>
      </c>
      <c r="K119" s="24">
        <f t="shared" si="3"/>
        <v>0.77360085551476576</v>
      </c>
      <c r="L119" s="23">
        <v>6016</v>
      </c>
      <c r="M119" s="25">
        <f t="shared" si="4"/>
        <v>55.051244509516842</v>
      </c>
      <c r="N119" s="22" t="str">
        <f t="shared" si="5"/>
        <v>No</v>
      </c>
      <c r="O119" s="29" t="s">
        <v>406</v>
      </c>
      <c r="P119" s="19" t="s">
        <v>841</v>
      </c>
      <c r="Q119" s="26" t="s">
        <v>842</v>
      </c>
    </row>
    <row r="120" spans="1:17" ht="17" x14ac:dyDescent="0.2">
      <c r="A120" s="18" t="s">
        <v>76</v>
      </c>
      <c r="B120" s="18" t="s">
        <v>77</v>
      </c>
      <c r="C120" s="19" t="s">
        <v>883</v>
      </c>
      <c r="D120" s="20" t="s">
        <v>884</v>
      </c>
      <c r="E120" s="21">
        <v>509</v>
      </c>
      <c r="F120" s="21">
        <v>1432</v>
      </c>
      <c r="G120" s="22" t="s">
        <v>162</v>
      </c>
      <c r="H120" s="22" t="s">
        <v>22</v>
      </c>
      <c r="I120" s="23">
        <v>1002.905159</v>
      </c>
      <c r="J120" s="23">
        <v>1061</v>
      </c>
      <c r="K120" s="24">
        <f t="shared" si="3"/>
        <v>1.0579265551469756</v>
      </c>
      <c r="L120" s="23">
        <v>644</v>
      </c>
      <c r="M120" s="25">
        <f t="shared" si="4"/>
        <v>60.69745523091423</v>
      </c>
      <c r="N120" s="22" t="str">
        <f t="shared" si="5"/>
        <v>No</v>
      </c>
      <c r="O120" s="22" t="s">
        <v>699</v>
      </c>
      <c r="P120" s="19" t="s">
        <v>883</v>
      </c>
      <c r="Q120" s="26" t="s">
        <v>885</v>
      </c>
    </row>
    <row r="121" spans="1:17" ht="17" x14ac:dyDescent="0.2">
      <c r="A121" s="18" t="s">
        <v>76</v>
      </c>
      <c r="B121" s="18" t="s">
        <v>77</v>
      </c>
      <c r="C121" s="19" t="s">
        <v>965</v>
      </c>
      <c r="D121" s="20" t="s">
        <v>966</v>
      </c>
      <c r="E121" s="21">
        <v>908</v>
      </c>
      <c r="F121" s="21">
        <v>3200</v>
      </c>
      <c r="G121" s="22" t="s">
        <v>162</v>
      </c>
      <c r="H121" s="22" t="s">
        <v>22</v>
      </c>
      <c r="I121" s="23">
        <v>1011.689431</v>
      </c>
      <c r="J121" s="23">
        <v>1126</v>
      </c>
      <c r="K121" s="24">
        <f t="shared" si="3"/>
        <v>1.1129897827310602</v>
      </c>
      <c r="L121" s="23">
        <v>793</v>
      </c>
      <c r="M121" s="25">
        <f t="shared" si="4"/>
        <v>70.426287744227352</v>
      </c>
      <c r="N121" s="22" t="str">
        <f t="shared" si="5"/>
        <v>No</v>
      </c>
      <c r="O121" s="22" t="s">
        <v>103</v>
      </c>
      <c r="P121" s="19" t="s">
        <v>965</v>
      </c>
      <c r="Q121" s="26" t="s">
        <v>967</v>
      </c>
    </row>
    <row r="122" spans="1:17" ht="17" x14ac:dyDescent="0.2">
      <c r="A122" s="18" t="s">
        <v>76</v>
      </c>
      <c r="B122" s="18" t="s">
        <v>77</v>
      </c>
      <c r="C122" s="19" t="s">
        <v>980</v>
      </c>
      <c r="D122" s="20" t="s">
        <v>981</v>
      </c>
      <c r="E122" s="21">
        <v>0</v>
      </c>
      <c r="F122" s="21">
        <v>2092</v>
      </c>
      <c r="G122" s="22" t="s">
        <v>28</v>
      </c>
      <c r="H122" s="22" t="s">
        <v>22</v>
      </c>
      <c r="I122" s="23">
        <v>33363.867760000001</v>
      </c>
      <c r="J122" s="23">
        <v>24720</v>
      </c>
      <c r="K122" s="24">
        <f t="shared" si="3"/>
        <v>0.74092129179449784</v>
      </c>
      <c r="L122" s="23">
        <v>17927</v>
      </c>
      <c r="M122" s="25">
        <f t="shared" si="4"/>
        <v>72.520226537216828</v>
      </c>
      <c r="N122" s="22" t="str">
        <f t="shared" si="5"/>
        <v>No</v>
      </c>
      <c r="O122" s="22" t="s">
        <v>794</v>
      </c>
      <c r="P122" s="19" t="s">
        <v>982</v>
      </c>
      <c r="Q122" s="26" t="s">
        <v>983</v>
      </c>
    </row>
    <row r="123" spans="1:17" ht="17" x14ac:dyDescent="0.2">
      <c r="A123" s="18" t="s">
        <v>76</v>
      </c>
      <c r="B123" s="18" t="s">
        <v>77</v>
      </c>
      <c r="C123" s="19" t="s">
        <v>996</v>
      </c>
      <c r="D123" s="20" t="s">
        <v>997</v>
      </c>
      <c r="E123" s="21">
        <v>800</v>
      </c>
      <c r="F123" s="21">
        <v>3145</v>
      </c>
      <c r="G123" s="22" t="s">
        <v>28</v>
      </c>
      <c r="H123" s="22" t="s">
        <v>29</v>
      </c>
      <c r="I123" s="23">
        <v>11585.32713</v>
      </c>
      <c r="J123" s="23">
        <v>7289</v>
      </c>
      <c r="K123" s="24">
        <f t="shared" si="3"/>
        <v>0.62915789241076014</v>
      </c>
      <c r="L123" s="23">
        <v>5512</v>
      </c>
      <c r="M123" s="25">
        <f t="shared" si="4"/>
        <v>75.620798463438049</v>
      </c>
      <c r="N123" s="22" t="str">
        <f t="shared" si="5"/>
        <v>No</v>
      </c>
      <c r="O123" s="22" t="s">
        <v>794</v>
      </c>
      <c r="P123" s="19" t="s">
        <v>996</v>
      </c>
      <c r="Q123" s="26" t="s">
        <v>998</v>
      </c>
    </row>
    <row r="124" spans="1:17" ht="17" x14ac:dyDescent="0.2">
      <c r="A124" s="18" t="s">
        <v>76</v>
      </c>
      <c r="B124" s="18" t="s">
        <v>77</v>
      </c>
      <c r="C124" s="19" t="s">
        <v>1057</v>
      </c>
      <c r="D124" s="20" t="s">
        <v>1058</v>
      </c>
      <c r="E124" s="21">
        <v>49</v>
      </c>
      <c r="F124" s="21">
        <v>2273</v>
      </c>
      <c r="G124" s="22" t="s">
        <v>28</v>
      </c>
      <c r="H124" s="22" t="s">
        <v>22</v>
      </c>
      <c r="I124" s="23">
        <v>6303.9296979999999</v>
      </c>
      <c r="J124" s="23">
        <v>4134</v>
      </c>
      <c r="K124" s="24">
        <f t="shared" si="3"/>
        <v>0.65578142492794023</v>
      </c>
      <c r="L124" s="23">
        <v>3558</v>
      </c>
      <c r="M124" s="25">
        <f t="shared" si="4"/>
        <v>86.066763425253995</v>
      </c>
      <c r="N124" s="22" t="str">
        <f t="shared" si="5"/>
        <v>No</v>
      </c>
      <c r="O124" s="22" t="s">
        <v>794</v>
      </c>
      <c r="P124" s="19" t="s">
        <v>1057</v>
      </c>
      <c r="Q124" s="26" t="s">
        <v>1059</v>
      </c>
    </row>
    <row r="125" spans="1:17" ht="17" x14ac:dyDescent="0.2">
      <c r="A125" s="18" t="s">
        <v>17</v>
      </c>
      <c r="B125" s="18" t="s">
        <v>18</v>
      </c>
      <c r="C125" s="19" t="s">
        <v>19</v>
      </c>
      <c r="D125" s="20" t="s">
        <v>20</v>
      </c>
      <c r="E125" s="21">
        <v>135</v>
      </c>
      <c r="F125" s="21">
        <v>250</v>
      </c>
      <c r="G125" s="22" t="s">
        <v>21</v>
      </c>
      <c r="H125" s="22" t="s">
        <v>22</v>
      </c>
      <c r="I125" s="23">
        <v>215.50872960000001</v>
      </c>
      <c r="J125" s="23">
        <v>141</v>
      </c>
      <c r="K125" s="24">
        <f t="shared" si="3"/>
        <v>0.65426584000428345</v>
      </c>
      <c r="L125" s="23">
        <v>0</v>
      </c>
      <c r="M125" s="25">
        <f t="shared" si="4"/>
        <v>0</v>
      </c>
      <c r="N125" s="22" t="str">
        <f t="shared" si="5"/>
        <v>Yes</v>
      </c>
      <c r="O125" s="22" t="s">
        <v>23</v>
      </c>
      <c r="P125" s="19" t="s">
        <v>19</v>
      </c>
      <c r="Q125" s="26" t="s">
        <v>24</v>
      </c>
    </row>
    <row r="126" spans="1:17" ht="17" x14ac:dyDescent="0.2">
      <c r="A126" s="18" t="s">
        <v>17</v>
      </c>
      <c r="B126" s="18" t="s">
        <v>18</v>
      </c>
      <c r="C126" s="19" t="s">
        <v>31</v>
      </c>
      <c r="D126" s="20" t="s">
        <v>32</v>
      </c>
      <c r="E126" s="21">
        <v>0</v>
      </c>
      <c r="F126" s="21">
        <v>1072</v>
      </c>
      <c r="G126" s="22" t="s">
        <v>33</v>
      </c>
      <c r="H126" s="22" t="s">
        <v>22</v>
      </c>
      <c r="I126" s="23">
        <v>3025.993684</v>
      </c>
      <c r="J126" s="23">
        <v>1194</v>
      </c>
      <c r="K126" s="24">
        <f t="shared" si="3"/>
        <v>0.39458112761877134</v>
      </c>
      <c r="L126" s="23">
        <v>7</v>
      </c>
      <c r="M126" s="25">
        <f t="shared" si="4"/>
        <v>0.58626465661641536</v>
      </c>
      <c r="N126" s="22" t="str">
        <f t="shared" si="5"/>
        <v>Yes</v>
      </c>
      <c r="O126" s="22" t="s">
        <v>23</v>
      </c>
      <c r="P126" s="19" t="s">
        <v>34</v>
      </c>
      <c r="Q126" s="26" t="s">
        <v>35</v>
      </c>
    </row>
    <row r="127" spans="1:17" ht="32" x14ac:dyDescent="0.2">
      <c r="A127" s="18" t="s">
        <v>17</v>
      </c>
      <c r="B127" s="18" t="s">
        <v>18</v>
      </c>
      <c r="C127" s="19" t="s">
        <v>136</v>
      </c>
      <c r="D127" s="20" t="s">
        <v>137</v>
      </c>
      <c r="E127" s="21">
        <v>459</v>
      </c>
      <c r="F127" s="21">
        <v>2900</v>
      </c>
      <c r="G127" s="22" t="s">
        <v>33</v>
      </c>
      <c r="H127" s="22" t="s">
        <v>22</v>
      </c>
      <c r="I127" s="27">
        <v>17850.653757799999</v>
      </c>
      <c r="J127" s="27">
        <v>7004</v>
      </c>
      <c r="K127" s="28">
        <f t="shared" si="3"/>
        <v>0.39236658192081852</v>
      </c>
      <c r="L127" s="27">
        <v>916</v>
      </c>
      <c r="M127" s="25">
        <f t="shared" si="4"/>
        <v>13.078241005139921</v>
      </c>
      <c r="N127" s="22" t="str">
        <f t="shared" si="5"/>
        <v>Yes</v>
      </c>
      <c r="O127" s="29" t="s">
        <v>39</v>
      </c>
      <c r="P127" s="19" t="s">
        <v>136</v>
      </c>
      <c r="Q127" s="26" t="s">
        <v>138</v>
      </c>
    </row>
    <row r="128" spans="1:17" ht="32" x14ac:dyDescent="0.2">
      <c r="A128" s="18" t="s">
        <v>17</v>
      </c>
      <c r="B128" s="18" t="s">
        <v>18</v>
      </c>
      <c r="C128" s="19" t="s">
        <v>170</v>
      </c>
      <c r="D128" s="20" t="s">
        <v>171</v>
      </c>
      <c r="E128" s="21">
        <v>301</v>
      </c>
      <c r="F128" s="21">
        <v>2650</v>
      </c>
      <c r="G128" s="22" t="s">
        <v>28</v>
      </c>
      <c r="H128" s="22" t="s">
        <v>22</v>
      </c>
      <c r="I128" s="23">
        <v>27874.528890000001</v>
      </c>
      <c r="J128" s="23">
        <v>11896</v>
      </c>
      <c r="K128" s="24">
        <f t="shared" si="3"/>
        <v>0.42676954458834621</v>
      </c>
      <c r="L128" s="23">
        <v>1787</v>
      </c>
      <c r="M128" s="25">
        <f t="shared" si="4"/>
        <v>15.021856086079355</v>
      </c>
      <c r="N128" s="22" t="str">
        <f t="shared" si="5"/>
        <v>No</v>
      </c>
      <c r="O128" s="29" t="s">
        <v>39</v>
      </c>
      <c r="P128" s="19" t="s">
        <v>170</v>
      </c>
      <c r="Q128" s="26" t="s">
        <v>172</v>
      </c>
    </row>
    <row r="129" spans="1:17" ht="32" x14ac:dyDescent="0.2">
      <c r="A129" s="18" t="s">
        <v>17</v>
      </c>
      <c r="B129" s="18" t="s">
        <v>18</v>
      </c>
      <c r="C129" s="19" t="s">
        <v>548</v>
      </c>
      <c r="D129" s="20" t="s">
        <v>549</v>
      </c>
      <c r="E129" s="21">
        <v>185</v>
      </c>
      <c r="F129" s="21">
        <v>1750</v>
      </c>
      <c r="G129" s="22" t="s">
        <v>162</v>
      </c>
      <c r="H129" s="22" t="s">
        <v>22</v>
      </c>
      <c r="I129" s="23">
        <v>2927.6573100000001</v>
      </c>
      <c r="J129" s="23">
        <v>23446</v>
      </c>
      <c r="K129" s="24">
        <f t="shared" si="3"/>
        <v>8.0084509617691566</v>
      </c>
      <c r="L129" s="23">
        <v>7089</v>
      </c>
      <c r="M129" s="25">
        <f t="shared" si="4"/>
        <v>30.235434615712702</v>
      </c>
      <c r="N129" s="22" t="str">
        <f t="shared" si="5"/>
        <v>No</v>
      </c>
      <c r="O129" s="29" t="s">
        <v>406</v>
      </c>
      <c r="P129" s="19" t="s">
        <v>548</v>
      </c>
      <c r="Q129" s="26" t="s">
        <v>550</v>
      </c>
    </row>
    <row r="130" spans="1:17" ht="17" x14ac:dyDescent="0.2">
      <c r="A130" s="18" t="s">
        <v>17</v>
      </c>
      <c r="B130" s="18" t="s">
        <v>18</v>
      </c>
      <c r="C130" s="19" t="s">
        <v>606</v>
      </c>
      <c r="D130" s="20" t="s">
        <v>607</v>
      </c>
      <c r="E130" s="21">
        <v>1200</v>
      </c>
      <c r="F130" s="21">
        <v>2787</v>
      </c>
      <c r="G130" s="22" t="s">
        <v>21</v>
      </c>
      <c r="H130" s="22" t="s">
        <v>22</v>
      </c>
      <c r="I130" s="23">
        <v>18604.704269999998</v>
      </c>
      <c r="J130" s="23">
        <v>4795</v>
      </c>
      <c r="K130" s="24">
        <f t="shared" ref="K130:K193" si="6">J130/I130</f>
        <v>0.2577305143050253</v>
      </c>
      <c r="L130" s="23">
        <v>1582</v>
      </c>
      <c r="M130" s="25">
        <f t="shared" ref="M130:M193" si="7">L130/J130*100</f>
        <v>32.992700729927002</v>
      </c>
      <c r="N130" s="22" t="str">
        <f t="shared" ref="N130:N193" si="8">IF(AND(J130&lt;10000, M130&lt;33),"Yes","No")</f>
        <v>Yes</v>
      </c>
      <c r="O130" s="22" t="s">
        <v>103</v>
      </c>
      <c r="P130" s="19" t="s">
        <v>606</v>
      </c>
      <c r="Q130" s="26" t="s">
        <v>608</v>
      </c>
    </row>
    <row r="131" spans="1:17" ht="48" x14ac:dyDescent="0.2">
      <c r="A131" s="18" t="s">
        <v>17</v>
      </c>
      <c r="B131" s="18" t="s">
        <v>18</v>
      </c>
      <c r="C131" s="19" t="s">
        <v>664</v>
      </c>
      <c r="D131" s="20" t="s">
        <v>665</v>
      </c>
      <c r="E131" s="21">
        <v>900</v>
      </c>
      <c r="F131" s="21">
        <v>2690</v>
      </c>
      <c r="G131" s="22" t="s">
        <v>21</v>
      </c>
      <c r="H131" s="22" t="s">
        <v>22</v>
      </c>
      <c r="I131" s="23">
        <v>13548.822190000001</v>
      </c>
      <c r="J131" s="23">
        <v>16035</v>
      </c>
      <c r="K131" s="24">
        <f t="shared" si="6"/>
        <v>1.1834977074121598</v>
      </c>
      <c r="L131" s="23">
        <v>5782</v>
      </c>
      <c r="M131" s="25">
        <f t="shared" si="7"/>
        <v>36.058621764889303</v>
      </c>
      <c r="N131" s="22" t="str">
        <f t="shared" si="8"/>
        <v>No</v>
      </c>
      <c r="O131" s="29" t="s">
        <v>196</v>
      </c>
      <c r="P131" s="19" t="s">
        <v>664</v>
      </c>
      <c r="Q131" s="26" t="s">
        <v>666</v>
      </c>
    </row>
    <row r="132" spans="1:17" ht="17" x14ac:dyDescent="0.2">
      <c r="A132" s="18" t="s">
        <v>17</v>
      </c>
      <c r="B132" s="18" t="s">
        <v>18</v>
      </c>
      <c r="C132" s="19" t="s">
        <v>667</v>
      </c>
      <c r="D132" s="20" t="s">
        <v>668</v>
      </c>
      <c r="E132" s="21">
        <v>500</v>
      </c>
      <c r="F132" s="21">
        <v>2355</v>
      </c>
      <c r="G132" s="22" t="s">
        <v>21</v>
      </c>
      <c r="H132" s="22" t="s">
        <v>22</v>
      </c>
      <c r="I132" s="23">
        <v>6438.1958000000004</v>
      </c>
      <c r="J132" s="23">
        <v>3941</v>
      </c>
      <c r="K132" s="24">
        <f t="shared" si="6"/>
        <v>0.61212801263360139</v>
      </c>
      <c r="L132" s="23">
        <v>1423</v>
      </c>
      <c r="M132" s="25">
        <f t="shared" si="7"/>
        <v>36.107586906876428</v>
      </c>
      <c r="N132" s="22" t="str">
        <f t="shared" si="8"/>
        <v>No</v>
      </c>
      <c r="O132" s="22" t="s">
        <v>103</v>
      </c>
      <c r="P132" s="19" t="s">
        <v>667</v>
      </c>
      <c r="Q132" s="26" t="s">
        <v>669</v>
      </c>
    </row>
    <row r="133" spans="1:17" ht="48" x14ac:dyDescent="0.2">
      <c r="A133" s="18" t="s">
        <v>17</v>
      </c>
      <c r="B133" s="18" t="s">
        <v>18</v>
      </c>
      <c r="C133" s="19" t="s">
        <v>750</v>
      </c>
      <c r="D133" s="20" t="s">
        <v>751</v>
      </c>
      <c r="E133" s="21">
        <v>0</v>
      </c>
      <c r="F133" s="21">
        <v>1184</v>
      </c>
      <c r="G133" s="22" t="s">
        <v>28</v>
      </c>
      <c r="H133" s="22" t="s">
        <v>22</v>
      </c>
      <c r="I133" s="23">
        <v>36688.583400000003</v>
      </c>
      <c r="J133" s="23">
        <v>36653</v>
      </c>
      <c r="K133" s="24">
        <f t="shared" si="6"/>
        <v>0.99903012335984598</v>
      </c>
      <c r="L133" s="23">
        <v>16522</v>
      </c>
      <c r="M133" s="25">
        <f t="shared" si="7"/>
        <v>45.076801353231659</v>
      </c>
      <c r="N133" s="22" t="str">
        <f t="shared" si="8"/>
        <v>No</v>
      </c>
      <c r="O133" s="29" t="s">
        <v>704</v>
      </c>
      <c r="P133" s="19" t="s">
        <v>750</v>
      </c>
      <c r="Q133" s="26" t="s">
        <v>752</v>
      </c>
    </row>
    <row r="134" spans="1:17" ht="32" x14ac:dyDescent="0.2">
      <c r="A134" s="18" t="s">
        <v>17</v>
      </c>
      <c r="B134" s="18" t="s">
        <v>18</v>
      </c>
      <c r="C134" s="19" t="s">
        <v>915</v>
      </c>
      <c r="D134" s="20" t="s">
        <v>916</v>
      </c>
      <c r="E134" s="21">
        <v>120</v>
      </c>
      <c r="F134" s="21">
        <v>1051</v>
      </c>
      <c r="G134" s="22" t="s">
        <v>21</v>
      </c>
      <c r="H134" s="22" t="s">
        <v>22</v>
      </c>
      <c r="I134" s="23">
        <v>6625.7700210000003</v>
      </c>
      <c r="J134" s="23">
        <v>6337</v>
      </c>
      <c r="K134" s="24">
        <f t="shared" si="6"/>
        <v>0.95641713791985528</v>
      </c>
      <c r="L134" s="23">
        <v>4092</v>
      </c>
      <c r="M134" s="25">
        <f t="shared" si="7"/>
        <v>64.573141865235911</v>
      </c>
      <c r="N134" s="22" t="str">
        <f t="shared" si="8"/>
        <v>No</v>
      </c>
      <c r="O134" s="29" t="s">
        <v>74</v>
      </c>
      <c r="P134" s="19" t="s">
        <v>915</v>
      </c>
      <c r="Q134" s="26" t="s">
        <v>917</v>
      </c>
    </row>
    <row r="135" spans="1:17" ht="32" x14ac:dyDescent="0.2">
      <c r="A135" s="18" t="s">
        <v>17</v>
      </c>
      <c r="B135" s="18" t="s">
        <v>50</v>
      </c>
      <c r="C135" s="19" t="s">
        <v>51</v>
      </c>
      <c r="D135" s="20" t="s">
        <v>52</v>
      </c>
      <c r="E135" s="21">
        <v>200</v>
      </c>
      <c r="F135" s="21">
        <v>2027</v>
      </c>
      <c r="G135" s="22" t="s">
        <v>28</v>
      </c>
      <c r="H135" s="22" t="s">
        <v>22</v>
      </c>
      <c r="I135" s="23">
        <v>16464.382119999998</v>
      </c>
      <c r="J135" s="23">
        <v>8114</v>
      </c>
      <c r="K135" s="24">
        <f t="shared" si="6"/>
        <v>0.49282140932234392</v>
      </c>
      <c r="L135" s="23">
        <v>226</v>
      </c>
      <c r="M135" s="25">
        <f t="shared" si="7"/>
        <v>2.7853093418782353</v>
      </c>
      <c r="N135" s="22" t="str">
        <f t="shared" si="8"/>
        <v>Yes</v>
      </c>
      <c r="O135" s="29" t="s">
        <v>39</v>
      </c>
      <c r="P135" s="19" t="s">
        <v>51</v>
      </c>
      <c r="Q135" s="26" t="s">
        <v>53</v>
      </c>
    </row>
    <row r="136" spans="1:17" ht="48" x14ac:dyDescent="0.2">
      <c r="A136" s="18" t="s">
        <v>17</v>
      </c>
      <c r="B136" s="18" t="s">
        <v>701</v>
      </c>
      <c r="C136" s="19" t="s">
        <v>702</v>
      </c>
      <c r="D136" s="20" t="s">
        <v>703</v>
      </c>
      <c r="E136" s="21">
        <v>0</v>
      </c>
      <c r="F136" s="21">
        <v>1187</v>
      </c>
      <c r="G136" s="22" t="s">
        <v>28</v>
      </c>
      <c r="H136" s="22" t="s">
        <v>22</v>
      </c>
      <c r="I136" s="23">
        <v>49173.943879999999</v>
      </c>
      <c r="J136" s="23">
        <v>52167</v>
      </c>
      <c r="K136" s="24">
        <f t="shared" si="6"/>
        <v>1.0608667087452657</v>
      </c>
      <c r="L136" s="23">
        <v>20503</v>
      </c>
      <c r="M136" s="25">
        <f t="shared" si="7"/>
        <v>39.302624264381699</v>
      </c>
      <c r="N136" s="22" t="str">
        <f t="shared" si="8"/>
        <v>No</v>
      </c>
      <c r="O136" s="29" t="s">
        <v>704</v>
      </c>
      <c r="P136" s="19" t="s">
        <v>702</v>
      </c>
      <c r="Q136" s="26" t="s">
        <v>705</v>
      </c>
    </row>
    <row r="137" spans="1:17" ht="17" x14ac:dyDescent="0.2">
      <c r="A137" s="18" t="s">
        <v>17</v>
      </c>
      <c r="B137" s="18" t="s">
        <v>251</v>
      </c>
      <c r="C137" s="19" t="s">
        <v>252</v>
      </c>
      <c r="D137" s="20" t="s">
        <v>253</v>
      </c>
      <c r="E137" s="21">
        <v>1460</v>
      </c>
      <c r="F137" s="21">
        <v>3450</v>
      </c>
      <c r="G137" s="22" t="s">
        <v>33</v>
      </c>
      <c r="H137" s="22" t="s">
        <v>22</v>
      </c>
      <c r="I137" s="23">
        <v>12698.157719999999</v>
      </c>
      <c r="J137" s="23">
        <v>7707</v>
      </c>
      <c r="K137" s="24">
        <f t="shared" si="6"/>
        <v>0.60693843705069372</v>
      </c>
      <c r="L137" s="23">
        <v>1480</v>
      </c>
      <c r="M137" s="25">
        <f t="shared" si="7"/>
        <v>19.20332165563773</v>
      </c>
      <c r="N137" s="22" t="str">
        <f t="shared" si="8"/>
        <v>Yes</v>
      </c>
      <c r="O137" s="22" t="s">
        <v>103</v>
      </c>
      <c r="P137" s="19" t="s">
        <v>252</v>
      </c>
      <c r="Q137" s="26" t="s">
        <v>254</v>
      </c>
    </row>
    <row r="138" spans="1:17" ht="17" x14ac:dyDescent="0.2">
      <c r="A138" s="18" t="s">
        <v>17</v>
      </c>
      <c r="B138" s="18" t="s">
        <v>251</v>
      </c>
      <c r="C138" s="19" t="s">
        <v>276</v>
      </c>
      <c r="D138" s="20" t="s">
        <v>277</v>
      </c>
      <c r="E138" s="21">
        <v>1461</v>
      </c>
      <c r="F138" s="21">
        <v>3580</v>
      </c>
      <c r="G138" s="22" t="s">
        <v>28</v>
      </c>
      <c r="H138" s="22" t="s">
        <v>22</v>
      </c>
      <c r="I138" s="23">
        <v>21154.414649999999</v>
      </c>
      <c r="J138" s="23">
        <v>18641</v>
      </c>
      <c r="K138" s="24">
        <f t="shared" si="6"/>
        <v>0.88118722774491898</v>
      </c>
      <c r="L138" s="23">
        <v>3737</v>
      </c>
      <c r="M138" s="25">
        <f t="shared" si="7"/>
        <v>20.047207767823615</v>
      </c>
      <c r="N138" s="22" t="str">
        <f t="shared" si="8"/>
        <v>No</v>
      </c>
      <c r="O138" s="22" t="s">
        <v>23</v>
      </c>
      <c r="P138" s="19" t="s">
        <v>276</v>
      </c>
      <c r="Q138" s="26" t="s">
        <v>278</v>
      </c>
    </row>
    <row r="139" spans="1:17" ht="17" x14ac:dyDescent="0.2">
      <c r="A139" s="18" t="s">
        <v>17</v>
      </c>
      <c r="B139" s="18" t="s">
        <v>251</v>
      </c>
      <c r="C139" s="19" t="s">
        <v>503</v>
      </c>
      <c r="D139" s="20" t="s">
        <v>504</v>
      </c>
      <c r="E139" s="21">
        <v>1200</v>
      </c>
      <c r="F139" s="21">
        <v>2700</v>
      </c>
      <c r="G139" s="22" t="s">
        <v>162</v>
      </c>
      <c r="H139" s="22" t="s">
        <v>22</v>
      </c>
      <c r="I139" s="23">
        <v>491.11474900000002</v>
      </c>
      <c r="J139" s="23">
        <v>184</v>
      </c>
      <c r="K139" s="24">
        <f t="shared" si="6"/>
        <v>0.37465785821879277</v>
      </c>
      <c r="L139" s="23">
        <v>51</v>
      </c>
      <c r="M139" s="25">
        <f t="shared" si="7"/>
        <v>27.717391304347828</v>
      </c>
      <c r="N139" s="22" t="str">
        <f t="shared" si="8"/>
        <v>Yes</v>
      </c>
      <c r="O139" s="22" t="s">
        <v>103</v>
      </c>
      <c r="P139" s="19" t="s">
        <v>503</v>
      </c>
      <c r="Q139" s="26" t="s">
        <v>505</v>
      </c>
    </row>
    <row r="140" spans="1:17" ht="17" x14ac:dyDescent="0.2">
      <c r="A140" s="18" t="s">
        <v>17</v>
      </c>
      <c r="B140" s="18" t="s">
        <v>251</v>
      </c>
      <c r="C140" s="19" t="s">
        <v>530</v>
      </c>
      <c r="D140" s="20" t="s">
        <v>531</v>
      </c>
      <c r="E140" s="21">
        <v>1314</v>
      </c>
      <c r="F140" s="21">
        <v>2963</v>
      </c>
      <c r="G140" s="22" t="s">
        <v>28</v>
      </c>
      <c r="H140" s="22" t="s">
        <v>29</v>
      </c>
      <c r="I140" s="23">
        <v>19046.167979999998</v>
      </c>
      <c r="J140" s="23">
        <v>17708</v>
      </c>
      <c r="K140" s="24">
        <f t="shared" si="6"/>
        <v>0.92974082863255314</v>
      </c>
      <c r="L140" s="23">
        <v>5237</v>
      </c>
      <c r="M140" s="25">
        <f t="shared" si="7"/>
        <v>29.574203749717643</v>
      </c>
      <c r="N140" s="22" t="str">
        <f t="shared" si="8"/>
        <v>No</v>
      </c>
      <c r="O140" s="22" t="s">
        <v>23</v>
      </c>
      <c r="P140" s="19" t="s">
        <v>530</v>
      </c>
      <c r="Q140" s="26" t="s">
        <v>532</v>
      </c>
    </row>
    <row r="141" spans="1:17" ht="32" x14ac:dyDescent="0.2">
      <c r="A141" s="18" t="s">
        <v>17</v>
      </c>
      <c r="B141" s="18" t="s">
        <v>251</v>
      </c>
      <c r="C141" s="19" t="s">
        <v>569</v>
      </c>
      <c r="D141" s="20" t="s">
        <v>570</v>
      </c>
      <c r="E141" s="21">
        <v>1563</v>
      </c>
      <c r="F141" s="21">
        <v>4270</v>
      </c>
      <c r="G141" s="22" t="s">
        <v>28</v>
      </c>
      <c r="H141" s="22" t="s">
        <v>22</v>
      </c>
      <c r="I141" s="23">
        <v>19791.749080000001</v>
      </c>
      <c r="J141" s="23">
        <v>15137</v>
      </c>
      <c r="K141" s="24">
        <f t="shared" si="6"/>
        <v>0.7648136573889911</v>
      </c>
      <c r="L141" s="23">
        <v>4767</v>
      </c>
      <c r="M141" s="25">
        <f t="shared" si="7"/>
        <v>31.492369690163173</v>
      </c>
      <c r="N141" s="22" t="str">
        <f t="shared" si="8"/>
        <v>No</v>
      </c>
      <c r="O141" s="29" t="s">
        <v>93</v>
      </c>
      <c r="P141" s="19" t="s">
        <v>569</v>
      </c>
      <c r="Q141" s="26" t="s">
        <v>571</v>
      </c>
    </row>
    <row r="142" spans="1:17" ht="32" x14ac:dyDescent="0.2">
      <c r="A142" s="18" t="s">
        <v>17</v>
      </c>
      <c r="B142" s="18" t="s">
        <v>251</v>
      </c>
      <c r="C142" s="19" t="s">
        <v>576</v>
      </c>
      <c r="D142" s="20" t="s">
        <v>577</v>
      </c>
      <c r="E142" s="21">
        <v>20</v>
      </c>
      <c r="F142" s="21">
        <v>2027</v>
      </c>
      <c r="G142" s="22" t="s">
        <v>21</v>
      </c>
      <c r="H142" s="22" t="s">
        <v>22</v>
      </c>
      <c r="I142" s="23">
        <v>16613.447260000001</v>
      </c>
      <c r="J142" s="23">
        <v>11369</v>
      </c>
      <c r="K142" s="24">
        <f t="shared" si="6"/>
        <v>0.68432516274771016</v>
      </c>
      <c r="L142" s="23">
        <v>3667</v>
      </c>
      <c r="M142" s="25">
        <f t="shared" si="7"/>
        <v>32.254375934558887</v>
      </c>
      <c r="N142" s="22" t="str">
        <f t="shared" si="8"/>
        <v>No</v>
      </c>
      <c r="O142" s="29" t="s">
        <v>39</v>
      </c>
      <c r="P142" s="19" t="s">
        <v>576</v>
      </c>
      <c r="Q142" s="26" t="s">
        <v>578</v>
      </c>
    </row>
    <row r="143" spans="1:17" ht="17" x14ac:dyDescent="0.2">
      <c r="A143" s="18" t="s">
        <v>17</v>
      </c>
      <c r="B143" s="18" t="s">
        <v>251</v>
      </c>
      <c r="C143" s="19" t="s">
        <v>639</v>
      </c>
      <c r="D143" s="20" t="s">
        <v>640</v>
      </c>
      <c r="E143" s="21">
        <v>2300</v>
      </c>
      <c r="F143" s="21">
        <v>3203</v>
      </c>
      <c r="G143" s="22" t="s">
        <v>28</v>
      </c>
      <c r="H143" s="22" t="s">
        <v>22</v>
      </c>
      <c r="I143" s="23">
        <v>29971.069070000001</v>
      </c>
      <c r="J143" s="23">
        <v>6414</v>
      </c>
      <c r="K143" s="24">
        <f t="shared" si="6"/>
        <v>0.2140063801200936</v>
      </c>
      <c r="L143" s="23">
        <v>2222</v>
      </c>
      <c r="M143" s="25">
        <f t="shared" si="7"/>
        <v>34.642968506392272</v>
      </c>
      <c r="N143" s="22" t="str">
        <f t="shared" si="8"/>
        <v>No</v>
      </c>
      <c r="O143" s="22" t="s">
        <v>23</v>
      </c>
      <c r="P143" s="19" t="s">
        <v>639</v>
      </c>
      <c r="Q143" s="26" t="s">
        <v>641</v>
      </c>
    </row>
    <row r="144" spans="1:17" ht="17" x14ac:dyDescent="0.2">
      <c r="A144" s="18" t="s">
        <v>17</v>
      </c>
      <c r="B144" s="18" t="s">
        <v>251</v>
      </c>
      <c r="C144" s="19" t="s">
        <v>694</v>
      </c>
      <c r="D144" s="20" t="s">
        <v>695</v>
      </c>
      <c r="E144" s="21">
        <v>1516</v>
      </c>
      <c r="F144" s="21">
        <v>3830</v>
      </c>
      <c r="G144" s="22" t="s">
        <v>21</v>
      </c>
      <c r="H144" s="22" t="s">
        <v>22</v>
      </c>
      <c r="I144" s="23">
        <v>15988.81403</v>
      </c>
      <c r="J144" s="23">
        <v>12697</v>
      </c>
      <c r="K144" s="24">
        <f t="shared" si="6"/>
        <v>0.79411768603828092</v>
      </c>
      <c r="L144" s="23">
        <v>4857</v>
      </c>
      <c r="M144" s="25">
        <f t="shared" si="7"/>
        <v>38.253130660786013</v>
      </c>
      <c r="N144" s="22" t="str">
        <f t="shared" si="8"/>
        <v>No</v>
      </c>
      <c r="O144" s="22" t="s">
        <v>103</v>
      </c>
      <c r="P144" s="19" t="s">
        <v>694</v>
      </c>
      <c r="Q144" s="26" t="s">
        <v>696</v>
      </c>
    </row>
    <row r="145" spans="1:17" ht="32" x14ac:dyDescent="0.2">
      <c r="A145" s="18" t="s">
        <v>17</v>
      </c>
      <c r="B145" s="18" t="s">
        <v>251</v>
      </c>
      <c r="C145" s="19" t="s">
        <v>759</v>
      </c>
      <c r="D145" s="20" t="s">
        <v>760</v>
      </c>
      <c r="E145" s="21">
        <v>1602</v>
      </c>
      <c r="F145" s="21">
        <v>2850</v>
      </c>
      <c r="G145" s="22" t="s">
        <v>162</v>
      </c>
      <c r="H145" s="22" t="s">
        <v>22</v>
      </c>
      <c r="I145" s="23">
        <v>120.43866079999999</v>
      </c>
      <c r="J145" s="23">
        <v>52</v>
      </c>
      <c r="K145" s="24">
        <f t="shared" si="6"/>
        <v>0.43175504987016594</v>
      </c>
      <c r="L145" s="23">
        <v>24</v>
      </c>
      <c r="M145" s="25">
        <f t="shared" si="7"/>
        <v>46.153846153846153</v>
      </c>
      <c r="N145" s="22" t="str">
        <f t="shared" si="8"/>
        <v>No</v>
      </c>
      <c r="O145" s="29" t="s">
        <v>39</v>
      </c>
      <c r="P145" s="19" t="s">
        <v>759</v>
      </c>
      <c r="Q145" s="26" t="s">
        <v>761</v>
      </c>
    </row>
    <row r="146" spans="1:17" ht="32" x14ac:dyDescent="0.2">
      <c r="A146" s="18" t="s">
        <v>17</v>
      </c>
      <c r="B146" s="18" t="s">
        <v>251</v>
      </c>
      <c r="C146" s="19" t="s">
        <v>806</v>
      </c>
      <c r="D146" s="20" t="s">
        <v>807</v>
      </c>
      <c r="E146" s="21">
        <v>1680</v>
      </c>
      <c r="F146" s="21">
        <v>2260</v>
      </c>
      <c r="G146" s="22" t="s">
        <v>21</v>
      </c>
      <c r="H146" s="22" t="s">
        <v>22</v>
      </c>
      <c r="I146" s="23">
        <v>6450.421327</v>
      </c>
      <c r="J146" s="23">
        <v>5824</v>
      </c>
      <c r="K146" s="24">
        <f t="shared" si="6"/>
        <v>0.90288675805130081</v>
      </c>
      <c r="L146" s="23">
        <v>2928</v>
      </c>
      <c r="M146" s="25">
        <f t="shared" si="7"/>
        <v>50.27472527472527</v>
      </c>
      <c r="N146" s="22" t="str">
        <f t="shared" si="8"/>
        <v>No</v>
      </c>
      <c r="O146" s="29" t="s">
        <v>39</v>
      </c>
      <c r="P146" s="19" t="s">
        <v>806</v>
      </c>
      <c r="Q146" s="26" t="s">
        <v>808</v>
      </c>
    </row>
    <row r="147" spans="1:17" ht="17" x14ac:dyDescent="0.2">
      <c r="A147" s="18" t="s">
        <v>17</v>
      </c>
      <c r="B147" s="18" t="s">
        <v>251</v>
      </c>
      <c r="C147" s="19" t="s">
        <v>824</v>
      </c>
      <c r="D147" s="20" t="s">
        <v>825</v>
      </c>
      <c r="E147" s="21">
        <v>2032</v>
      </c>
      <c r="F147" s="21">
        <v>4060</v>
      </c>
      <c r="G147" s="22" t="s">
        <v>28</v>
      </c>
      <c r="H147" s="22" t="s">
        <v>29</v>
      </c>
      <c r="I147" s="23">
        <v>14344.379220000001</v>
      </c>
      <c r="J147" s="23">
        <v>2416</v>
      </c>
      <c r="K147" s="24">
        <f t="shared" si="6"/>
        <v>0.16842834136951937</v>
      </c>
      <c r="L147" s="23">
        <v>1282</v>
      </c>
      <c r="M147" s="25">
        <f t="shared" si="7"/>
        <v>53.062913907284766</v>
      </c>
      <c r="N147" s="22" t="str">
        <f t="shared" si="8"/>
        <v>No</v>
      </c>
      <c r="O147" s="22" t="s">
        <v>699</v>
      </c>
      <c r="P147" s="19" t="s">
        <v>824</v>
      </c>
      <c r="Q147" s="26" t="s">
        <v>826</v>
      </c>
    </row>
    <row r="148" spans="1:17" ht="17" x14ac:dyDescent="0.2">
      <c r="A148" s="18" t="s">
        <v>17</v>
      </c>
      <c r="B148" s="18" t="s">
        <v>251</v>
      </c>
      <c r="C148" s="19" t="s">
        <v>836</v>
      </c>
      <c r="D148" s="20" t="s">
        <v>837</v>
      </c>
      <c r="E148" s="21">
        <v>1284</v>
      </c>
      <c r="F148" s="21">
        <v>2730</v>
      </c>
      <c r="G148" s="22" t="s">
        <v>33</v>
      </c>
      <c r="H148" s="22" t="s">
        <v>22</v>
      </c>
      <c r="I148" s="23">
        <v>1985.530767</v>
      </c>
      <c r="J148" s="23">
        <v>1958</v>
      </c>
      <c r="K148" s="24">
        <f t="shared" si="6"/>
        <v>0.9861343035033413</v>
      </c>
      <c r="L148" s="23">
        <v>1056</v>
      </c>
      <c r="M148" s="25">
        <f t="shared" si="7"/>
        <v>53.932584269662918</v>
      </c>
      <c r="N148" s="22" t="str">
        <f t="shared" si="8"/>
        <v>No</v>
      </c>
      <c r="O148" s="22" t="s">
        <v>103</v>
      </c>
      <c r="P148" s="19" t="s">
        <v>836</v>
      </c>
      <c r="Q148" s="26" t="s">
        <v>838</v>
      </c>
    </row>
    <row r="149" spans="1:17" ht="17" x14ac:dyDescent="0.2">
      <c r="A149" s="18" t="s">
        <v>17</v>
      </c>
      <c r="B149" s="18" t="s">
        <v>251</v>
      </c>
      <c r="C149" s="19" t="s">
        <v>849</v>
      </c>
      <c r="D149" s="20" t="s">
        <v>850</v>
      </c>
      <c r="E149" s="21">
        <v>1537</v>
      </c>
      <c r="F149" s="21">
        <v>2500</v>
      </c>
      <c r="G149" s="22" t="s">
        <v>33</v>
      </c>
      <c r="H149" s="22" t="s">
        <v>22</v>
      </c>
      <c r="I149" s="23">
        <v>1217.5767040000001</v>
      </c>
      <c r="J149" s="23">
        <v>769</v>
      </c>
      <c r="K149" s="24">
        <f t="shared" si="6"/>
        <v>0.63158238612291973</v>
      </c>
      <c r="L149" s="23">
        <v>435</v>
      </c>
      <c r="M149" s="25">
        <f t="shared" si="7"/>
        <v>56.566970091027315</v>
      </c>
      <c r="N149" s="22" t="str">
        <f t="shared" si="8"/>
        <v>No</v>
      </c>
      <c r="O149" s="22" t="s">
        <v>23</v>
      </c>
      <c r="P149" s="19" t="s">
        <v>849</v>
      </c>
      <c r="Q149" s="26" t="s">
        <v>851</v>
      </c>
    </row>
    <row r="150" spans="1:17" ht="32" x14ac:dyDescent="0.2">
      <c r="A150" s="18" t="s">
        <v>17</v>
      </c>
      <c r="B150" s="18" t="s">
        <v>251</v>
      </c>
      <c r="C150" s="19" t="s">
        <v>852</v>
      </c>
      <c r="D150" s="20" t="s">
        <v>853</v>
      </c>
      <c r="E150" s="21">
        <v>1268</v>
      </c>
      <c r="F150" s="21">
        <v>3146</v>
      </c>
      <c r="G150" s="22" t="s">
        <v>33</v>
      </c>
      <c r="H150" s="22" t="s">
        <v>22</v>
      </c>
      <c r="I150" s="23">
        <v>8886.6091489999999</v>
      </c>
      <c r="J150" s="23">
        <v>13514</v>
      </c>
      <c r="K150" s="24">
        <f t="shared" si="6"/>
        <v>1.5207150189024252</v>
      </c>
      <c r="L150" s="23">
        <v>7726</v>
      </c>
      <c r="M150" s="25">
        <f t="shared" si="7"/>
        <v>57.170341867692763</v>
      </c>
      <c r="N150" s="22" t="str">
        <f t="shared" si="8"/>
        <v>No</v>
      </c>
      <c r="O150" s="29" t="s">
        <v>93</v>
      </c>
      <c r="P150" s="19" t="s">
        <v>852</v>
      </c>
      <c r="Q150" s="26" t="s">
        <v>854</v>
      </c>
    </row>
    <row r="151" spans="1:17" ht="32" x14ac:dyDescent="0.2">
      <c r="A151" s="18" t="s">
        <v>17</v>
      </c>
      <c r="B151" s="18" t="s">
        <v>251</v>
      </c>
      <c r="C151" s="19" t="s">
        <v>861</v>
      </c>
      <c r="D151" s="20" t="s">
        <v>862</v>
      </c>
      <c r="E151" s="21">
        <v>1246</v>
      </c>
      <c r="F151" s="21">
        <v>3000</v>
      </c>
      <c r="G151" s="22" t="s">
        <v>33</v>
      </c>
      <c r="H151" s="22" t="s">
        <v>22</v>
      </c>
      <c r="I151" s="23">
        <v>13446.509099999999</v>
      </c>
      <c r="J151" s="23">
        <v>11195</v>
      </c>
      <c r="K151" s="24">
        <f t="shared" si="6"/>
        <v>0.83255809494822719</v>
      </c>
      <c r="L151" s="23">
        <v>6463</v>
      </c>
      <c r="M151" s="25">
        <f t="shared" si="7"/>
        <v>57.731129968736042</v>
      </c>
      <c r="N151" s="22" t="str">
        <f t="shared" si="8"/>
        <v>No</v>
      </c>
      <c r="O151" s="29" t="s">
        <v>93</v>
      </c>
      <c r="P151" s="19" t="s">
        <v>861</v>
      </c>
      <c r="Q151" s="26" t="s">
        <v>863</v>
      </c>
    </row>
    <row r="152" spans="1:17" ht="17" x14ac:dyDescent="0.2">
      <c r="A152" s="18" t="s">
        <v>17</v>
      </c>
      <c r="B152" s="18" t="s">
        <v>251</v>
      </c>
      <c r="C152" s="19" t="s">
        <v>924</v>
      </c>
      <c r="D152" s="20" t="s">
        <v>925</v>
      </c>
      <c r="E152" s="21">
        <v>2500</v>
      </c>
      <c r="F152" s="21">
        <v>3500</v>
      </c>
      <c r="G152" s="22" t="s">
        <v>43</v>
      </c>
      <c r="H152" s="22" t="s">
        <v>22</v>
      </c>
      <c r="I152" s="23">
        <v>760.06116039999995</v>
      </c>
      <c r="J152" s="23">
        <v>410</v>
      </c>
      <c r="K152" s="24">
        <f t="shared" si="6"/>
        <v>0.53943027398509336</v>
      </c>
      <c r="L152" s="23">
        <v>266</v>
      </c>
      <c r="M152" s="25">
        <f t="shared" si="7"/>
        <v>64.878048780487802</v>
      </c>
      <c r="N152" s="22" t="str">
        <f t="shared" si="8"/>
        <v>No</v>
      </c>
      <c r="O152" s="22" t="s">
        <v>103</v>
      </c>
      <c r="P152" s="19" t="s">
        <v>926</v>
      </c>
      <c r="Q152" s="26" t="s">
        <v>927</v>
      </c>
    </row>
    <row r="153" spans="1:17" ht="17" x14ac:dyDescent="0.2">
      <c r="A153" s="18" t="s">
        <v>17</v>
      </c>
      <c r="B153" s="18" t="s">
        <v>251</v>
      </c>
      <c r="C153" s="19" t="s">
        <v>938</v>
      </c>
      <c r="D153" s="20" t="s">
        <v>939</v>
      </c>
      <c r="E153" s="21">
        <v>1932</v>
      </c>
      <c r="F153" s="21">
        <v>3175</v>
      </c>
      <c r="G153" s="22" t="s">
        <v>28</v>
      </c>
      <c r="H153" s="22" t="s">
        <v>29</v>
      </c>
      <c r="I153" s="23">
        <v>8254.0943179999995</v>
      </c>
      <c r="J153" s="23">
        <v>2092</v>
      </c>
      <c r="K153" s="24">
        <f t="shared" si="6"/>
        <v>0.25344997517630741</v>
      </c>
      <c r="L153" s="23">
        <v>1420</v>
      </c>
      <c r="M153" s="25">
        <f t="shared" si="7"/>
        <v>67.877629063097515</v>
      </c>
      <c r="N153" s="22" t="str">
        <f t="shared" si="8"/>
        <v>No</v>
      </c>
      <c r="O153" s="22" t="s">
        <v>794</v>
      </c>
      <c r="P153" s="19" t="s">
        <v>938</v>
      </c>
      <c r="Q153" s="26" t="s">
        <v>940</v>
      </c>
    </row>
    <row r="154" spans="1:17" ht="32" x14ac:dyDescent="0.2">
      <c r="A154" s="18" t="s">
        <v>17</v>
      </c>
      <c r="B154" s="18" t="s">
        <v>251</v>
      </c>
      <c r="C154" s="19" t="s">
        <v>1010</v>
      </c>
      <c r="D154" s="20" t="s">
        <v>1011</v>
      </c>
      <c r="E154" s="21">
        <v>1710</v>
      </c>
      <c r="F154" s="21">
        <v>4070</v>
      </c>
      <c r="G154" s="22" t="s">
        <v>21</v>
      </c>
      <c r="H154" s="22" t="s">
        <v>22</v>
      </c>
      <c r="I154" s="23">
        <v>1603.461366</v>
      </c>
      <c r="J154" s="23">
        <v>1164</v>
      </c>
      <c r="K154" s="24">
        <f t="shared" si="6"/>
        <v>0.72592955756939637</v>
      </c>
      <c r="L154" s="23">
        <v>900</v>
      </c>
      <c r="M154" s="25">
        <f t="shared" si="7"/>
        <v>77.319587628865989</v>
      </c>
      <c r="N154" s="22" t="str">
        <f t="shared" si="8"/>
        <v>No</v>
      </c>
      <c r="O154" s="29" t="s">
        <v>406</v>
      </c>
      <c r="P154" s="19" t="s">
        <v>1010</v>
      </c>
      <c r="Q154" s="26" t="s">
        <v>1012</v>
      </c>
    </row>
    <row r="155" spans="1:17" ht="17" x14ac:dyDescent="0.2">
      <c r="A155" s="18" t="s">
        <v>17</v>
      </c>
      <c r="B155" s="18" t="s">
        <v>251</v>
      </c>
      <c r="C155" s="19" t="s">
        <v>1023</v>
      </c>
      <c r="D155" s="20" t="s">
        <v>1024</v>
      </c>
      <c r="E155" s="21">
        <v>1454</v>
      </c>
      <c r="F155" s="21">
        <v>2815</v>
      </c>
      <c r="G155" s="22" t="s">
        <v>21</v>
      </c>
      <c r="H155" s="22" t="s">
        <v>22</v>
      </c>
      <c r="I155" s="23">
        <v>6032.0158529999999</v>
      </c>
      <c r="J155" s="23">
        <v>4301</v>
      </c>
      <c r="K155" s="24">
        <f t="shared" si="6"/>
        <v>0.71302863003268036</v>
      </c>
      <c r="L155" s="23">
        <v>3366</v>
      </c>
      <c r="M155" s="25">
        <f t="shared" si="7"/>
        <v>78.260869565217391</v>
      </c>
      <c r="N155" s="22" t="str">
        <f t="shared" si="8"/>
        <v>No</v>
      </c>
      <c r="O155" s="22" t="s">
        <v>794</v>
      </c>
      <c r="P155" s="19" t="s">
        <v>1023</v>
      </c>
      <c r="Q155" s="26" t="s">
        <v>1025</v>
      </c>
    </row>
    <row r="156" spans="1:17" ht="17" x14ac:dyDescent="0.2">
      <c r="A156" s="18" t="s">
        <v>17</v>
      </c>
      <c r="B156" s="18" t="s">
        <v>251</v>
      </c>
      <c r="C156" s="19" t="s">
        <v>1079</v>
      </c>
      <c r="D156" s="20" t="s">
        <v>1080</v>
      </c>
      <c r="E156" s="21">
        <v>800</v>
      </c>
      <c r="F156" s="21">
        <v>2200</v>
      </c>
      <c r="G156" s="22" t="s">
        <v>21</v>
      </c>
      <c r="H156" s="22" t="s">
        <v>22</v>
      </c>
      <c r="I156" s="23">
        <v>11269.90134</v>
      </c>
      <c r="J156" s="23">
        <v>1693</v>
      </c>
      <c r="K156" s="24">
        <f t="shared" si="6"/>
        <v>0.1502231429472301</v>
      </c>
      <c r="L156" s="23">
        <v>1580</v>
      </c>
      <c r="M156" s="25">
        <f t="shared" si="7"/>
        <v>93.325457767277015</v>
      </c>
      <c r="N156" s="22" t="str">
        <f t="shared" si="8"/>
        <v>No</v>
      </c>
      <c r="O156" s="22" t="s">
        <v>794</v>
      </c>
      <c r="P156" s="19" t="s">
        <v>1079</v>
      </c>
      <c r="Q156" s="26" t="s">
        <v>1081</v>
      </c>
    </row>
    <row r="157" spans="1:17" ht="17" x14ac:dyDescent="0.2">
      <c r="A157" s="18" t="s">
        <v>17</v>
      </c>
      <c r="B157" s="18" t="s">
        <v>251</v>
      </c>
      <c r="C157" s="19" t="s">
        <v>1106</v>
      </c>
      <c r="D157" s="20" t="s">
        <v>1107</v>
      </c>
      <c r="E157" s="21">
        <v>600</v>
      </c>
      <c r="F157" s="21">
        <v>1850</v>
      </c>
      <c r="G157" s="22" t="s">
        <v>33</v>
      </c>
      <c r="H157" s="22" t="s">
        <v>22</v>
      </c>
      <c r="I157" s="23">
        <v>2686.83518</v>
      </c>
      <c r="J157" s="23">
        <v>1862</v>
      </c>
      <c r="K157" s="24">
        <f t="shared" si="6"/>
        <v>0.693008642234616</v>
      </c>
      <c r="L157" s="23">
        <v>1801</v>
      </c>
      <c r="M157" s="25">
        <f t="shared" si="7"/>
        <v>96.723952738990334</v>
      </c>
      <c r="N157" s="22" t="str">
        <f t="shared" si="8"/>
        <v>No</v>
      </c>
      <c r="O157" s="22" t="s">
        <v>794</v>
      </c>
      <c r="P157" s="19" t="s">
        <v>1106</v>
      </c>
      <c r="Q157" s="26" t="s">
        <v>1108</v>
      </c>
    </row>
    <row r="158" spans="1:17" ht="17" x14ac:dyDescent="0.2">
      <c r="A158" s="18" t="s">
        <v>17</v>
      </c>
      <c r="B158" s="18" t="s">
        <v>251</v>
      </c>
      <c r="C158" s="19" t="s">
        <v>1134</v>
      </c>
      <c r="D158" s="20" t="s">
        <v>1135</v>
      </c>
      <c r="E158" s="21">
        <v>2300</v>
      </c>
      <c r="F158" s="21">
        <v>3203</v>
      </c>
      <c r="G158" s="22" t="s">
        <v>43</v>
      </c>
      <c r="H158" s="22" t="s">
        <v>22</v>
      </c>
      <c r="I158" s="23">
        <v>496.18222020000002</v>
      </c>
      <c r="J158" s="23">
        <v>12</v>
      </c>
      <c r="K158" s="24">
        <f t="shared" si="6"/>
        <v>2.4184663439095151E-2</v>
      </c>
      <c r="L158" s="23">
        <v>12</v>
      </c>
      <c r="M158" s="25">
        <f t="shared" si="7"/>
        <v>100</v>
      </c>
      <c r="N158" s="22" t="str">
        <f t="shared" si="8"/>
        <v>No</v>
      </c>
      <c r="O158" s="22" t="s">
        <v>794</v>
      </c>
      <c r="P158" s="19" t="s">
        <v>1134</v>
      </c>
      <c r="Q158" s="26" t="s">
        <v>1136</v>
      </c>
    </row>
    <row r="159" spans="1:17" ht="17" x14ac:dyDescent="0.2">
      <c r="A159" s="18" t="s">
        <v>17</v>
      </c>
      <c r="B159" s="18" t="s">
        <v>85</v>
      </c>
      <c r="C159" s="19" t="s">
        <v>86</v>
      </c>
      <c r="D159" s="20" t="s">
        <v>87</v>
      </c>
      <c r="E159" s="21">
        <v>2000</v>
      </c>
      <c r="F159" s="21">
        <v>3656</v>
      </c>
      <c r="G159" s="22" t="s">
        <v>21</v>
      </c>
      <c r="H159" s="22" t="s">
        <v>22</v>
      </c>
      <c r="I159" s="23">
        <v>8500.6472329999997</v>
      </c>
      <c r="J159" s="23">
        <v>2883</v>
      </c>
      <c r="K159" s="24">
        <f t="shared" si="6"/>
        <v>0.33915064594235</v>
      </c>
      <c r="L159" s="23">
        <v>219</v>
      </c>
      <c r="M159" s="25">
        <f t="shared" si="7"/>
        <v>7.5962539021852233</v>
      </c>
      <c r="N159" s="22" t="str">
        <f t="shared" si="8"/>
        <v>Yes</v>
      </c>
      <c r="O159" s="22" t="s">
        <v>23</v>
      </c>
      <c r="P159" s="19" t="s">
        <v>86</v>
      </c>
      <c r="Q159" s="26" t="s">
        <v>88</v>
      </c>
    </row>
    <row r="160" spans="1:17" ht="17" x14ac:dyDescent="0.2">
      <c r="A160" s="18" t="s">
        <v>17</v>
      </c>
      <c r="B160" s="18" t="s">
        <v>85</v>
      </c>
      <c r="C160" s="19" t="s">
        <v>212</v>
      </c>
      <c r="D160" s="20" t="s">
        <v>213</v>
      </c>
      <c r="E160" s="21">
        <v>1714</v>
      </c>
      <c r="F160" s="21">
        <v>3755</v>
      </c>
      <c r="G160" s="22" t="s">
        <v>28</v>
      </c>
      <c r="H160" s="22" t="s">
        <v>29</v>
      </c>
      <c r="I160" s="23">
        <v>24016.160189999999</v>
      </c>
      <c r="J160" s="23">
        <v>19729</v>
      </c>
      <c r="K160" s="24">
        <f t="shared" si="6"/>
        <v>0.82148852455668109</v>
      </c>
      <c r="L160" s="23">
        <v>3503</v>
      </c>
      <c r="M160" s="25">
        <f t="shared" si="7"/>
        <v>17.755588220386233</v>
      </c>
      <c r="N160" s="22" t="str">
        <f t="shared" si="8"/>
        <v>No</v>
      </c>
      <c r="O160" s="22" t="s">
        <v>23</v>
      </c>
      <c r="P160" s="19" t="s">
        <v>212</v>
      </c>
      <c r="Q160" s="26" t="s">
        <v>214</v>
      </c>
    </row>
    <row r="161" spans="1:17" ht="17" x14ac:dyDescent="0.2">
      <c r="A161" s="18" t="s">
        <v>17</v>
      </c>
      <c r="B161" s="18" t="s">
        <v>85</v>
      </c>
      <c r="C161" s="19" t="s">
        <v>291</v>
      </c>
      <c r="D161" s="20" t="s">
        <v>292</v>
      </c>
      <c r="E161" s="21">
        <v>922</v>
      </c>
      <c r="F161" s="21">
        <v>4192</v>
      </c>
      <c r="G161" s="22" t="s">
        <v>28</v>
      </c>
      <c r="H161" s="22" t="s">
        <v>29</v>
      </c>
      <c r="I161" s="23">
        <v>21326.425879999999</v>
      </c>
      <c r="J161" s="23">
        <v>20718</v>
      </c>
      <c r="K161" s="24">
        <f t="shared" si="6"/>
        <v>0.97147079949432202</v>
      </c>
      <c r="L161" s="23">
        <v>4261</v>
      </c>
      <c r="M161" s="25">
        <f t="shared" si="7"/>
        <v>20.566657013225214</v>
      </c>
      <c r="N161" s="22" t="str">
        <f t="shared" si="8"/>
        <v>No</v>
      </c>
      <c r="O161" s="22" t="s">
        <v>23</v>
      </c>
      <c r="P161" s="19" t="s">
        <v>291</v>
      </c>
      <c r="Q161" s="26" t="s">
        <v>293</v>
      </c>
    </row>
    <row r="162" spans="1:17" ht="17" x14ac:dyDescent="0.2">
      <c r="A162" s="18" t="s">
        <v>17</v>
      </c>
      <c r="B162" s="18" t="s">
        <v>85</v>
      </c>
      <c r="C162" s="19" t="s">
        <v>342</v>
      </c>
      <c r="D162" s="20" t="s">
        <v>343</v>
      </c>
      <c r="E162" s="21">
        <v>760</v>
      </c>
      <c r="F162" s="21">
        <v>2568</v>
      </c>
      <c r="G162" s="22" t="s">
        <v>21</v>
      </c>
      <c r="H162" s="22" t="s">
        <v>22</v>
      </c>
      <c r="I162" s="23">
        <v>6917.1201140000003</v>
      </c>
      <c r="J162" s="23">
        <v>6273</v>
      </c>
      <c r="K162" s="24">
        <f t="shared" si="6"/>
        <v>0.90688030518707863</v>
      </c>
      <c r="L162" s="23">
        <v>1357</v>
      </c>
      <c r="M162" s="25">
        <f t="shared" si="7"/>
        <v>21.632392794516182</v>
      </c>
      <c r="N162" s="22" t="str">
        <f t="shared" si="8"/>
        <v>Yes</v>
      </c>
      <c r="O162" s="22" t="s">
        <v>103</v>
      </c>
      <c r="P162" s="19" t="s">
        <v>342</v>
      </c>
      <c r="Q162" s="26" t="s">
        <v>344</v>
      </c>
    </row>
    <row r="163" spans="1:17" ht="48" x14ac:dyDescent="0.2">
      <c r="A163" s="18" t="s">
        <v>17</v>
      </c>
      <c r="B163" s="18" t="s">
        <v>85</v>
      </c>
      <c r="C163" s="19" t="s">
        <v>356</v>
      </c>
      <c r="D163" s="20" t="s">
        <v>357</v>
      </c>
      <c r="E163" s="21">
        <v>250</v>
      </c>
      <c r="F163" s="21">
        <v>2003</v>
      </c>
      <c r="G163" s="22" t="s">
        <v>28</v>
      </c>
      <c r="H163" s="22" t="s">
        <v>29</v>
      </c>
      <c r="I163" s="23">
        <v>25911.4139</v>
      </c>
      <c r="J163" s="23">
        <v>27750</v>
      </c>
      <c r="K163" s="24">
        <f t="shared" si="6"/>
        <v>1.070956610360811</v>
      </c>
      <c r="L163" s="23">
        <v>6202</v>
      </c>
      <c r="M163" s="25">
        <f t="shared" si="7"/>
        <v>22.34954954954955</v>
      </c>
      <c r="N163" s="22" t="str">
        <f t="shared" si="8"/>
        <v>No</v>
      </c>
      <c r="O163" s="29" t="s">
        <v>240</v>
      </c>
      <c r="P163" s="19" t="s">
        <v>356</v>
      </c>
      <c r="Q163" s="26" t="s">
        <v>358</v>
      </c>
    </row>
    <row r="164" spans="1:17" ht="17" x14ac:dyDescent="0.2">
      <c r="A164" s="18" t="s">
        <v>17</v>
      </c>
      <c r="B164" s="18" t="s">
        <v>85</v>
      </c>
      <c r="C164" s="19" t="s">
        <v>456</v>
      </c>
      <c r="D164" s="20" t="s">
        <v>457</v>
      </c>
      <c r="E164" s="21">
        <v>1400</v>
      </c>
      <c r="F164" s="21">
        <v>2891</v>
      </c>
      <c r="G164" s="22" t="s">
        <v>28</v>
      </c>
      <c r="H164" s="22" t="s">
        <v>22</v>
      </c>
      <c r="I164" s="23">
        <v>14917.00822</v>
      </c>
      <c r="J164" s="23">
        <v>7811</v>
      </c>
      <c r="K164" s="24">
        <f t="shared" si="6"/>
        <v>0.52363046830847693</v>
      </c>
      <c r="L164" s="23">
        <v>1981</v>
      </c>
      <c r="M164" s="25">
        <f t="shared" si="7"/>
        <v>25.36166944053258</v>
      </c>
      <c r="N164" s="22" t="str">
        <f t="shared" si="8"/>
        <v>Yes</v>
      </c>
      <c r="O164" s="22" t="s">
        <v>103</v>
      </c>
      <c r="P164" s="19" t="s">
        <v>456</v>
      </c>
      <c r="Q164" s="26" t="s">
        <v>458</v>
      </c>
    </row>
    <row r="165" spans="1:17" ht="17" x14ac:dyDescent="0.2">
      <c r="A165" s="18" t="s">
        <v>17</v>
      </c>
      <c r="B165" s="18" t="s">
        <v>85</v>
      </c>
      <c r="C165" s="19" t="s">
        <v>465</v>
      </c>
      <c r="D165" s="20" t="s">
        <v>466</v>
      </c>
      <c r="E165" s="21">
        <v>1314</v>
      </c>
      <c r="F165" s="21">
        <v>2537</v>
      </c>
      <c r="G165" s="22" t="s">
        <v>162</v>
      </c>
      <c r="H165" s="22" t="s">
        <v>22</v>
      </c>
      <c r="I165" s="23">
        <v>1915.501653</v>
      </c>
      <c r="J165" s="23">
        <v>3853</v>
      </c>
      <c r="K165" s="24">
        <f t="shared" si="6"/>
        <v>2.0114835160625151</v>
      </c>
      <c r="L165" s="23">
        <v>1001</v>
      </c>
      <c r="M165" s="25">
        <f t="shared" si="7"/>
        <v>25.979756034259022</v>
      </c>
      <c r="N165" s="22" t="str">
        <f t="shared" si="8"/>
        <v>Yes</v>
      </c>
      <c r="O165" s="22" t="s">
        <v>103</v>
      </c>
      <c r="P165" s="19" t="s">
        <v>465</v>
      </c>
      <c r="Q165" s="26" t="s">
        <v>467</v>
      </c>
    </row>
    <row r="166" spans="1:17" ht="32" x14ac:dyDescent="0.2">
      <c r="A166" s="18" t="s">
        <v>17</v>
      </c>
      <c r="B166" s="18" t="s">
        <v>85</v>
      </c>
      <c r="C166" s="19" t="s">
        <v>487</v>
      </c>
      <c r="D166" s="20" t="s">
        <v>488</v>
      </c>
      <c r="E166" s="21">
        <v>515</v>
      </c>
      <c r="F166" s="21">
        <v>3256</v>
      </c>
      <c r="G166" s="22" t="s">
        <v>28</v>
      </c>
      <c r="H166" s="22" t="s">
        <v>29</v>
      </c>
      <c r="I166" s="23">
        <v>16812.605579999999</v>
      </c>
      <c r="J166" s="23">
        <v>27121</v>
      </c>
      <c r="K166" s="24">
        <f t="shared" si="6"/>
        <v>1.6131348511656456</v>
      </c>
      <c r="L166" s="23">
        <v>7332</v>
      </c>
      <c r="M166" s="25">
        <f t="shared" si="7"/>
        <v>27.034401386379557</v>
      </c>
      <c r="N166" s="22" t="str">
        <f t="shared" si="8"/>
        <v>No</v>
      </c>
      <c r="O166" s="29" t="s">
        <v>93</v>
      </c>
      <c r="P166" s="19" t="s">
        <v>487</v>
      </c>
      <c r="Q166" s="26" t="s">
        <v>489</v>
      </c>
    </row>
    <row r="167" spans="1:17" ht="32" x14ac:dyDescent="0.2">
      <c r="A167" s="18" t="s">
        <v>17</v>
      </c>
      <c r="B167" s="18" t="s">
        <v>85</v>
      </c>
      <c r="C167" s="19" t="s">
        <v>500</v>
      </c>
      <c r="D167" s="20" t="s">
        <v>501</v>
      </c>
      <c r="E167" s="21">
        <v>2000</v>
      </c>
      <c r="F167" s="21">
        <v>3748</v>
      </c>
      <c r="G167" s="22" t="s">
        <v>28</v>
      </c>
      <c r="H167" s="22" t="s">
        <v>29</v>
      </c>
      <c r="I167" s="23">
        <v>23911.944200000002</v>
      </c>
      <c r="J167" s="23">
        <v>16194</v>
      </c>
      <c r="K167" s="24">
        <f t="shared" si="6"/>
        <v>0.67723476872282096</v>
      </c>
      <c r="L167" s="23">
        <v>4488</v>
      </c>
      <c r="M167" s="25">
        <f t="shared" si="7"/>
        <v>27.713968136346796</v>
      </c>
      <c r="N167" s="22" t="str">
        <f t="shared" si="8"/>
        <v>No</v>
      </c>
      <c r="O167" s="29" t="s">
        <v>406</v>
      </c>
      <c r="P167" s="19" t="s">
        <v>500</v>
      </c>
      <c r="Q167" s="26" t="s">
        <v>502</v>
      </c>
    </row>
    <row r="168" spans="1:17" ht="17" x14ac:dyDescent="0.2">
      <c r="A168" s="18" t="s">
        <v>17</v>
      </c>
      <c r="B168" s="18" t="s">
        <v>85</v>
      </c>
      <c r="C168" s="19" t="s">
        <v>706</v>
      </c>
      <c r="D168" s="20" t="s">
        <v>707</v>
      </c>
      <c r="E168" s="21">
        <v>885</v>
      </c>
      <c r="F168" s="21">
        <v>2596</v>
      </c>
      <c r="G168" s="22" t="s">
        <v>21</v>
      </c>
      <c r="H168" s="22" t="s">
        <v>22</v>
      </c>
      <c r="I168" s="23">
        <v>1415.902349</v>
      </c>
      <c r="J168" s="23">
        <v>1497</v>
      </c>
      <c r="K168" s="24">
        <f t="shared" si="6"/>
        <v>1.0572763023221738</v>
      </c>
      <c r="L168" s="23">
        <v>591</v>
      </c>
      <c r="M168" s="25">
        <f t="shared" si="7"/>
        <v>39.478957915831664</v>
      </c>
      <c r="N168" s="22" t="str">
        <f t="shared" si="8"/>
        <v>No</v>
      </c>
      <c r="O168" s="22" t="s">
        <v>103</v>
      </c>
      <c r="P168" s="19" t="s">
        <v>706</v>
      </c>
      <c r="Q168" s="26" t="s">
        <v>708</v>
      </c>
    </row>
    <row r="169" spans="1:17" ht="32" x14ac:dyDescent="0.2">
      <c r="A169" s="18" t="s">
        <v>17</v>
      </c>
      <c r="B169" s="18" t="s">
        <v>85</v>
      </c>
      <c r="C169" s="19" t="s">
        <v>771</v>
      </c>
      <c r="D169" s="20" t="s">
        <v>772</v>
      </c>
      <c r="E169" s="21">
        <v>1850</v>
      </c>
      <c r="F169" s="21">
        <v>3350</v>
      </c>
      <c r="G169" s="22" t="s">
        <v>28</v>
      </c>
      <c r="H169" s="22" t="s">
        <v>29</v>
      </c>
      <c r="I169" s="23">
        <v>14790.20588</v>
      </c>
      <c r="J169" s="23">
        <v>9457</v>
      </c>
      <c r="K169" s="24">
        <f t="shared" si="6"/>
        <v>0.63940962531077361</v>
      </c>
      <c r="L169" s="23">
        <v>4410</v>
      </c>
      <c r="M169" s="25">
        <f t="shared" si="7"/>
        <v>46.632124352331608</v>
      </c>
      <c r="N169" s="22" t="str">
        <f t="shared" si="8"/>
        <v>No</v>
      </c>
      <c r="O169" s="29" t="s">
        <v>39</v>
      </c>
      <c r="P169" s="19" t="s">
        <v>771</v>
      </c>
      <c r="Q169" s="26" t="s">
        <v>773</v>
      </c>
    </row>
    <row r="170" spans="1:17" ht="17" x14ac:dyDescent="0.2">
      <c r="A170" s="18" t="s">
        <v>17</v>
      </c>
      <c r="B170" s="18" t="s">
        <v>85</v>
      </c>
      <c r="C170" s="19" t="s">
        <v>818</v>
      </c>
      <c r="D170" s="20" t="s">
        <v>819</v>
      </c>
      <c r="E170" s="21">
        <v>512</v>
      </c>
      <c r="F170" s="21">
        <v>1591</v>
      </c>
      <c r="G170" s="22" t="s">
        <v>162</v>
      </c>
      <c r="H170" s="22" t="s">
        <v>22</v>
      </c>
      <c r="I170" s="23">
        <v>1135.627935</v>
      </c>
      <c r="J170" s="23">
        <v>1744</v>
      </c>
      <c r="K170" s="24">
        <f t="shared" si="6"/>
        <v>1.5357142478183228</v>
      </c>
      <c r="L170" s="23">
        <v>905</v>
      </c>
      <c r="M170" s="25">
        <f t="shared" si="7"/>
        <v>51.892201834862384</v>
      </c>
      <c r="N170" s="22" t="str">
        <f t="shared" si="8"/>
        <v>No</v>
      </c>
      <c r="O170" s="22" t="s">
        <v>699</v>
      </c>
      <c r="P170" s="19" t="s">
        <v>818</v>
      </c>
      <c r="Q170" s="26" t="s">
        <v>820</v>
      </c>
    </row>
    <row r="171" spans="1:17" ht="17" x14ac:dyDescent="0.2">
      <c r="A171" s="18" t="s">
        <v>17</v>
      </c>
      <c r="B171" s="18" t="s">
        <v>85</v>
      </c>
      <c r="C171" s="19" t="s">
        <v>880</v>
      </c>
      <c r="D171" s="20" t="s">
        <v>881</v>
      </c>
      <c r="E171" s="21">
        <v>2306</v>
      </c>
      <c r="F171" s="21">
        <v>4000</v>
      </c>
      <c r="G171" s="22" t="s">
        <v>21</v>
      </c>
      <c r="H171" s="22" t="s">
        <v>22</v>
      </c>
      <c r="I171" s="23">
        <v>3607.172145</v>
      </c>
      <c r="J171" s="23">
        <v>2022</v>
      </c>
      <c r="K171" s="24">
        <f t="shared" si="6"/>
        <v>0.56054990411332306</v>
      </c>
      <c r="L171" s="23">
        <v>1221</v>
      </c>
      <c r="M171" s="25">
        <f t="shared" si="7"/>
        <v>60.385756676557868</v>
      </c>
      <c r="N171" s="22" t="str">
        <f t="shared" si="8"/>
        <v>No</v>
      </c>
      <c r="O171" s="22" t="s">
        <v>103</v>
      </c>
      <c r="P171" s="19" t="s">
        <v>880</v>
      </c>
      <c r="Q171" s="26" t="s">
        <v>882</v>
      </c>
    </row>
    <row r="172" spans="1:17" ht="17" x14ac:dyDescent="0.2">
      <c r="A172" s="18" t="s">
        <v>17</v>
      </c>
      <c r="B172" s="18" t="s">
        <v>85</v>
      </c>
      <c r="C172" s="19" t="s">
        <v>889</v>
      </c>
      <c r="D172" s="20" t="s">
        <v>890</v>
      </c>
      <c r="E172" s="21">
        <v>1324</v>
      </c>
      <c r="F172" s="21">
        <v>3702</v>
      </c>
      <c r="G172" s="22" t="s">
        <v>21</v>
      </c>
      <c r="H172" s="22" t="s">
        <v>29</v>
      </c>
      <c r="I172" s="23">
        <v>4065.07638</v>
      </c>
      <c r="J172" s="23">
        <v>1980</v>
      </c>
      <c r="K172" s="24">
        <f t="shared" si="6"/>
        <v>0.48707571885771062</v>
      </c>
      <c r="L172" s="23">
        <v>1212</v>
      </c>
      <c r="M172" s="25">
        <f t="shared" si="7"/>
        <v>61.212121212121204</v>
      </c>
      <c r="N172" s="22" t="str">
        <f t="shared" si="8"/>
        <v>No</v>
      </c>
      <c r="O172" s="22" t="s">
        <v>103</v>
      </c>
      <c r="P172" s="19" t="s">
        <v>889</v>
      </c>
      <c r="Q172" s="26" t="s">
        <v>891</v>
      </c>
    </row>
    <row r="173" spans="1:17" ht="17" x14ac:dyDescent="0.2">
      <c r="A173" s="18" t="s">
        <v>17</v>
      </c>
      <c r="B173" s="18" t="s">
        <v>85</v>
      </c>
      <c r="C173" s="19" t="s">
        <v>1016</v>
      </c>
      <c r="D173" s="20" t="s">
        <v>1017</v>
      </c>
      <c r="E173" s="21">
        <v>1410</v>
      </c>
      <c r="F173" s="21">
        <v>4000</v>
      </c>
      <c r="G173" s="22" t="s">
        <v>28</v>
      </c>
      <c r="H173" s="22" t="s">
        <v>29</v>
      </c>
      <c r="I173" s="23">
        <v>20695.430219999998</v>
      </c>
      <c r="J173" s="23">
        <v>7655</v>
      </c>
      <c r="K173" s="24">
        <f t="shared" si="6"/>
        <v>0.36988842071049249</v>
      </c>
      <c r="L173" s="23">
        <v>5933</v>
      </c>
      <c r="M173" s="25">
        <f t="shared" si="7"/>
        <v>77.504898758981057</v>
      </c>
      <c r="N173" s="22" t="str">
        <f t="shared" si="8"/>
        <v>No</v>
      </c>
      <c r="O173" s="22" t="s">
        <v>794</v>
      </c>
      <c r="P173" s="19" t="s">
        <v>1016</v>
      </c>
      <c r="Q173" s="26" t="s">
        <v>1018</v>
      </c>
    </row>
    <row r="174" spans="1:17" ht="32" x14ac:dyDescent="0.2">
      <c r="A174" s="18" t="s">
        <v>17</v>
      </c>
      <c r="B174" s="18" t="s">
        <v>85</v>
      </c>
      <c r="C174" s="19" t="s">
        <v>1045</v>
      </c>
      <c r="D174" s="20" t="s">
        <v>1046</v>
      </c>
      <c r="E174" s="21">
        <v>1600</v>
      </c>
      <c r="F174" s="21">
        <v>3225</v>
      </c>
      <c r="G174" s="22" t="s">
        <v>21</v>
      </c>
      <c r="H174" s="22" t="s">
        <v>22</v>
      </c>
      <c r="I174" s="23">
        <v>1003.32846</v>
      </c>
      <c r="J174" s="23">
        <v>862</v>
      </c>
      <c r="K174" s="24">
        <f t="shared" si="6"/>
        <v>0.85914038559217187</v>
      </c>
      <c r="L174" s="23">
        <v>727</v>
      </c>
      <c r="M174" s="25">
        <f t="shared" si="7"/>
        <v>84.338747099767986</v>
      </c>
      <c r="N174" s="22" t="str">
        <f t="shared" si="8"/>
        <v>No</v>
      </c>
      <c r="O174" s="29" t="s">
        <v>406</v>
      </c>
      <c r="P174" s="19" t="s">
        <v>1045</v>
      </c>
      <c r="Q174" s="26" t="s">
        <v>1047</v>
      </c>
    </row>
    <row r="175" spans="1:17" ht="17" x14ac:dyDescent="0.2">
      <c r="A175" s="18" t="s">
        <v>17</v>
      </c>
      <c r="B175" s="18" t="s">
        <v>85</v>
      </c>
      <c r="C175" s="19" t="s">
        <v>1103</v>
      </c>
      <c r="D175" s="20" t="s">
        <v>1104</v>
      </c>
      <c r="E175" s="21">
        <v>1200</v>
      </c>
      <c r="F175" s="21">
        <v>2352</v>
      </c>
      <c r="G175" s="22" t="s">
        <v>28</v>
      </c>
      <c r="H175" s="22" t="s">
        <v>29</v>
      </c>
      <c r="I175" s="23">
        <v>5235.8806569999997</v>
      </c>
      <c r="J175" s="23">
        <v>1435</v>
      </c>
      <c r="K175" s="24">
        <f t="shared" si="6"/>
        <v>0.27407041794994069</v>
      </c>
      <c r="L175" s="23">
        <v>1386</v>
      </c>
      <c r="M175" s="25">
        <f t="shared" si="7"/>
        <v>96.58536585365853</v>
      </c>
      <c r="N175" s="22" t="str">
        <f t="shared" si="8"/>
        <v>No</v>
      </c>
      <c r="O175" s="22" t="s">
        <v>794</v>
      </c>
      <c r="P175" s="19" t="s">
        <v>1103</v>
      </c>
      <c r="Q175" s="26" t="s">
        <v>1105</v>
      </c>
    </row>
    <row r="176" spans="1:17" ht="32" x14ac:dyDescent="0.2">
      <c r="A176" s="18" t="s">
        <v>17</v>
      </c>
      <c r="B176" s="18" t="s">
        <v>85</v>
      </c>
      <c r="C176" s="19" t="s">
        <v>1144</v>
      </c>
      <c r="D176" s="20" t="s">
        <v>1145</v>
      </c>
      <c r="E176" s="21">
        <v>1050</v>
      </c>
      <c r="F176" s="21">
        <v>1655</v>
      </c>
      <c r="G176" s="22" t="s">
        <v>21</v>
      </c>
      <c r="H176" s="22" t="s">
        <v>29</v>
      </c>
      <c r="I176" s="23">
        <v>260.20468720000002</v>
      </c>
      <c r="J176" s="23">
        <v>214</v>
      </c>
      <c r="K176" s="24">
        <f t="shared" si="6"/>
        <v>0.82242945852667937</v>
      </c>
      <c r="L176" s="23">
        <v>214</v>
      </c>
      <c r="M176" s="25">
        <f t="shared" si="7"/>
        <v>100</v>
      </c>
      <c r="N176" s="22" t="str">
        <f t="shared" si="8"/>
        <v>No</v>
      </c>
      <c r="O176" s="29" t="s">
        <v>74</v>
      </c>
      <c r="P176" s="19" t="s">
        <v>1144</v>
      </c>
      <c r="Q176" s="26" t="s">
        <v>1146</v>
      </c>
    </row>
    <row r="177" spans="1:17" ht="32" x14ac:dyDescent="0.2">
      <c r="A177" s="18" t="s">
        <v>17</v>
      </c>
      <c r="B177" s="18" t="s">
        <v>496</v>
      </c>
      <c r="C177" s="19" t="s">
        <v>497</v>
      </c>
      <c r="D177" s="20" t="s">
        <v>498</v>
      </c>
      <c r="E177" s="21">
        <v>900</v>
      </c>
      <c r="F177" s="21">
        <v>2600</v>
      </c>
      <c r="G177" s="22" t="s">
        <v>28</v>
      </c>
      <c r="H177" s="22" t="s">
        <v>29</v>
      </c>
      <c r="I177" s="23">
        <v>14682.752990000001</v>
      </c>
      <c r="J177" s="23">
        <v>39105</v>
      </c>
      <c r="K177" s="24">
        <f t="shared" si="6"/>
        <v>2.6633288748120525</v>
      </c>
      <c r="L177" s="23">
        <v>10633</v>
      </c>
      <c r="M177" s="25">
        <f t="shared" si="7"/>
        <v>27.190896304820356</v>
      </c>
      <c r="N177" s="22" t="str">
        <f t="shared" si="8"/>
        <v>No</v>
      </c>
      <c r="O177" s="29" t="s">
        <v>406</v>
      </c>
      <c r="P177" s="19" t="s">
        <v>497</v>
      </c>
      <c r="Q177" s="26" t="s">
        <v>499</v>
      </c>
    </row>
    <row r="178" spans="1:17" ht="17" x14ac:dyDescent="0.2">
      <c r="A178" s="18" t="s">
        <v>17</v>
      </c>
      <c r="B178" s="18" t="s">
        <v>25</v>
      </c>
      <c r="C178" s="19" t="s">
        <v>26</v>
      </c>
      <c r="D178" s="20" t="s">
        <v>27</v>
      </c>
      <c r="E178" s="21">
        <v>400</v>
      </c>
      <c r="F178" s="21">
        <v>883</v>
      </c>
      <c r="G178" s="22" t="s">
        <v>28</v>
      </c>
      <c r="H178" s="22" t="s">
        <v>29</v>
      </c>
      <c r="I178" s="23">
        <v>15895.64113</v>
      </c>
      <c r="J178" s="23">
        <v>1030</v>
      </c>
      <c r="K178" s="24">
        <f t="shared" si="6"/>
        <v>6.4797638017636855E-2</v>
      </c>
      <c r="L178" s="23">
        <v>3</v>
      </c>
      <c r="M178" s="25">
        <f t="shared" si="7"/>
        <v>0.29126213592233008</v>
      </c>
      <c r="N178" s="22" t="str">
        <f t="shared" si="8"/>
        <v>Yes</v>
      </c>
      <c r="O178" s="22" t="s">
        <v>23</v>
      </c>
      <c r="P178" s="19" t="s">
        <v>26</v>
      </c>
      <c r="Q178" s="26" t="s">
        <v>30</v>
      </c>
    </row>
    <row r="179" spans="1:17" ht="32" x14ac:dyDescent="0.2">
      <c r="A179" s="18" t="s">
        <v>17</v>
      </c>
      <c r="B179" s="18" t="s">
        <v>25</v>
      </c>
      <c r="C179" s="19" t="s">
        <v>41</v>
      </c>
      <c r="D179" s="20" t="s">
        <v>42</v>
      </c>
      <c r="E179" s="21">
        <v>427</v>
      </c>
      <c r="F179" s="21">
        <v>1960</v>
      </c>
      <c r="G179" s="22" t="s">
        <v>43</v>
      </c>
      <c r="H179" s="22" t="s">
        <v>22</v>
      </c>
      <c r="I179" s="23">
        <v>4053.0054679999998</v>
      </c>
      <c r="J179" s="23">
        <v>5075</v>
      </c>
      <c r="K179" s="24">
        <f t="shared" si="6"/>
        <v>1.2521572053304717</v>
      </c>
      <c r="L179" s="23">
        <v>96</v>
      </c>
      <c r="M179" s="25">
        <f t="shared" si="7"/>
        <v>1.8916256157635467</v>
      </c>
      <c r="N179" s="22" t="str">
        <f t="shared" si="8"/>
        <v>Yes</v>
      </c>
      <c r="O179" s="29" t="s">
        <v>39</v>
      </c>
      <c r="P179" s="19" t="s">
        <v>41</v>
      </c>
      <c r="Q179" s="26" t="s">
        <v>44</v>
      </c>
    </row>
    <row r="180" spans="1:17" ht="32" x14ac:dyDescent="0.2">
      <c r="A180" s="18" t="s">
        <v>17</v>
      </c>
      <c r="B180" s="18" t="s">
        <v>25</v>
      </c>
      <c r="C180" s="19" t="s">
        <v>299</v>
      </c>
      <c r="D180" s="20" t="s">
        <v>300</v>
      </c>
      <c r="E180" s="21">
        <v>200</v>
      </c>
      <c r="F180" s="21">
        <v>2500</v>
      </c>
      <c r="G180" s="22" t="s">
        <v>28</v>
      </c>
      <c r="H180" s="22" t="s">
        <v>29</v>
      </c>
      <c r="I180" s="23">
        <v>41008.301720000003</v>
      </c>
      <c r="J180" s="23">
        <v>47153</v>
      </c>
      <c r="K180" s="24">
        <f t="shared" si="6"/>
        <v>1.1498403499358567</v>
      </c>
      <c r="L180" s="23">
        <v>9838</v>
      </c>
      <c r="M180" s="25">
        <f t="shared" si="7"/>
        <v>20.863995928148793</v>
      </c>
      <c r="N180" s="22" t="str">
        <f t="shared" si="8"/>
        <v>No</v>
      </c>
      <c r="O180" s="29" t="s">
        <v>93</v>
      </c>
      <c r="P180" s="19" t="s">
        <v>299</v>
      </c>
      <c r="Q180" s="26" t="s">
        <v>301</v>
      </c>
    </row>
    <row r="181" spans="1:17" ht="32" x14ac:dyDescent="0.2">
      <c r="A181" s="18" t="s">
        <v>17</v>
      </c>
      <c r="B181" s="18" t="s">
        <v>25</v>
      </c>
      <c r="C181" s="19" t="s">
        <v>320</v>
      </c>
      <c r="D181" s="20" t="s">
        <v>321</v>
      </c>
      <c r="E181" s="21">
        <v>631</v>
      </c>
      <c r="F181" s="21">
        <v>3384</v>
      </c>
      <c r="G181" s="22" t="s">
        <v>21</v>
      </c>
      <c r="H181" s="22" t="s">
        <v>22</v>
      </c>
      <c r="I181" s="27">
        <v>21926.173636</v>
      </c>
      <c r="J181" s="27">
        <v>19087</v>
      </c>
      <c r="K181" s="28">
        <f t="shared" si="6"/>
        <v>0.87051212477226592</v>
      </c>
      <c r="L181" s="27">
        <v>4050</v>
      </c>
      <c r="M181" s="25">
        <f t="shared" si="7"/>
        <v>21.218630481479543</v>
      </c>
      <c r="N181" s="22" t="str">
        <f t="shared" si="8"/>
        <v>No</v>
      </c>
      <c r="O181" s="29" t="s">
        <v>93</v>
      </c>
      <c r="P181" s="19" t="s">
        <v>320</v>
      </c>
      <c r="Q181" s="26" t="s">
        <v>322</v>
      </c>
    </row>
    <row r="182" spans="1:17" ht="17" x14ac:dyDescent="0.2">
      <c r="A182" s="18" t="s">
        <v>17</v>
      </c>
      <c r="B182" s="18" t="s">
        <v>25</v>
      </c>
      <c r="C182" s="19" t="s">
        <v>385</v>
      </c>
      <c r="D182" s="20" t="s">
        <v>386</v>
      </c>
      <c r="E182" s="21">
        <v>1815</v>
      </c>
      <c r="F182" s="21">
        <v>3703</v>
      </c>
      <c r="G182" s="22" t="s">
        <v>28</v>
      </c>
      <c r="H182" s="22" t="s">
        <v>29</v>
      </c>
      <c r="I182" s="23">
        <v>15177.741900000001</v>
      </c>
      <c r="J182" s="23">
        <v>12675</v>
      </c>
      <c r="K182" s="24">
        <f t="shared" si="6"/>
        <v>0.83510446306904185</v>
      </c>
      <c r="L182" s="23">
        <v>2958</v>
      </c>
      <c r="M182" s="25">
        <f t="shared" si="7"/>
        <v>23.337278106508876</v>
      </c>
      <c r="N182" s="22" t="str">
        <f t="shared" si="8"/>
        <v>No</v>
      </c>
      <c r="O182" s="22" t="s">
        <v>103</v>
      </c>
      <c r="P182" s="19" t="s">
        <v>385</v>
      </c>
      <c r="Q182" s="26" t="s">
        <v>387</v>
      </c>
    </row>
    <row r="183" spans="1:17" ht="32" x14ac:dyDescent="0.2">
      <c r="A183" s="18" t="s">
        <v>17</v>
      </c>
      <c r="B183" s="18" t="s">
        <v>25</v>
      </c>
      <c r="C183" s="19" t="s">
        <v>434</v>
      </c>
      <c r="D183" s="20" t="s">
        <v>435</v>
      </c>
      <c r="E183" s="21">
        <v>684</v>
      </c>
      <c r="F183" s="21">
        <v>3000</v>
      </c>
      <c r="G183" s="22" t="s">
        <v>28</v>
      </c>
      <c r="H183" s="22" t="s">
        <v>29</v>
      </c>
      <c r="I183" s="23">
        <v>7073.9638660000001</v>
      </c>
      <c r="J183" s="23">
        <v>21444</v>
      </c>
      <c r="K183" s="24">
        <f t="shared" si="6"/>
        <v>3.0313980119502069</v>
      </c>
      <c r="L183" s="23">
        <v>5345</v>
      </c>
      <c r="M183" s="25">
        <f t="shared" si="7"/>
        <v>24.925387054653982</v>
      </c>
      <c r="N183" s="22" t="str">
        <f t="shared" si="8"/>
        <v>No</v>
      </c>
      <c r="O183" s="29" t="s">
        <v>93</v>
      </c>
      <c r="P183" s="19" t="s">
        <v>434</v>
      </c>
      <c r="Q183" s="26" t="s">
        <v>436</v>
      </c>
    </row>
    <row r="184" spans="1:17" ht="32" x14ac:dyDescent="0.2">
      <c r="A184" s="18" t="s">
        <v>17</v>
      </c>
      <c r="B184" s="18" t="s">
        <v>25</v>
      </c>
      <c r="C184" s="19" t="s">
        <v>459</v>
      </c>
      <c r="D184" s="20" t="s">
        <v>460</v>
      </c>
      <c r="E184" s="21">
        <v>20</v>
      </c>
      <c r="F184" s="21">
        <v>2018</v>
      </c>
      <c r="G184" s="22" t="s">
        <v>21</v>
      </c>
      <c r="H184" s="22" t="s">
        <v>22</v>
      </c>
      <c r="I184" s="23">
        <v>18639.8632</v>
      </c>
      <c r="J184" s="23">
        <v>15585</v>
      </c>
      <c r="K184" s="24">
        <f t="shared" si="6"/>
        <v>0.83611128648197375</v>
      </c>
      <c r="L184" s="23">
        <v>3997</v>
      </c>
      <c r="M184" s="25">
        <f t="shared" si="7"/>
        <v>25.646454924606992</v>
      </c>
      <c r="N184" s="22" t="str">
        <f t="shared" si="8"/>
        <v>No</v>
      </c>
      <c r="O184" s="29" t="s">
        <v>39</v>
      </c>
      <c r="P184" s="19" t="s">
        <v>459</v>
      </c>
      <c r="Q184" s="26" t="s">
        <v>461</v>
      </c>
    </row>
    <row r="185" spans="1:17" ht="32" x14ac:dyDescent="0.2">
      <c r="A185" s="18" t="s">
        <v>17</v>
      </c>
      <c r="B185" s="18" t="s">
        <v>25</v>
      </c>
      <c r="C185" s="19" t="s">
        <v>475</v>
      </c>
      <c r="D185" s="20" t="s">
        <v>476</v>
      </c>
      <c r="E185" s="21">
        <v>0</v>
      </c>
      <c r="F185" s="21">
        <v>644</v>
      </c>
      <c r="G185" s="22" t="s">
        <v>28</v>
      </c>
      <c r="H185" s="22" t="s">
        <v>29</v>
      </c>
      <c r="I185" s="23">
        <v>49675.365949999999</v>
      </c>
      <c r="J185" s="23">
        <v>13143</v>
      </c>
      <c r="K185" s="24">
        <f t="shared" si="6"/>
        <v>0.2645778193809159</v>
      </c>
      <c r="L185" s="23">
        <v>3473</v>
      </c>
      <c r="M185" s="25">
        <f t="shared" si="7"/>
        <v>26.424712774861142</v>
      </c>
      <c r="N185" s="22" t="str">
        <f t="shared" si="8"/>
        <v>No</v>
      </c>
      <c r="O185" s="29" t="s">
        <v>39</v>
      </c>
      <c r="P185" s="19" t="s">
        <v>475</v>
      </c>
      <c r="Q185" s="26" t="s">
        <v>477</v>
      </c>
    </row>
    <row r="186" spans="1:17" ht="17" x14ac:dyDescent="0.2">
      <c r="A186" s="18" t="s">
        <v>17</v>
      </c>
      <c r="B186" s="18" t="s">
        <v>25</v>
      </c>
      <c r="C186" s="19" t="s">
        <v>512</v>
      </c>
      <c r="D186" s="20" t="s">
        <v>513</v>
      </c>
      <c r="E186" s="21">
        <v>1577</v>
      </c>
      <c r="F186" s="21">
        <v>3645</v>
      </c>
      <c r="G186" s="22" t="s">
        <v>21</v>
      </c>
      <c r="H186" s="22" t="s">
        <v>22</v>
      </c>
      <c r="I186" s="23">
        <v>5557.8259779999998</v>
      </c>
      <c r="J186" s="23">
        <v>4999</v>
      </c>
      <c r="K186" s="24">
        <f t="shared" si="6"/>
        <v>0.89945241534872689</v>
      </c>
      <c r="L186" s="23">
        <v>1423</v>
      </c>
      <c r="M186" s="25">
        <f t="shared" si="7"/>
        <v>28.465693138627724</v>
      </c>
      <c r="N186" s="22" t="str">
        <f t="shared" si="8"/>
        <v>Yes</v>
      </c>
      <c r="O186" s="22" t="s">
        <v>23</v>
      </c>
      <c r="P186" s="19" t="s">
        <v>514</v>
      </c>
      <c r="Q186" s="26" t="s">
        <v>515</v>
      </c>
    </row>
    <row r="187" spans="1:17" ht="32" x14ac:dyDescent="0.2">
      <c r="A187" s="18" t="s">
        <v>17</v>
      </c>
      <c r="B187" s="18" t="s">
        <v>25</v>
      </c>
      <c r="C187" s="19" t="s">
        <v>626</v>
      </c>
      <c r="D187" s="20" t="s">
        <v>627</v>
      </c>
      <c r="E187" s="21">
        <v>915</v>
      </c>
      <c r="F187" s="21">
        <v>2403</v>
      </c>
      <c r="G187" s="22" t="s">
        <v>21</v>
      </c>
      <c r="H187" s="22" t="s">
        <v>22</v>
      </c>
      <c r="I187" s="23">
        <v>30319.577130000001</v>
      </c>
      <c r="J187" s="23">
        <v>29258</v>
      </c>
      <c r="K187" s="24">
        <f t="shared" si="6"/>
        <v>0.96498707335368428</v>
      </c>
      <c r="L187" s="23">
        <v>10005</v>
      </c>
      <c r="M187" s="25">
        <f t="shared" si="7"/>
        <v>34.195775514389226</v>
      </c>
      <c r="N187" s="22" t="str">
        <f t="shared" si="8"/>
        <v>No</v>
      </c>
      <c r="O187" s="29" t="s">
        <v>39</v>
      </c>
      <c r="P187" s="19" t="s">
        <v>626</v>
      </c>
      <c r="Q187" s="26" t="s">
        <v>628</v>
      </c>
    </row>
    <row r="188" spans="1:17" ht="17" x14ac:dyDescent="0.2">
      <c r="A188" s="18" t="s">
        <v>17</v>
      </c>
      <c r="B188" s="18" t="s">
        <v>25</v>
      </c>
      <c r="C188" s="19" t="s">
        <v>632</v>
      </c>
      <c r="D188" s="20" t="s">
        <v>633</v>
      </c>
      <c r="E188" s="21">
        <v>600</v>
      </c>
      <c r="F188" s="21">
        <v>2061</v>
      </c>
      <c r="G188" s="22" t="s">
        <v>33</v>
      </c>
      <c r="H188" s="22" t="s">
        <v>22</v>
      </c>
      <c r="I188" s="23">
        <v>2042.834891</v>
      </c>
      <c r="J188" s="23">
        <v>1828</v>
      </c>
      <c r="K188" s="24">
        <f t="shared" si="6"/>
        <v>0.89483492183020485</v>
      </c>
      <c r="L188" s="23">
        <v>629</v>
      </c>
      <c r="M188" s="25">
        <f t="shared" si="7"/>
        <v>34.409190371991251</v>
      </c>
      <c r="N188" s="22" t="str">
        <f t="shared" si="8"/>
        <v>No</v>
      </c>
      <c r="O188" s="22" t="s">
        <v>103</v>
      </c>
      <c r="P188" s="19" t="s">
        <v>632</v>
      </c>
      <c r="Q188" s="26" t="s">
        <v>634</v>
      </c>
    </row>
    <row r="189" spans="1:17" ht="32" x14ac:dyDescent="0.2">
      <c r="A189" s="18" t="s">
        <v>17</v>
      </c>
      <c r="B189" s="18" t="s">
        <v>25</v>
      </c>
      <c r="C189" s="19" t="s">
        <v>645</v>
      </c>
      <c r="D189" s="20" t="s">
        <v>646</v>
      </c>
      <c r="E189" s="21">
        <v>0</v>
      </c>
      <c r="F189" s="21">
        <v>2534</v>
      </c>
      <c r="G189" s="22" t="s">
        <v>33</v>
      </c>
      <c r="H189" s="22" t="s">
        <v>22</v>
      </c>
      <c r="I189" s="23">
        <v>6119.2379250000004</v>
      </c>
      <c r="J189" s="23">
        <v>7360</v>
      </c>
      <c r="K189" s="24">
        <f t="shared" si="6"/>
        <v>1.2027641497531736</v>
      </c>
      <c r="L189" s="23">
        <v>2564</v>
      </c>
      <c r="M189" s="25">
        <f t="shared" si="7"/>
        <v>34.836956521739133</v>
      </c>
      <c r="N189" s="22" t="str">
        <f t="shared" si="8"/>
        <v>No</v>
      </c>
      <c r="O189" s="29" t="s">
        <v>39</v>
      </c>
      <c r="P189" s="19" t="s">
        <v>645</v>
      </c>
      <c r="Q189" s="26" t="s">
        <v>647</v>
      </c>
    </row>
    <row r="190" spans="1:17" ht="48" x14ac:dyDescent="0.2">
      <c r="A190" s="18" t="s">
        <v>17</v>
      </c>
      <c r="B190" s="18" t="s">
        <v>25</v>
      </c>
      <c r="C190" s="19" t="s">
        <v>738</v>
      </c>
      <c r="D190" s="20" t="s">
        <v>739</v>
      </c>
      <c r="E190" s="21">
        <v>974</v>
      </c>
      <c r="F190" s="21">
        <v>2512</v>
      </c>
      <c r="G190" s="22" t="s">
        <v>28</v>
      </c>
      <c r="H190" s="22" t="s">
        <v>29</v>
      </c>
      <c r="I190" s="23">
        <v>20659.0376</v>
      </c>
      <c r="J190" s="23">
        <v>23505</v>
      </c>
      <c r="K190" s="24">
        <f t="shared" si="6"/>
        <v>1.137758711470664</v>
      </c>
      <c r="L190" s="23">
        <v>10218</v>
      </c>
      <c r="M190" s="25">
        <f t="shared" si="7"/>
        <v>43.47160178685386</v>
      </c>
      <c r="N190" s="22" t="str">
        <f t="shared" si="8"/>
        <v>No</v>
      </c>
      <c r="O190" s="29" t="s">
        <v>196</v>
      </c>
      <c r="P190" s="19" t="s">
        <v>738</v>
      </c>
      <c r="Q190" s="26" t="s">
        <v>740</v>
      </c>
    </row>
    <row r="191" spans="1:17" ht="32" x14ac:dyDescent="0.2">
      <c r="A191" s="18" t="s">
        <v>17</v>
      </c>
      <c r="B191" s="18" t="s">
        <v>25</v>
      </c>
      <c r="C191" s="19" t="s">
        <v>765</v>
      </c>
      <c r="D191" s="20" t="s">
        <v>766</v>
      </c>
      <c r="E191" s="21">
        <v>1674</v>
      </c>
      <c r="F191" s="21">
        <v>4000</v>
      </c>
      <c r="G191" s="22" t="s">
        <v>28</v>
      </c>
      <c r="H191" s="22" t="s">
        <v>22</v>
      </c>
      <c r="I191" s="23">
        <v>18912.466359999999</v>
      </c>
      <c r="J191" s="23">
        <v>14211</v>
      </c>
      <c r="K191" s="24">
        <f t="shared" si="6"/>
        <v>0.75140913561947509</v>
      </c>
      <c r="L191" s="23">
        <v>6574</v>
      </c>
      <c r="M191" s="25">
        <f t="shared" si="7"/>
        <v>46.259939483498698</v>
      </c>
      <c r="N191" s="22" t="str">
        <f t="shared" si="8"/>
        <v>No</v>
      </c>
      <c r="O191" s="29" t="s">
        <v>39</v>
      </c>
      <c r="P191" s="19" t="s">
        <v>765</v>
      </c>
      <c r="Q191" s="26" t="s">
        <v>767</v>
      </c>
    </row>
    <row r="192" spans="1:17" ht="17" x14ac:dyDescent="0.2">
      <c r="A192" s="18" t="s">
        <v>17</v>
      </c>
      <c r="B192" s="18" t="s">
        <v>25</v>
      </c>
      <c r="C192" s="19" t="s">
        <v>830</v>
      </c>
      <c r="D192" s="20" t="s">
        <v>831</v>
      </c>
      <c r="E192" s="21">
        <v>1207</v>
      </c>
      <c r="F192" s="21">
        <v>3000</v>
      </c>
      <c r="G192" s="22" t="s">
        <v>28</v>
      </c>
      <c r="H192" s="22" t="s">
        <v>22</v>
      </c>
      <c r="I192" s="23">
        <v>6775.5640249999997</v>
      </c>
      <c r="J192" s="23">
        <v>2199</v>
      </c>
      <c r="K192" s="24">
        <f t="shared" si="6"/>
        <v>0.32454862678387875</v>
      </c>
      <c r="L192" s="23">
        <v>1174</v>
      </c>
      <c r="M192" s="25">
        <f t="shared" si="7"/>
        <v>53.38790359254206</v>
      </c>
      <c r="N192" s="22" t="str">
        <f t="shared" si="8"/>
        <v>No</v>
      </c>
      <c r="O192" s="22" t="s">
        <v>103</v>
      </c>
      <c r="P192" s="19" t="s">
        <v>830</v>
      </c>
      <c r="Q192" s="26" t="s">
        <v>832</v>
      </c>
    </row>
    <row r="193" spans="1:17" ht="17" x14ac:dyDescent="0.2">
      <c r="A193" s="18" t="s">
        <v>17</v>
      </c>
      <c r="B193" s="18" t="s">
        <v>25</v>
      </c>
      <c r="C193" s="19" t="s">
        <v>864</v>
      </c>
      <c r="D193" s="20" t="s">
        <v>865</v>
      </c>
      <c r="E193" s="21">
        <v>1335</v>
      </c>
      <c r="F193" s="21">
        <v>3000</v>
      </c>
      <c r="G193" s="22" t="s">
        <v>21</v>
      </c>
      <c r="H193" s="22" t="s">
        <v>29</v>
      </c>
      <c r="I193" s="23">
        <v>2113.7421880000002</v>
      </c>
      <c r="J193" s="23">
        <v>1858</v>
      </c>
      <c r="K193" s="24">
        <f t="shared" si="6"/>
        <v>0.87900975367200263</v>
      </c>
      <c r="L193" s="23">
        <v>1088</v>
      </c>
      <c r="M193" s="25">
        <f t="shared" si="7"/>
        <v>58.557588805166851</v>
      </c>
      <c r="N193" s="22" t="str">
        <f t="shared" si="8"/>
        <v>No</v>
      </c>
      <c r="O193" s="22" t="s">
        <v>103</v>
      </c>
      <c r="P193" s="19" t="s">
        <v>864</v>
      </c>
      <c r="Q193" s="26" t="s">
        <v>866</v>
      </c>
    </row>
    <row r="194" spans="1:17" ht="17" x14ac:dyDescent="0.2">
      <c r="A194" s="18" t="s">
        <v>17</v>
      </c>
      <c r="B194" s="18" t="s">
        <v>25</v>
      </c>
      <c r="C194" s="19" t="s">
        <v>971</v>
      </c>
      <c r="D194" s="20" t="s">
        <v>972</v>
      </c>
      <c r="E194" s="21">
        <v>1925</v>
      </c>
      <c r="F194" s="21">
        <v>4206</v>
      </c>
      <c r="G194" s="22" t="s">
        <v>28</v>
      </c>
      <c r="H194" s="22" t="s">
        <v>29</v>
      </c>
      <c r="I194" s="23">
        <v>9001.6182520000002</v>
      </c>
      <c r="J194" s="23">
        <v>3530</v>
      </c>
      <c r="K194" s="24">
        <f t="shared" ref="K194:K257" si="9">J194/I194</f>
        <v>0.39215171107880481</v>
      </c>
      <c r="L194" s="23">
        <v>2502</v>
      </c>
      <c r="M194" s="25">
        <f t="shared" ref="M194:M257" si="10">L194/J194*100</f>
        <v>70.878186968838534</v>
      </c>
      <c r="N194" s="22" t="str">
        <f t="shared" ref="N194:N257" si="11">IF(AND(J194&lt;10000, M194&lt;33),"Yes","No")</f>
        <v>No</v>
      </c>
      <c r="O194" s="22" t="s">
        <v>794</v>
      </c>
      <c r="P194" s="19" t="s">
        <v>971</v>
      </c>
      <c r="Q194" s="26" t="s">
        <v>973</v>
      </c>
    </row>
    <row r="195" spans="1:17" ht="32" x14ac:dyDescent="0.2">
      <c r="A195" s="18" t="s">
        <v>17</v>
      </c>
      <c r="B195" s="18" t="s">
        <v>25</v>
      </c>
      <c r="C195" s="19" t="s">
        <v>1082</v>
      </c>
      <c r="D195" s="20" t="s">
        <v>1083</v>
      </c>
      <c r="E195" s="21">
        <v>515</v>
      </c>
      <c r="F195" s="21">
        <v>1875</v>
      </c>
      <c r="G195" s="22" t="s">
        <v>21</v>
      </c>
      <c r="H195" s="22" t="s">
        <v>29</v>
      </c>
      <c r="I195" s="23">
        <v>194.3565705</v>
      </c>
      <c r="J195" s="23">
        <v>1067</v>
      </c>
      <c r="K195" s="24">
        <f t="shared" si="9"/>
        <v>5.4899095886238634</v>
      </c>
      <c r="L195" s="23">
        <v>997</v>
      </c>
      <c r="M195" s="25">
        <f t="shared" si="10"/>
        <v>93.439550140581076</v>
      </c>
      <c r="N195" s="22" t="str">
        <f t="shared" si="11"/>
        <v>No</v>
      </c>
      <c r="O195" s="29" t="s">
        <v>74</v>
      </c>
      <c r="P195" s="19" t="s">
        <v>1082</v>
      </c>
      <c r="Q195" s="26" t="s">
        <v>1084</v>
      </c>
    </row>
    <row r="196" spans="1:17" ht="17" x14ac:dyDescent="0.2">
      <c r="A196" s="18" t="s">
        <v>17</v>
      </c>
      <c r="B196" s="18" t="s">
        <v>25</v>
      </c>
      <c r="C196" s="19" t="s">
        <v>1088</v>
      </c>
      <c r="D196" s="20" t="s">
        <v>1089</v>
      </c>
      <c r="E196" s="21">
        <v>841</v>
      </c>
      <c r="F196" s="21">
        <v>2273</v>
      </c>
      <c r="G196" s="22" t="s">
        <v>28</v>
      </c>
      <c r="H196" s="22" t="s">
        <v>29</v>
      </c>
      <c r="I196" s="23">
        <v>12402.138290000001</v>
      </c>
      <c r="J196" s="23">
        <v>3309</v>
      </c>
      <c r="K196" s="24">
        <f t="shared" si="9"/>
        <v>0.26680882946355211</v>
      </c>
      <c r="L196" s="23">
        <v>3149</v>
      </c>
      <c r="M196" s="25">
        <f t="shared" si="10"/>
        <v>95.164702326987012</v>
      </c>
      <c r="N196" s="22" t="str">
        <f t="shared" si="11"/>
        <v>No</v>
      </c>
      <c r="O196" s="22" t="s">
        <v>794</v>
      </c>
      <c r="P196" s="19" t="s">
        <v>1088</v>
      </c>
      <c r="Q196" s="26" t="s">
        <v>1090</v>
      </c>
    </row>
    <row r="197" spans="1:17" ht="17" x14ac:dyDescent="0.2">
      <c r="A197" s="18" t="s">
        <v>17</v>
      </c>
      <c r="B197" s="18" t="s">
        <v>25</v>
      </c>
      <c r="C197" s="19" t="s">
        <v>1100</v>
      </c>
      <c r="D197" s="20" t="s">
        <v>1101</v>
      </c>
      <c r="E197" s="21">
        <v>1200</v>
      </c>
      <c r="F197" s="21">
        <v>2531</v>
      </c>
      <c r="G197" s="22" t="s">
        <v>28</v>
      </c>
      <c r="H197" s="22" t="s">
        <v>29</v>
      </c>
      <c r="I197" s="23">
        <v>1609.9159850000001</v>
      </c>
      <c r="J197" s="23">
        <v>938</v>
      </c>
      <c r="K197" s="24">
        <f t="shared" si="9"/>
        <v>0.58263909964220895</v>
      </c>
      <c r="L197" s="23">
        <v>898</v>
      </c>
      <c r="M197" s="25">
        <f t="shared" si="10"/>
        <v>95.735607675906181</v>
      </c>
      <c r="N197" s="22" t="str">
        <f t="shared" si="11"/>
        <v>No</v>
      </c>
      <c r="O197" s="22" t="s">
        <v>794</v>
      </c>
      <c r="P197" s="19" t="s">
        <v>1100</v>
      </c>
      <c r="Q197" s="26" t="s">
        <v>1102</v>
      </c>
    </row>
    <row r="198" spans="1:17" ht="17" x14ac:dyDescent="0.2">
      <c r="A198" s="18" t="s">
        <v>17</v>
      </c>
      <c r="B198" s="18" t="s">
        <v>25</v>
      </c>
      <c r="C198" s="19" t="s">
        <v>1109</v>
      </c>
      <c r="D198" s="20" t="s">
        <v>1110</v>
      </c>
      <c r="E198" s="21">
        <v>496</v>
      </c>
      <c r="F198" s="21">
        <v>2410</v>
      </c>
      <c r="G198" s="22" t="s">
        <v>162</v>
      </c>
      <c r="H198" s="22" t="s">
        <v>22</v>
      </c>
      <c r="I198" s="23">
        <v>1474.1965190000001</v>
      </c>
      <c r="J198" s="23">
        <v>999</v>
      </c>
      <c r="K198" s="24">
        <f t="shared" si="9"/>
        <v>0.67765727779472529</v>
      </c>
      <c r="L198" s="23">
        <v>968</v>
      </c>
      <c r="M198" s="25">
        <f t="shared" si="10"/>
        <v>96.896896896896905</v>
      </c>
      <c r="N198" s="22" t="str">
        <f t="shared" si="11"/>
        <v>No</v>
      </c>
      <c r="O198" s="22" t="s">
        <v>794</v>
      </c>
      <c r="P198" s="19" t="s">
        <v>1109</v>
      </c>
      <c r="Q198" s="26" t="s">
        <v>1111</v>
      </c>
    </row>
    <row r="199" spans="1:17" ht="17" x14ac:dyDescent="0.2">
      <c r="A199" s="18" t="s">
        <v>17</v>
      </c>
      <c r="B199" s="18" t="s">
        <v>25</v>
      </c>
      <c r="C199" s="19" t="s">
        <v>1137</v>
      </c>
      <c r="D199" s="20" t="s">
        <v>1138</v>
      </c>
      <c r="E199" s="21">
        <v>800</v>
      </c>
      <c r="F199" s="21">
        <v>1246</v>
      </c>
      <c r="G199" s="22" t="s">
        <v>162</v>
      </c>
      <c r="H199" s="22" t="s">
        <v>22</v>
      </c>
      <c r="I199" s="23">
        <v>230.79531639999999</v>
      </c>
      <c r="J199" s="23">
        <v>23</v>
      </c>
      <c r="K199" s="24">
        <f t="shared" si="9"/>
        <v>9.9655401845927583E-2</v>
      </c>
      <c r="L199" s="23">
        <v>23</v>
      </c>
      <c r="M199" s="25">
        <f t="shared" si="10"/>
        <v>100</v>
      </c>
      <c r="N199" s="22" t="str">
        <f t="shared" si="11"/>
        <v>No</v>
      </c>
      <c r="O199" s="22" t="s">
        <v>794</v>
      </c>
      <c r="P199" s="19" t="s">
        <v>1139</v>
      </c>
      <c r="Q199" s="26" t="s">
        <v>1140</v>
      </c>
    </row>
    <row r="200" spans="1:17" ht="32" x14ac:dyDescent="0.2">
      <c r="A200" s="18" t="s">
        <v>17</v>
      </c>
      <c r="B200" s="18" t="s">
        <v>198</v>
      </c>
      <c r="C200" s="19" t="s">
        <v>199</v>
      </c>
      <c r="D200" s="20" t="s">
        <v>200</v>
      </c>
      <c r="E200" s="21">
        <v>100</v>
      </c>
      <c r="F200" s="21">
        <v>2086</v>
      </c>
      <c r="G200" s="22" t="s">
        <v>28</v>
      </c>
      <c r="H200" s="22" t="s">
        <v>22</v>
      </c>
      <c r="I200" s="23">
        <v>40121.845430000001</v>
      </c>
      <c r="J200" s="23">
        <v>40560</v>
      </c>
      <c r="K200" s="24">
        <f t="shared" si="9"/>
        <v>1.0109205986241196</v>
      </c>
      <c r="L200" s="23">
        <v>6774</v>
      </c>
      <c r="M200" s="25">
        <f t="shared" si="10"/>
        <v>16.701183431952664</v>
      </c>
      <c r="N200" s="22" t="str">
        <f t="shared" si="11"/>
        <v>No</v>
      </c>
      <c r="O200" s="29" t="s">
        <v>93</v>
      </c>
      <c r="P200" s="19" t="s">
        <v>199</v>
      </c>
      <c r="Q200" s="26" t="s">
        <v>201</v>
      </c>
    </row>
    <row r="201" spans="1:17" ht="32" x14ac:dyDescent="0.2">
      <c r="A201" s="18" t="s">
        <v>17</v>
      </c>
      <c r="B201" s="18" t="s">
        <v>198</v>
      </c>
      <c r="C201" s="19" t="s">
        <v>493</v>
      </c>
      <c r="D201" s="20" t="s">
        <v>494</v>
      </c>
      <c r="E201" s="21">
        <v>772</v>
      </c>
      <c r="F201" s="21">
        <v>2400</v>
      </c>
      <c r="G201" s="22" t="s">
        <v>33</v>
      </c>
      <c r="H201" s="22" t="s">
        <v>22</v>
      </c>
      <c r="I201" s="23">
        <v>32718.74338</v>
      </c>
      <c r="J201" s="23">
        <v>39489</v>
      </c>
      <c r="K201" s="24">
        <f t="shared" si="9"/>
        <v>1.2069228803004231</v>
      </c>
      <c r="L201" s="23">
        <v>10729</v>
      </c>
      <c r="M201" s="25">
        <f t="shared" si="10"/>
        <v>27.169591531818988</v>
      </c>
      <c r="N201" s="22" t="str">
        <f t="shared" si="11"/>
        <v>No</v>
      </c>
      <c r="O201" s="29" t="s">
        <v>93</v>
      </c>
      <c r="P201" s="19" t="s">
        <v>493</v>
      </c>
      <c r="Q201" s="26" t="s">
        <v>495</v>
      </c>
    </row>
    <row r="202" spans="1:17" ht="17" x14ac:dyDescent="0.2">
      <c r="A202" s="18" t="s">
        <v>17</v>
      </c>
      <c r="B202" s="18" t="s">
        <v>112</v>
      </c>
      <c r="C202" s="19" t="s">
        <v>113</v>
      </c>
      <c r="D202" s="20" t="s">
        <v>114</v>
      </c>
      <c r="E202" s="21">
        <v>1396</v>
      </c>
      <c r="F202" s="21">
        <v>1908</v>
      </c>
      <c r="G202" s="22" t="s">
        <v>43</v>
      </c>
      <c r="H202" s="22" t="s">
        <v>22</v>
      </c>
      <c r="I202" s="23">
        <v>41.873991310000001</v>
      </c>
      <c r="J202" s="23">
        <v>129</v>
      </c>
      <c r="K202" s="24">
        <f t="shared" si="9"/>
        <v>3.0806712225016222</v>
      </c>
      <c r="L202" s="23">
        <v>13</v>
      </c>
      <c r="M202" s="25">
        <f t="shared" si="10"/>
        <v>10.077519379844961</v>
      </c>
      <c r="N202" s="22" t="str">
        <f t="shared" si="11"/>
        <v>Yes</v>
      </c>
      <c r="O202" s="22" t="s">
        <v>103</v>
      </c>
      <c r="P202" s="19" t="s">
        <v>113</v>
      </c>
      <c r="Q202" s="26" t="s">
        <v>115</v>
      </c>
    </row>
    <row r="203" spans="1:17" ht="32" x14ac:dyDescent="0.2">
      <c r="A203" s="18" t="s">
        <v>17</v>
      </c>
      <c r="B203" s="18" t="s">
        <v>112</v>
      </c>
      <c r="C203" s="19" t="s">
        <v>388</v>
      </c>
      <c r="D203" s="20" t="s">
        <v>389</v>
      </c>
      <c r="E203" s="21">
        <v>850</v>
      </c>
      <c r="F203" s="21">
        <v>2300</v>
      </c>
      <c r="G203" s="22" t="s">
        <v>28</v>
      </c>
      <c r="H203" s="22" t="s">
        <v>22</v>
      </c>
      <c r="I203" s="23">
        <v>36381.177889999999</v>
      </c>
      <c r="J203" s="23">
        <v>30480</v>
      </c>
      <c r="K203" s="24">
        <f t="shared" si="9"/>
        <v>0.83779585400334056</v>
      </c>
      <c r="L203" s="23">
        <v>7151</v>
      </c>
      <c r="M203" s="25">
        <f t="shared" si="10"/>
        <v>23.461286089238843</v>
      </c>
      <c r="N203" s="22" t="str">
        <f t="shared" si="11"/>
        <v>No</v>
      </c>
      <c r="O203" s="29" t="s">
        <v>39</v>
      </c>
      <c r="P203" s="19" t="s">
        <v>390</v>
      </c>
      <c r="Q203" s="26" t="s">
        <v>391</v>
      </c>
    </row>
    <row r="204" spans="1:17" ht="32" x14ac:dyDescent="0.2">
      <c r="A204" s="18" t="s">
        <v>17</v>
      </c>
      <c r="B204" s="18" t="s">
        <v>112</v>
      </c>
      <c r="C204" s="19" t="s">
        <v>540</v>
      </c>
      <c r="D204" s="20" t="s">
        <v>541</v>
      </c>
      <c r="E204" s="21">
        <v>600</v>
      </c>
      <c r="F204" s="21">
        <v>2521</v>
      </c>
      <c r="G204" s="22" t="s">
        <v>28</v>
      </c>
      <c r="H204" s="22" t="s">
        <v>22</v>
      </c>
      <c r="I204" s="23">
        <v>13837.13265</v>
      </c>
      <c r="J204" s="23">
        <v>17358</v>
      </c>
      <c r="K204" s="24">
        <f t="shared" si="9"/>
        <v>1.2544506466084937</v>
      </c>
      <c r="L204" s="23">
        <v>5193</v>
      </c>
      <c r="M204" s="25">
        <f t="shared" si="10"/>
        <v>29.917041133771171</v>
      </c>
      <c r="N204" s="22" t="str">
        <f t="shared" si="11"/>
        <v>No</v>
      </c>
      <c r="O204" s="29" t="s">
        <v>93</v>
      </c>
      <c r="P204" s="19" t="s">
        <v>540</v>
      </c>
      <c r="Q204" s="26" t="s">
        <v>542</v>
      </c>
    </row>
    <row r="205" spans="1:17" ht="64" x14ac:dyDescent="0.2">
      <c r="A205" s="18" t="s">
        <v>17</v>
      </c>
      <c r="B205" s="18" t="s">
        <v>112</v>
      </c>
      <c r="C205" s="19" t="s">
        <v>589</v>
      </c>
      <c r="D205" s="20" t="s">
        <v>590</v>
      </c>
      <c r="E205" s="21">
        <v>1182</v>
      </c>
      <c r="F205" s="21">
        <v>3521</v>
      </c>
      <c r="G205" s="22" t="s">
        <v>28</v>
      </c>
      <c r="H205" s="22" t="s">
        <v>22</v>
      </c>
      <c r="I205" s="23">
        <v>42612.897499999999</v>
      </c>
      <c r="J205" s="23">
        <v>85787</v>
      </c>
      <c r="K205" s="24">
        <f t="shared" si="9"/>
        <v>2.0131698390141155</v>
      </c>
      <c r="L205" s="23">
        <v>27928</v>
      </c>
      <c r="M205" s="25">
        <f t="shared" si="10"/>
        <v>32.555049133318569</v>
      </c>
      <c r="N205" s="22" t="str">
        <f t="shared" si="11"/>
        <v>No</v>
      </c>
      <c r="O205" s="29" t="s">
        <v>591</v>
      </c>
      <c r="P205" s="19" t="s">
        <v>589</v>
      </c>
      <c r="Q205" s="26" t="s">
        <v>592</v>
      </c>
    </row>
    <row r="206" spans="1:17" ht="48" x14ac:dyDescent="0.2">
      <c r="A206" s="18" t="s">
        <v>17</v>
      </c>
      <c r="B206" s="18" t="s">
        <v>112</v>
      </c>
      <c r="C206" s="19" t="s">
        <v>744</v>
      </c>
      <c r="D206" s="20" t="s">
        <v>745</v>
      </c>
      <c r="E206" s="21">
        <v>1115</v>
      </c>
      <c r="F206" s="21">
        <v>2381</v>
      </c>
      <c r="G206" s="22" t="s">
        <v>28</v>
      </c>
      <c r="H206" s="22" t="s">
        <v>22</v>
      </c>
      <c r="I206" s="23">
        <v>28329.941640000001</v>
      </c>
      <c r="J206" s="23">
        <v>17196</v>
      </c>
      <c r="K206" s="24">
        <f t="shared" si="9"/>
        <v>0.60699030794050024</v>
      </c>
      <c r="L206" s="23">
        <v>7588</v>
      </c>
      <c r="M206" s="25">
        <f t="shared" si="10"/>
        <v>44.126541056059551</v>
      </c>
      <c r="N206" s="22" t="str">
        <f t="shared" si="11"/>
        <v>No</v>
      </c>
      <c r="O206" s="29" t="s">
        <v>196</v>
      </c>
      <c r="P206" s="19" t="s">
        <v>744</v>
      </c>
      <c r="Q206" s="26" t="s">
        <v>746</v>
      </c>
    </row>
    <row r="207" spans="1:17" ht="32" x14ac:dyDescent="0.2">
      <c r="A207" s="18" t="s">
        <v>17</v>
      </c>
      <c r="B207" s="18" t="s">
        <v>112</v>
      </c>
      <c r="C207" s="19" t="s">
        <v>774</v>
      </c>
      <c r="D207" s="20" t="s">
        <v>775</v>
      </c>
      <c r="E207" s="21">
        <v>1876</v>
      </c>
      <c r="F207" s="21">
        <v>3650</v>
      </c>
      <c r="G207" s="22" t="s">
        <v>21</v>
      </c>
      <c r="H207" s="22" t="s">
        <v>22</v>
      </c>
      <c r="I207" s="23">
        <v>17881.70695</v>
      </c>
      <c r="J207" s="23">
        <v>18646</v>
      </c>
      <c r="K207" s="24">
        <f t="shared" si="9"/>
        <v>1.0427416158947846</v>
      </c>
      <c r="L207" s="23">
        <v>8841</v>
      </c>
      <c r="M207" s="25">
        <f t="shared" si="10"/>
        <v>47.414995173227503</v>
      </c>
      <c r="N207" s="22" t="str">
        <f t="shared" si="11"/>
        <v>No</v>
      </c>
      <c r="O207" s="29" t="s">
        <v>93</v>
      </c>
      <c r="P207" s="19" t="s">
        <v>774</v>
      </c>
      <c r="Q207" s="26" t="s">
        <v>776</v>
      </c>
    </row>
    <row r="208" spans="1:17" ht="17" x14ac:dyDescent="0.2">
      <c r="A208" s="18" t="s">
        <v>17</v>
      </c>
      <c r="B208" s="18" t="s">
        <v>112</v>
      </c>
      <c r="C208" s="19" t="s">
        <v>990</v>
      </c>
      <c r="D208" s="20" t="s">
        <v>991</v>
      </c>
      <c r="E208" s="21">
        <v>49</v>
      </c>
      <c r="F208" s="21">
        <v>2200</v>
      </c>
      <c r="G208" s="22" t="s">
        <v>28</v>
      </c>
      <c r="H208" s="22" t="s">
        <v>29</v>
      </c>
      <c r="I208" s="23">
        <v>12049.20681</v>
      </c>
      <c r="J208" s="23">
        <v>7583</v>
      </c>
      <c r="K208" s="24">
        <f t="shared" si="9"/>
        <v>0.62933603178813724</v>
      </c>
      <c r="L208" s="23">
        <v>5583</v>
      </c>
      <c r="M208" s="25">
        <f t="shared" si="10"/>
        <v>73.625214295133858</v>
      </c>
      <c r="N208" s="22" t="str">
        <f t="shared" si="11"/>
        <v>No</v>
      </c>
      <c r="O208" s="22" t="s">
        <v>794</v>
      </c>
      <c r="P208" s="19" t="s">
        <v>990</v>
      </c>
      <c r="Q208" s="26" t="s">
        <v>992</v>
      </c>
    </row>
    <row r="209" spans="1:17" ht="32" x14ac:dyDescent="0.2">
      <c r="A209" s="18" t="s">
        <v>17</v>
      </c>
      <c r="B209" s="18" t="s">
        <v>381</v>
      </c>
      <c r="C209" s="19" t="s">
        <v>382</v>
      </c>
      <c r="D209" s="20" t="s">
        <v>383</v>
      </c>
      <c r="E209" s="21">
        <v>0</v>
      </c>
      <c r="F209" s="21">
        <v>1739</v>
      </c>
      <c r="G209" s="22" t="s">
        <v>33</v>
      </c>
      <c r="H209" s="22" t="s">
        <v>22</v>
      </c>
      <c r="I209" s="23">
        <v>40652.11404</v>
      </c>
      <c r="J209" s="23">
        <v>35579</v>
      </c>
      <c r="K209" s="24">
        <f t="shared" si="9"/>
        <v>0.87520663660914988</v>
      </c>
      <c r="L209" s="23">
        <v>8293</v>
      </c>
      <c r="M209" s="25">
        <f t="shared" si="10"/>
        <v>23.308693330335309</v>
      </c>
      <c r="N209" s="22" t="str">
        <f t="shared" si="11"/>
        <v>No</v>
      </c>
      <c r="O209" s="29" t="s">
        <v>39</v>
      </c>
      <c r="P209" s="19" t="s">
        <v>382</v>
      </c>
      <c r="Q209" s="26" t="s">
        <v>384</v>
      </c>
    </row>
    <row r="210" spans="1:17" ht="48" x14ac:dyDescent="0.2">
      <c r="A210" s="18" t="s">
        <v>17</v>
      </c>
      <c r="B210" s="18" t="s">
        <v>381</v>
      </c>
      <c r="C210" s="19" t="s">
        <v>423</v>
      </c>
      <c r="D210" s="20" t="s">
        <v>424</v>
      </c>
      <c r="E210" s="21">
        <v>271</v>
      </c>
      <c r="F210" s="21">
        <v>2165</v>
      </c>
      <c r="G210" s="22" t="s">
        <v>28</v>
      </c>
      <c r="H210" s="22" t="s">
        <v>22</v>
      </c>
      <c r="I210" s="23">
        <v>42027.94</v>
      </c>
      <c r="J210" s="23">
        <v>59847</v>
      </c>
      <c r="K210" s="24">
        <f t="shared" si="9"/>
        <v>1.4239812848309956</v>
      </c>
      <c r="L210" s="23">
        <v>14598</v>
      </c>
      <c r="M210" s="25">
        <f t="shared" si="10"/>
        <v>24.392200110281216</v>
      </c>
      <c r="N210" s="22" t="str">
        <f t="shared" si="11"/>
        <v>No</v>
      </c>
      <c r="O210" s="29" t="s">
        <v>196</v>
      </c>
      <c r="P210" s="19" t="s">
        <v>423</v>
      </c>
      <c r="Q210" s="26" t="s">
        <v>425</v>
      </c>
    </row>
    <row r="211" spans="1:17" ht="80" x14ac:dyDescent="0.2">
      <c r="A211" s="18" t="s">
        <v>17</v>
      </c>
      <c r="B211" s="18" t="s">
        <v>381</v>
      </c>
      <c r="C211" s="19" t="s">
        <v>543</v>
      </c>
      <c r="D211" s="20" t="s">
        <v>544</v>
      </c>
      <c r="E211" s="21">
        <v>400</v>
      </c>
      <c r="F211" s="21">
        <v>1800</v>
      </c>
      <c r="G211" s="22" t="s">
        <v>21</v>
      </c>
      <c r="H211" s="22" t="s">
        <v>22</v>
      </c>
      <c r="I211" s="23">
        <v>35910.800640000001</v>
      </c>
      <c r="J211" s="23">
        <v>50975</v>
      </c>
      <c r="K211" s="24">
        <f t="shared" si="9"/>
        <v>1.4194893762190426</v>
      </c>
      <c r="L211" s="23">
        <v>15377</v>
      </c>
      <c r="M211" s="25">
        <f t="shared" si="10"/>
        <v>30.165767533104464</v>
      </c>
      <c r="N211" s="22" t="str">
        <f t="shared" si="11"/>
        <v>No</v>
      </c>
      <c r="O211" s="29" t="s">
        <v>545</v>
      </c>
      <c r="P211" s="19" t="s">
        <v>546</v>
      </c>
      <c r="Q211" s="26" t="s">
        <v>547</v>
      </c>
    </row>
    <row r="212" spans="1:17" ht="17" x14ac:dyDescent="0.2">
      <c r="A212" s="18" t="s">
        <v>17</v>
      </c>
      <c r="B212" s="18" t="s">
        <v>63</v>
      </c>
      <c r="C212" s="19" t="s">
        <v>64</v>
      </c>
      <c r="D212" s="20" t="s">
        <v>65</v>
      </c>
      <c r="E212" s="21">
        <v>1737</v>
      </c>
      <c r="F212" s="21">
        <v>4319</v>
      </c>
      <c r="G212" s="22" t="s">
        <v>28</v>
      </c>
      <c r="H212" s="22" t="s">
        <v>29</v>
      </c>
      <c r="I212" s="23">
        <v>21827.370999999999</v>
      </c>
      <c r="J212" s="23">
        <v>7520</v>
      </c>
      <c r="K212" s="24">
        <f t="shared" si="9"/>
        <v>0.34452156423235764</v>
      </c>
      <c r="L212" s="23">
        <v>454</v>
      </c>
      <c r="M212" s="25">
        <f t="shared" si="10"/>
        <v>6.037234042553191</v>
      </c>
      <c r="N212" s="22" t="str">
        <f t="shared" si="11"/>
        <v>Yes</v>
      </c>
      <c r="O212" s="22" t="s">
        <v>23</v>
      </c>
      <c r="P212" s="19" t="s">
        <v>66</v>
      </c>
      <c r="Q212" s="26" t="s">
        <v>67</v>
      </c>
    </row>
    <row r="213" spans="1:17" ht="17" x14ac:dyDescent="0.2">
      <c r="A213" s="18" t="s">
        <v>17</v>
      </c>
      <c r="B213" s="18" t="s">
        <v>63</v>
      </c>
      <c r="C213" s="19" t="s">
        <v>173</v>
      </c>
      <c r="D213" s="20" t="s">
        <v>174</v>
      </c>
      <c r="E213" s="21">
        <v>230</v>
      </c>
      <c r="F213" s="21">
        <v>2500</v>
      </c>
      <c r="G213" s="22" t="s">
        <v>28</v>
      </c>
      <c r="H213" s="22" t="s">
        <v>175</v>
      </c>
      <c r="I213" s="23">
        <v>41557.276980000002</v>
      </c>
      <c r="J213" s="23">
        <v>102063</v>
      </c>
      <c r="K213" s="24">
        <f t="shared" si="9"/>
        <v>2.4559597600468188</v>
      </c>
      <c r="L213" s="23">
        <v>15369</v>
      </c>
      <c r="M213" s="25">
        <f t="shared" si="10"/>
        <v>15.05834631551101</v>
      </c>
      <c r="N213" s="22" t="str">
        <f t="shared" si="11"/>
        <v>No</v>
      </c>
      <c r="O213" s="22" t="s">
        <v>103</v>
      </c>
      <c r="P213" s="19" t="s">
        <v>173</v>
      </c>
      <c r="Q213" s="26" t="s">
        <v>176</v>
      </c>
    </row>
    <row r="214" spans="1:17" ht="48" x14ac:dyDescent="0.2">
      <c r="A214" s="18" t="s">
        <v>17</v>
      </c>
      <c r="B214" s="18" t="s">
        <v>63</v>
      </c>
      <c r="C214" s="19" t="s">
        <v>194</v>
      </c>
      <c r="D214" s="20" t="s">
        <v>195</v>
      </c>
      <c r="E214" s="21">
        <v>500</v>
      </c>
      <c r="F214" s="21">
        <v>1990</v>
      </c>
      <c r="G214" s="22" t="s">
        <v>28</v>
      </c>
      <c r="H214" s="22" t="s">
        <v>22</v>
      </c>
      <c r="I214" s="23">
        <v>45587.180869999997</v>
      </c>
      <c r="J214" s="23">
        <v>12827</v>
      </c>
      <c r="K214" s="24">
        <f t="shared" si="9"/>
        <v>0.28137295957340475</v>
      </c>
      <c r="L214" s="23">
        <v>2131</v>
      </c>
      <c r="M214" s="25">
        <f t="shared" si="10"/>
        <v>16.613393622826848</v>
      </c>
      <c r="N214" s="22" t="str">
        <f t="shared" si="11"/>
        <v>No</v>
      </c>
      <c r="O214" s="29" t="s">
        <v>196</v>
      </c>
      <c r="P214" s="19" t="s">
        <v>194</v>
      </c>
      <c r="Q214" s="26" t="s">
        <v>197</v>
      </c>
    </row>
    <row r="215" spans="1:17" ht="32" x14ac:dyDescent="0.2">
      <c r="A215" s="18" t="s">
        <v>17</v>
      </c>
      <c r="B215" s="18" t="s">
        <v>63</v>
      </c>
      <c r="C215" s="19" t="s">
        <v>368</v>
      </c>
      <c r="D215" s="20" t="s">
        <v>369</v>
      </c>
      <c r="E215" s="21">
        <v>0</v>
      </c>
      <c r="F215" s="21">
        <v>2739</v>
      </c>
      <c r="G215" s="22" t="s">
        <v>33</v>
      </c>
      <c r="H215" s="22" t="s">
        <v>22</v>
      </c>
      <c r="I215" s="27">
        <v>13751.7952052</v>
      </c>
      <c r="J215" s="27">
        <v>50912</v>
      </c>
      <c r="K215" s="28">
        <f t="shared" si="9"/>
        <v>3.7022075474734035</v>
      </c>
      <c r="L215" s="27">
        <v>11706</v>
      </c>
      <c r="M215" s="25">
        <f t="shared" si="10"/>
        <v>22.992614707730986</v>
      </c>
      <c r="N215" s="22" t="str">
        <f t="shared" si="11"/>
        <v>No</v>
      </c>
      <c r="O215" s="29" t="s">
        <v>39</v>
      </c>
      <c r="P215" s="19" t="s">
        <v>368</v>
      </c>
      <c r="Q215" s="26" t="s">
        <v>370</v>
      </c>
    </row>
    <row r="216" spans="1:17" ht="48" x14ac:dyDescent="0.2">
      <c r="A216" s="18" t="s">
        <v>17</v>
      </c>
      <c r="B216" s="18" t="s">
        <v>63</v>
      </c>
      <c r="C216" s="19" t="s">
        <v>398</v>
      </c>
      <c r="D216" s="20" t="s">
        <v>399</v>
      </c>
      <c r="E216" s="21">
        <v>0</v>
      </c>
      <c r="F216" s="21">
        <v>1502</v>
      </c>
      <c r="G216" s="22" t="s">
        <v>33</v>
      </c>
      <c r="H216" s="22" t="s">
        <v>22</v>
      </c>
      <c r="I216" s="23">
        <v>5579.7661609999996</v>
      </c>
      <c r="J216" s="23">
        <v>36820</v>
      </c>
      <c r="K216" s="24">
        <f t="shared" si="9"/>
        <v>6.5988428435146398</v>
      </c>
      <c r="L216" s="23">
        <v>8704</v>
      </c>
      <c r="M216" s="25">
        <f t="shared" si="10"/>
        <v>23.639326453014668</v>
      </c>
      <c r="N216" s="22" t="str">
        <f t="shared" si="11"/>
        <v>No</v>
      </c>
      <c r="O216" s="29" t="s">
        <v>196</v>
      </c>
      <c r="P216" s="19" t="s">
        <v>398</v>
      </c>
      <c r="Q216" s="26" t="s">
        <v>400</v>
      </c>
    </row>
    <row r="217" spans="1:17" ht="32" x14ac:dyDescent="0.2">
      <c r="A217" s="18" t="s">
        <v>17</v>
      </c>
      <c r="B217" s="18" t="s">
        <v>63</v>
      </c>
      <c r="C217" s="19" t="s">
        <v>417</v>
      </c>
      <c r="D217" s="20" t="s">
        <v>418</v>
      </c>
      <c r="E217" s="21">
        <v>488</v>
      </c>
      <c r="F217" s="21">
        <v>2343</v>
      </c>
      <c r="G217" s="22" t="s">
        <v>28</v>
      </c>
      <c r="H217" s="22" t="s">
        <v>29</v>
      </c>
      <c r="I217" s="23">
        <v>6101.2756259999996</v>
      </c>
      <c r="J217" s="23">
        <v>5028</v>
      </c>
      <c r="K217" s="24">
        <f t="shared" si="9"/>
        <v>0.82408996219965236</v>
      </c>
      <c r="L217" s="23">
        <v>1216</v>
      </c>
      <c r="M217" s="25">
        <f t="shared" si="10"/>
        <v>24.184566428003183</v>
      </c>
      <c r="N217" s="22" t="str">
        <f t="shared" si="11"/>
        <v>Yes</v>
      </c>
      <c r="O217" s="29" t="s">
        <v>39</v>
      </c>
      <c r="P217" s="19" t="s">
        <v>417</v>
      </c>
      <c r="Q217" s="26" t="s">
        <v>419</v>
      </c>
    </row>
    <row r="218" spans="1:17" ht="48" x14ac:dyDescent="0.2">
      <c r="A218" s="18" t="s">
        <v>17</v>
      </c>
      <c r="B218" s="18" t="s">
        <v>63</v>
      </c>
      <c r="C218" s="19" t="s">
        <v>490</v>
      </c>
      <c r="D218" s="20" t="s">
        <v>491</v>
      </c>
      <c r="E218" s="21">
        <v>601</v>
      </c>
      <c r="F218" s="21">
        <v>2000</v>
      </c>
      <c r="G218" s="22" t="s">
        <v>21</v>
      </c>
      <c r="H218" s="22" t="s">
        <v>22</v>
      </c>
      <c r="I218" s="23">
        <v>24650.837039999999</v>
      </c>
      <c r="J218" s="23">
        <v>50783</v>
      </c>
      <c r="K218" s="24">
        <f t="shared" si="9"/>
        <v>2.0600923172546355</v>
      </c>
      <c r="L218" s="23">
        <v>13748</v>
      </c>
      <c r="M218" s="25">
        <f t="shared" si="10"/>
        <v>27.072051670834728</v>
      </c>
      <c r="N218" s="22" t="str">
        <f t="shared" si="11"/>
        <v>No</v>
      </c>
      <c r="O218" s="29" t="s">
        <v>196</v>
      </c>
      <c r="P218" s="19" t="s">
        <v>490</v>
      </c>
      <c r="Q218" s="26" t="s">
        <v>492</v>
      </c>
    </row>
    <row r="219" spans="1:17" ht="48" x14ac:dyDescent="0.2">
      <c r="A219" s="18" t="s">
        <v>17</v>
      </c>
      <c r="B219" s="18" t="s">
        <v>63</v>
      </c>
      <c r="C219" s="19" t="s">
        <v>593</v>
      </c>
      <c r="D219" s="20" t="s">
        <v>594</v>
      </c>
      <c r="E219" s="21">
        <v>805</v>
      </c>
      <c r="F219" s="21">
        <v>2183</v>
      </c>
      <c r="G219" s="22" t="s">
        <v>28</v>
      </c>
      <c r="H219" s="22" t="s">
        <v>22</v>
      </c>
      <c r="I219" s="23">
        <v>17655.65309</v>
      </c>
      <c r="J219" s="23">
        <v>22009</v>
      </c>
      <c r="K219" s="24">
        <f t="shared" si="9"/>
        <v>1.2465695767700429</v>
      </c>
      <c r="L219" s="23">
        <v>7173</v>
      </c>
      <c r="M219" s="25">
        <f t="shared" si="10"/>
        <v>32.591212685719476</v>
      </c>
      <c r="N219" s="22" t="str">
        <f t="shared" si="11"/>
        <v>No</v>
      </c>
      <c r="O219" s="29" t="s">
        <v>196</v>
      </c>
      <c r="P219" s="19" t="s">
        <v>593</v>
      </c>
      <c r="Q219" s="26" t="s">
        <v>595</v>
      </c>
    </row>
    <row r="220" spans="1:17" ht="96" x14ac:dyDescent="0.2">
      <c r="A220" s="18" t="s">
        <v>17</v>
      </c>
      <c r="B220" s="18" t="s">
        <v>63</v>
      </c>
      <c r="C220" s="19" t="s">
        <v>599</v>
      </c>
      <c r="D220" s="20" t="s">
        <v>600</v>
      </c>
      <c r="E220" s="21">
        <v>140</v>
      </c>
      <c r="F220" s="21">
        <v>2000</v>
      </c>
      <c r="G220" s="22" t="s">
        <v>28</v>
      </c>
      <c r="H220" s="22" t="s">
        <v>22</v>
      </c>
      <c r="I220" s="23">
        <v>21395.76052</v>
      </c>
      <c r="J220" s="23">
        <v>94344</v>
      </c>
      <c r="K220" s="24">
        <f t="shared" si="9"/>
        <v>4.4094716760271533</v>
      </c>
      <c r="L220" s="23">
        <v>30855</v>
      </c>
      <c r="M220" s="25">
        <f t="shared" si="10"/>
        <v>32.704782498092086</v>
      </c>
      <c r="N220" s="22" t="str">
        <f t="shared" si="11"/>
        <v>No</v>
      </c>
      <c r="O220" s="29" t="s">
        <v>601</v>
      </c>
      <c r="P220" s="19" t="s">
        <v>599</v>
      </c>
      <c r="Q220" s="26" t="s">
        <v>602</v>
      </c>
    </row>
    <row r="221" spans="1:17" ht="17" x14ac:dyDescent="0.2">
      <c r="A221" s="18" t="s">
        <v>17</v>
      </c>
      <c r="B221" s="18" t="s">
        <v>63</v>
      </c>
      <c r="C221" s="19" t="s">
        <v>629</v>
      </c>
      <c r="D221" s="20" t="s">
        <v>630</v>
      </c>
      <c r="E221" s="21">
        <v>1078</v>
      </c>
      <c r="F221" s="21">
        <v>3116</v>
      </c>
      <c r="G221" s="22" t="s">
        <v>162</v>
      </c>
      <c r="H221" s="22" t="s">
        <v>22</v>
      </c>
      <c r="I221" s="27">
        <v>361.84053434999998</v>
      </c>
      <c r="J221" s="27">
        <v>1184</v>
      </c>
      <c r="K221" s="28">
        <f t="shared" si="9"/>
        <v>3.2721596604064933</v>
      </c>
      <c r="L221" s="27">
        <v>405</v>
      </c>
      <c r="M221" s="25">
        <f t="shared" si="10"/>
        <v>34.206081081081081</v>
      </c>
      <c r="N221" s="22" t="str">
        <f t="shared" si="11"/>
        <v>No</v>
      </c>
      <c r="O221" s="22" t="s">
        <v>23</v>
      </c>
      <c r="P221" s="19" t="s">
        <v>629</v>
      </c>
      <c r="Q221" s="26" t="s">
        <v>631</v>
      </c>
    </row>
    <row r="222" spans="1:17" ht="32" x14ac:dyDescent="0.2">
      <c r="A222" s="18" t="s">
        <v>17</v>
      </c>
      <c r="B222" s="18" t="s">
        <v>63</v>
      </c>
      <c r="C222" s="19" t="s">
        <v>654</v>
      </c>
      <c r="D222" s="20" t="s">
        <v>655</v>
      </c>
      <c r="E222" s="21">
        <v>0</v>
      </c>
      <c r="F222" s="21">
        <v>819</v>
      </c>
      <c r="G222" s="22" t="s">
        <v>21</v>
      </c>
      <c r="H222" s="22" t="s">
        <v>22</v>
      </c>
      <c r="I222" s="23">
        <v>25442.538219999999</v>
      </c>
      <c r="J222" s="23">
        <v>4715</v>
      </c>
      <c r="K222" s="24">
        <f t="shared" si="9"/>
        <v>0.18531956046325634</v>
      </c>
      <c r="L222" s="23">
        <v>1672</v>
      </c>
      <c r="M222" s="25">
        <f t="shared" si="10"/>
        <v>35.461293743372217</v>
      </c>
      <c r="N222" s="22" t="str">
        <f t="shared" si="11"/>
        <v>No</v>
      </c>
      <c r="O222" s="29" t="s">
        <v>39</v>
      </c>
      <c r="P222" s="19" t="s">
        <v>654</v>
      </c>
      <c r="Q222" s="26" t="s">
        <v>656</v>
      </c>
    </row>
    <row r="223" spans="1:17" ht="17" x14ac:dyDescent="0.2">
      <c r="A223" s="18" t="s">
        <v>17</v>
      </c>
      <c r="B223" s="18" t="s">
        <v>63</v>
      </c>
      <c r="C223" s="19" t="s">
        <v>691</v>
      </c>
      <c r="D223" s="20" t="s">
        <v>692</v>
      </c>
      <c r="E223" s="21">
        <v>306</v>
      </c>
      <c r="F223" s="21">
        <v>1012</v>
      </c>
      <c r="G223" s="22" t="s">
        <v>162</v>
      </c>
      <c r="H223" s="22" t="s">
        <v>22</v>
      </c>
      <c r="I223" s="23">
        <v>1563.2869250000001</v>
      </c>
      <c r="J223" s="23">
        <v>897</v>
      </c>
      <c r="K223" s="24">
        <f t="shared" si="9"/>
        <v>0.57379102048077324</v>
      </c>
      <c r="L223" s="23">
        <v>339</v>
      </c>
      <c r="M223" s="25">
        <f t="shared" si="10"/>
        <v>37.792642140468232</v>
      </c>
      <c r="N223" s="22" t="str">
        <f t="shared" si="11"/>
        <v>No</v>
      </c>
      <c r="O223" s="22" t="s">
        <v>103</v>
      </c>
      <c r="P223" s="19" t="s">
        <v>691</v>
      </c>
      <c r="Q223" s="26" t="s">
        <v>693</v>
      </c>
    </row>
    <row r="224" spans="1:17" ht="17" x14ac:dyDescent="0.2">
      <c r="A224" s="18" t="s">
        <v>17</v>
      </c>
      <c r="B224" s="18" t="s">
        <v>63</v>
      </c>
      <c r="C224" s="19" t="s">
        <v>792</v>
      </c>
      <c r="D224" s="20" t="s">
        <v>793</v>
      </c>
      <c r="E224" s="21">
        <v>0</v>
      </c>
      <c r="F224" s="21">
        <v>741</v>
      </c>
      <c r="G224" s="22" t="s">
        <v>28</v>
      </c>
      <c r="H224" s="22" t="s">
        <v>22</v>
      </c>
      <c r="I224" s="27">
        <v>24016.951849699999</v>
      </c>
      <c r="J224" s="27">
        <v>12103</v>
      </c>
      <c r="K224" s="28">
        <f t="shared" si="9"/>
        <v>0.50393572322339408</v>
      </c>
      <c r="L224" s="27">
        <v>5952</v>
      </c>
      <c r="M224" s="25">
        <f t="shared" si="10"/>
        <v>49.177889779393539</v>
      </c>
      <c r="N224" s="22" t="str">
        <f t="shared" si="11"/>
        <v>No</v>
      </c>
      <c r="O224" s="22" t="s">
        <v>794</v>
      </c>
      <c r="P224" s="19" t="s">
        <v>792</v>
      </c>
      <c r="Q224" s="26" t="s">
        <v>795</v>
      </c>
    </row>
    <row r="225" spans="1:18" ht="48" x14ac:dyDescent="0.2">
      <c r="A225" s="18" t="s">
        <v>17</v>
      </c>
      <c r="B225" s="18" t="s">
        <v>63</v>
      </c>
      <c r="C225" s="19" t="s">
        <v>802</v>
      </c>
      <c r="D225" s="20" t="s">
        <v>803</v>
      </c>
      <c r="E225" s="21">
        <v>1</v>
      </c>
      <c r="F225" s="21">
        <v>2000</v>
      </c>
      <c r="G225" s="22" t="s">
        <v>28</v>
      </c>
      <c r="H225" s="22" t="s">
        <v>29</v>
      </c>
      <c r="I225" s="23">
        <v>17272.359049999999</v>
      </c>
      <c r="J225" s="23">
        <v>13846</v>
      </c>
      <c r="K225" s="24">
        <f t="shared" si="9"/>
        <v>0.80162761553987039</v>
      </c>
      <c r="L225" s="23">
        <v>6931</v>
      </c>
      <c r="M225" s="25">
        <f t="shared" si="10"/>
        <v>50.057778419760226</v>
      </c>
      <c r="N225" s="22" t="str">
        <f t="shared" si="11"/>
        <v>No</v>
      </c>
      <c r="O225" s="29" t="s">
        <v>804</v>
      </c>
      <c r="P225" s="19" t="s">
        <v>802</v>
      </c>
      <c r="Q225" s="26" t="s">
        <v>805</v>
      </c>
    </row>
    <row r="226" spans="1:18" ht="32" x14ac:dyDescent="0.2">
      <c r="A226" s="18" t="s">
        <v>17</v>
      </c>
      <c r="B226" s="18" t="s">
        <v>63</v>
      </c>
      <c r="C226" s="19" t="s">
        <v>843</v>
      </c>
      <c r="D226" s="20" t="s">
        <v>844</v>
      </c>
      <c r="E226" s="21">
        <v>1602</v>
      </c>
      <c r="F226" s="21">
        <v>3281</v>
      </c>
      <c r="G226" s="22" t="s">
        <v>21</v>
      </c>
      <c r="H226" s="22" t="s">
        <v>22</v>
      </c>
      <c r="I226" s="23">
        <v>11695.57207</v>
      </c>
      <c r="J226" s="23">
        <v>6106</v>
      </c>
      <c r="K226" s="24">
        <f t="shared" si="9"/>
        <v>0.52207792517155593</v>
      </c>
      <c r="L226" s="23">
        <v>3385</v>
      </c>
      <c r="M226" s="25">
        <f t="shared" si="10"/>
        <v>55.437274811660664</v>
      </c>
      <c r="N226" s="22" t="str">
        <f t="shared" si="11"/>
        <v>No</v>
      </c>
      <c r="O226" s="29" t="s">
        <v>39</v>
      </c>
      <c r="P226" s="19" t="s">
        <v>843</v>
      </c>
      <c r="Q226" s="26" t="s">
        <v>845</v>
      </c>
    </row>
    <row r="227" spans="1:18" ht="17" x14ac:dyDescent="0.2">
      <c r="A227" s="18" t="s">
        <v>17</v>
      </c>
      <c r="B227" s="18" t="s">
        <v>63</v>
      </c>
      <c r="C227" s="19" t="s">
        <v>918</v>
      </c>
      <c r="D227" s="20" t="s">
        <v>919</v>
      </c>
      <c r="E227" s="21">
        <v>1466</v>
      </c>
      <c r="F227" s="21">
        <v>4206</v>
      </c>
      <c r="G227" s="22" t="s">
        <v>28</v>
      </c>
      <c r="H227" s="22" t="s">
        <v>29</v>
      </c>
      <c r="I227" s="23">
        <v>11789.21578</v>
      </c>
      <c r="J227" s="23">
        <v>5487</v>
      </c>
      <c r="K227" s="24">
        <f t="shared" si="9"/>
        <v>0.46542536012518382</v>
      </c>
      <c r="L227" s="23">
        <v>3547</v>
      </c>
      <c r="M227" s="25">
        <f t="shared" si="10"/>
        <v>64.643703298706029</v>
      </c>
      <c r="N227" s="22" t="str">
        <f t="shared" si="11"/>
        <v>No</v>
      </c>
      <c r="O227" s="22" t="s">
        <v>794</v>
      </c>
      <c r="P227" s="19" t="s">
        <v>918</v>
      </c>
      <c r="Q227" s="26" t="s">
        <v>920</v>
      </c>
    </row>
    <row r="228" spans="1:18" ht="32" x14ac:dyDescent="0.2">
      <c r="A228" s="18" t="s">
        <v>17</v>
      </c>
      <c r="B228" s="18" t="s">
        <v>63</v>
      </c>
      <c r="C228" s="19" t="s">
        <v>935</v>
      </c>
      <c r="D228" s="20" t="s">
        <v>936</v>
      </c>
      <c r="E228" s="21">
        <v>400</v>
      </c>
      <c r="F228" s="21">
        <v>3063</v>
      </c>
      <c r="G228" s="22" t="s">
        <v>28</v>
      </c>
      <c r="H228" s="22" t="s">
        <v>29</v>
      </c>
      <c r="I228" s="23">
        <v>24087.632509999999</v>
      </c>
      <c r="J228" s="23">
        <v>18644</v>
      </c>
      <c r="K228" s="24">
        <f t="shared" si="9"/>
        <v>0.77400715874671078</v>
      </c>
      <c r="L228" s="23">
        <v>12567</v>
      </c>
      <c r="M228" s="25">
        <f t="shared" si="10"/>
        <v>67.405063291139243</v>
      </c>
      <c r="N228" s="22" t="str">
        <f t="shared" si="11"/>
        <v>No</v>
      </c>
      <c r="O228" s="29" t="s">
        <v>406</v>
      </c>
      <c r="P228" s="19" t="s">
        <v>935</v>
      </c>
      <c r="Q228" s="26" t="s">
        <v>937</v>
      </c>
    </row>
    <row r="229" spans="1:18" ht="17" x14ac:dyDescent="0.2">
      <c r="A229" s="18" t="s">
        <v>17</v>
      </c>
      <c r="B229" s="18" t="s">
        <v>63</v>
      </c>
      <c r="C229" s="19" t="s">
        <v>1033</v>
      </c>
      <c r="D229" s="20" t="s">
        <v>1034</v>
      </c>
      <c r="E229" s="21">
        <v>400</v>
      </c>
      <c r="F229" s="21">
        <v>3000</v>
      </c>
      <c r="G229" s="22" t="s">
        <v>28</v>
      </c>
      <c r="H229" s="22" t="s">
        <v>22</v>
      </c>
      <c r="I229" s="23">
        <v>11638.684440000001</v>
      </c>
      <c r="J229" s="23">
        <v>8263</v>
      </c>
      <c r="K229" s="24">
        <f t="shared" si="9"/>
        <v>0.709959965200328</v>
      </c>
      <c r="L229" s="23">
        <v>6612</v>
      </c>
      <c r="M229" s="25">
        <f t="shared" si="10"/>
        <v>80.019363427326638</v>
      </c>
      <c r="N229" s="22" t="str">
        <f t="shared" si="11"/>
        <v>No</v>
      </c>
      <c r="O229" s="22" t="s">
        <v>794</v>
      </c>
      <c r="P229" s="19" t="s">
        <v>1033</v>
      </c>
      <c r="Q229" s="26" t="s">
        <v>1035</v>
      </c>
    </row>
    <row r="230" spans="1:18" ht="17" x14ac:dyDescent="0.2">
      <c r="A230" s="18" t="s">
        <v>17</v>
      </c>
      <c r="B230" s="18" t="s">
        <v>63</v>
      </c>
      <c r="C230" s="19" t="s">
        <v>1039</v>
      </c>
      <c r="D230" s="20" t="s">
        <v>1040</v>
      </c>
      <c r="E230" s="21">
        <v>1273</v>
      </c>
      <c r="F230" s="21">
        <v>2900</v>
      </c>
      <c r="G230" s="22" t="s">
        <v>162</v>
      </c>
      <c r="H230" s="22" t="s">
        <v>22</v>
      </c>
      <c r="I230" s="23">
        <v>546.68922190000001</v>
      </c>
      <c r="J230" s="23">
        <v>608</v>
      </c>
      <c r="K230" s="24">
        <f t="shared" si="9"/>
        <v>1.1121492351484752</v>
      </c>
      <c r="L230" s="23">
        <v>497</v>
      </c>
      <c r="M230" s="25">
        <f t="shared" si="10"/>
        <v>81.743421052631575</v>
      </c>
      <c r="N230" s="22" t="str">
        <f t="shared" si="11"/>
        <v>No</v>
      </c>
      <c r="O230" s="22" t="s">
        <v>103</v>
      </c>
      <c r="P230" s="19" t="s">
        <v>1039</v>
      </c>
      <c r="Q230" s="26" t="s">
        <v>1041</v>
      </c>
    </row>
    <row r="231" spans="1:18" ht="17" x14ac:dyDescent="0.2">
      <c r="A231" s="18" t="s">
        <v>17</v>
      </c>
      <c r="B231" s="18" t="s">
        <v>63</v>
      </c>
      <c r="C231" s="19" t="s">
        <v>1085</v>
      </c>
      <c r="D231" s="20" t="s">
        <v>1086</v>
      </c>
      <c r="E231" s="21">
        <v>60</v>
      </c>
      <c r="F231" s="21">
        <v>1644</v>
      </c>
      <c r="G231" s="22" t="s">
        <v>21</v>
      </c>
      <c r="H231" s="22" t="s">
        <v>22</v>
      </c>
      <c r="I231" s="23">
        <v>10622.878580000001</v>
      </c>
      <c r="J231" s="23">
        <v>3975</v>
      </c>
      <c r="K231" s="24">
        <f t="shared" si="9"/>
        <v>0.37419235944989965</v>
      </c>
      <c r="L231" s="23">
        <v>3782</v>
      </c>
      <c r="M231" s="25">
        <f t="shared" si="10"/>
        <v>95.144654088050316</v>
      </c>
      <c r="N231" s="22" t="str">
        <f t="shared" si="11"/>
        <v>No</v>
      </c>
      <c r="O231" s="22" t="s">
        <v>794</v>
      </c>
      <c r="P231" s="19" t="s">
        <v>1085</v>
      </c>
      <c r="Q231" s="26" t="s">
        <v>1087</v>
      </c>
    </row>
    <row r="232" spans="1:18" ht="17" x14ac:dyDescent="0.2">
      <c r="A232" s="18" t="s">
        <v>17</v>
      </c>
      <c r="B232" s="18" t="s">
        <v>63</v>
      </c>
      <c r="C232" s="19" t="s">
        <v>1097</v>
      </c>
      <c r="D232" s="20" t="s">
        <v>1098</v>
      </c>
      <c r="E232" s="21">
        <v>49</v>
      </c>
      <c r="F232" s="21">
        <v>2023</v>
      </c>
      <c r="G232" s="22" t="s">
        <v>28</v>
      </c>
      <c r="H232" s="22" t="s">
        <v>22</v>
      </c>
      <c r="I232" s="23">
        <v>5227.6590290000004</v>
      </c>
      <c r="J232" s="23">
        <v>3295</v>
      </c>
      <c r="K232" s="24">
        <f t="shared" si="9"/>
        <v>0.63030124606851057</v>
      </c>
      <c r="L232" s="23">
        <v>3148</v>
      </c>
      <c r="M232" s="25">
        <f t="shared" si="10"/>
        <v>95.538694992412744</v>
      </c>
      <c r="N232" s="22" t="str">
        <f t="shared" si="11"/>
        <v>No</v>
      </c>
      <c r="O232" s="22" t="s">
        <v>794</v>
      </c>
      <c r="P232" s="19" t="s">
        <v>1097</v>
      </c>
      <c r="Q232" s="26" t="s">
        <v>1099</v>
      </c>
    </row>
    <row r="233" spans="1:18" ht="17" x14ac:dyDescent="0.2">
      <c r="A233" s="18" t="s">
        <v>17</v>
      </c>
      <c r="B233" s="18" t="s">
        <v>63</v>
      </c>
      <c r="C233" s="19" t="s">
        <v>1121</v>
      </c>
      <c r="D233" s="20" t="s">
        <v>1122</v>
      </c>
      <c r="E233" s="21">
        <v>900</v>
      </c>
      <c r="F233" s="21">
        <v>1100</v>
      </c>
      <c r="G233" s="22" t="s">
        <v>162</v>
      </c>
      <c r="H233" s="22" t="s">
        <v>22</v>
      </c>
      <c r="I233" s="27">
        <v>1078.7799714600001</v>
      </c>
      <c r="J233" s="27">
        <v>422</v>
      </c>
      <c r="K233" s="28">
        <f t="shared" si="9"/>
        <v>0.39118264258176144</v>
      </c>
      <c r="L233" s="27">
        <v>421</v>
      </c>
      <c r="M233" s="25">
        <f t="shared" si="10"/>
        <v>99.76303317535546</v>
      </c>
      <c r="N233" s="22" t="str">
        <f t="shared" si="11"/>
        <v>No</v>
      </c>
      <c r="O233" s="22" t="s">
        <v>794</v>
      </c>
      <c r="P233" s="19" t="s">
        <v>1121</v>
      </c>
      <c r="Q233" s="26" t="s">
        <v>1123</v>
      </c>
    </row>
    <row r="234" spans="1:18" ht="48" x14ac:dyDescent="0.2">
      <c r="A234" s="18" t="s">
        <v>17</v>
      </c>
      <c r="B234" s="18" t="s">
        <v>268</v>
      </c>
      <c r="C234" s="19" t="s">
        <v>269</v>
      </c>
      <c r="D234" s="20" t="s">
        <v>270</v>
      </c>
      <c r="E234" s="21">
        <v>450</v>
      </c>
      <c r="F234" s="21">
        <v>2242</v>
      </c>
      <c r="G234" s="22" t="s">
        <v>28</v>
      </c>
      <c r="H234" s="22" t="s">
        <v>29</v>
      </c>
      <c r="I234" s="23">
        <v>42187.005899999996</v>
      </c>
      <c r="J234" s="23">
        <v>94916</v>
      </c>
      <c r="K234" s="24">
        <f t="shared" si="9"/>
        <v>2.2498870914183557</v>
      </c>
      <c r="L234" s="23">
        <v>18923</v>
      </c>
      <c r="M234" s="25">
        <f t="shared" si="10"/>
        <v>19.936575498335372</v>
      </c>
      <c r="N234" s="22" t="str">
        <f t="shared" si="11"/>
        <v>No</v>
      </c>
      <c r="O234" s="29" t="s">
        <v>271</v>
      </c>
      <c r="P234" s="19" t="s">
        <v>269</v>
      </c>
      <c r="Q234" s="26" t="s">
        <v>272</v>
      </c>
    </row>
    <row r="235" spans="1:18" ht="32" x14ac:dyDescent="0.2">
      <c r="A235" s="18" t="s">
        <v>17</v>
      </c>
      <c r="B235" s="18" t="s">
        <v>268</v>
      </c>
      <c r="C235" s="19" t="s">
        <v>273</v>
      </c>
      <c r="D235" s="20" t="s">
        <v>274</v>
      </c>
      <c r="E235" s="21">
        <v>760</v>
      </c>
      <c r="F235" s="21">
        <v>2134</v>
      </c>
      <c r="G235" s="22" t="s">
        <v>21</v>
      </c>
      <c r="H235" s="22" t="s">
        <v>22</v>
      </c>
      <c r="I235" s="23">
        <v>3161.8259870000002</v>
      </c>
      <c r="J235" s="23">
        <v>11199</v>
      </c>
      <c r="K235" s="24">
        <f t="shared" si="9"/>
        <v>3.5419406526624893</v>
      </c>
      <c r="L235" s="23">
        <v>2238</v>
      </c>
      <c r="M235" s="25">
        <f t="shared" si="10"/>
        <v>19.983927136351458</v>
      </c>
      <c r="N235" s="22" t="str">
        <f t="shared" si="11"/>
        <v>No</v>
      </c>
      <c r="O235" s="29" t="s">
        <v>93</v>
      </c>
      <c r="P235" s="19" t="s">
        <v>273</v>
      </c>
      <c r="Q235" s="26" t="s">
        <v>275</v>
      </c>
    </row>
    <row r="236" spans="1:18" ht="32" x14ac:dyDescent="0.2">
      <c r="A236" s="18" t="s">
        <v>17</v>
      </c>
      <c r="B236" s="18" t="s">
        <v>261</v>
      </c>
      <c r="C236" s="19" t="s">
        <v>262</v>
      </c>
      <c r="D236" s="20" t="s">
        <v>263</v>
      </c>
      <c r="E236" s="21">
        <v>678</v>
      </c>
      <c r="F236" s="21">
        <v>2818</v>
      </c>
      <c r="G236" s="22" t="s">
        <v>21</v>
      </c>
      <c r="H236" s="22" t="s">
        <v>22</v>
      </c>
      <c r="I236" s="23">
        <v>19719.02075</v>
      </c>
      <c r="J236" s="23">
        <v>23861</v>
      </c>
      <c r="K236" s="24">
        <f t="shared" si="9"/>
        <v>1.2100499463189622</v>
      </c>
      <c r="L236" s="23">
        <v>4736</v>
      </c>
      <c r="M236" s="25">
        <f t="shared" si="10"/>
        <v>19.8482880013411</v>
      </c>
      <c r="N236" s="22" t="str">
        <f t="shared" si="11"/>
        <v>No</v>
      </c>
      <c r="O236" s="29" t="s">
        <v>93</v>
      </c>
      <c r="P236" s="19" t="s">
        <v>262</v>
      </c>
      <c r="Q236" s="26" t="s">
        <v>264</v>
      </c>
    </row>
    <row r="237" spans="1:18" ht="32" x14ac:dyDescent="0.2">
      <c r="A237" s="18" t="s">
        <v>17</v>
      </c>
      <c r="B237" s="18" t="s">
        <v>261</v>
      </c>
      <c r="C237" s="19" t="s">
        <v>684</v>
      </c>
      <c r="D237" s="20" t="s">
        <v>685</v>
      </c>
      <c r="E237" s="21">
        <v>2100</v>
      </c>
      <c r="F237" s="21">
        <v>3905</v>
      </c>
      <c r="G237" s="22" t="s">
        <v>28</v>
      </c>
      <c r="H237" s="22" t="s">
        <v>29</v>
      </c>
      <c r="I237" s="23">
        <v>42875.117859999998</v>
      </c>
      <c r="J237" s="23">
        <v>19237</v>
      </c>
      <c r="K237" s="24">
        <f t="shared" si="9"/>
        <v>0.44867515146697723</v>
      </c>
      <c r="L237" s="23">
        <v>7198</v>
      </c>
      <c r="M237" s="25">
        <f t="shared" si="10"/>
        <v>37.417476737537037</v>
      </c>
      <c r="N237" s="22" t="str">
        <f t="shared" si="11"/>
        <v>No</v>
      </c>
      <c r="O237" s="29" t="s">
        <v>93</v>
      </c>
      <c r="P237" s="19" t="s">
        <v>686</v>
      </c>
      <c r="Q237" s="26" t="s">
        <v>687</v>
      </c>
    </row>
    <row r="238" spans="1:18" ht="32" x14ac:dyDescent="0.2">
      <c r="A238" s="18" t="s">
        <v>17</v>
      </c>
      <c r="B238" s="18" t="s">
        <v>95</v>
      </c>
      <c r="C238" s="19" t="s">
        <v>96</v>
      </c>
      <c r="D238" s="20" t="s">
        <v>97</v>
      </c>
      <c r="E238" s="21">
        <v>0</v>
      </c>
      <c r="F238" s="21">
        <v>2214</v>
      </c>
      <c r="G238" s="22" t="s">
        <v>28</v>
      </c>
      <c r="H238" s="22" t="s">
        <v>22</v>
      </c>
      <c r="I238" s="23">
        <v>15611.593210000001</v>
      </c>
      <c r="J238" s="23">
        <v>9091</v>
      </c>
      <c r="K238" s="24">
        <f t="shared" si="9"/>
        <v>0.58232365382008311</v>
      </c>
      <c r="L238" s="23">
        <v>783</v>
      </c>
      <c r="M238" s="25">
        <f t="shared" si="10"/>
        <v>8.6129138708612913</v>
      </c>
      <c r="N238" s="22" t="str">
        <f t="shared" si="11"/>
        <v>Yes</v>
      </c>
      <c r="O238" s="29" t="s">
        <v>39</v>
      </c>
      <c r="P238" s="19" t="s">
        <v>98</v>
      </c>
      <c r="Q238" s="26" t="s">
        <v>99</v>
      </c>
      <c r="R238" s="17" t="s">
        <v>100</v>
      </c>
    </row>
    <row r="239" spans="1:18" ht="17" x14ac:dyDescent="0.2">
      <c r="A239" s="18" t="s">
        <v>17</v>
      </c>
      <c r="B239" s="18" t="s">
        <v>95</v>
      </c>
      <c r="C239" s="19" t="s">
        <v>108</v>
      </c>
      <c r="D239" s="20" t="s">
        <v>109</v>
      </c>
      <c r="E239" s="21">
        <v>550</v>
      </c>
      <c r="F239" s="21">
        <v>2018</v>
      </c>
      <c r="G239" s="22" t="s">
        <v>28</v>
      </c>
      <c r="H239" s="22" t="s">
        <v>22</v>
      </c>
      <c r="I239" s="23">
        <v>14735.96495</v>
      </c>
      <c r="J239" s="23">
        <v>15904</v>
      </c>
      <c r="K239" s="24">
        <f t="shared" si="9"/>
        <v>1.079264239156595</v>
      </c>
      <c r="L239" s="23">
        <v>1515</v>
      </c>
      <c r="M239" s="25">
        <f t="shared" si="10"/>
        <v>9.5259054325955734</v>
      </c>
      <c r="N239" s="22" t="str">
        <f t="shared" si="11"/>
        <v>No</v>
      </c>
      <c r="O239" s="22" t="s">
        <v>103</v>
      </c>
      <c r="P239" s="19" t="s">
        <v>110</v>
      </c>
      <c r="Q239" s="26" t="s">
        <v>111</v>
      </c>
    </row>
    <row r="240" spans="1:18" ht="32" x14ac:dyDescent="0.2">
      <c r="A240" s="18" t="s">
        <v>17</v>
      </c>
      <c r="B240" s="18" t="s">
        <v>95</v>
      </c>
      <c r="C240" s="19" t="s">
        <v>359</v>
      </c>
      <c r="D240" s="20" t="s">
        <v>360</v>
      </c>
      <c r="E240" s="21">
        <v>1034</v>
      </c>
      <c r="F240" s="21">
        <v>2750</v>
      </c>
      <c r="G240" s="22" t="s">
        <v>28</v>
      </c>
      <c r="H240" s="22" t="s">
        <v>22</v>
      </c>
      <c r="I240" s="23">
        <v>10930.353789999999</v>
      </c>
      <c r="J240" s="23">
        <v>11452</v>
      </c>
      <c r="K240" s="24">
        <f t="shared" si="9"/>
        <v>1.0477245494539478</v>
      </c>
      <c r="L240" s="23">
        <v>2583</v>
      </c>
      <c r="M240" s="25">
        <f t="shared" si="10"/>
        <v>22.555012224938874</v>
      </c>
      <c r="N240" s="22" t="str">
        <f t="shared" si="11"/>
        <v>No</v>
      </c>
      <c r="O240" s="29" t="s">
        <v>39</v>
      </c>
      <c r="P240" s="19" t="s">
        <v>359</v>
      </c>
      <c r="Q240" s="26" t="s">
        <v>361</v>
      </c>
    </row>
    <row r="241" spans="1:17" ht="17" x14ac:dyDescent="0.2">
      <c r="A241" s="18" t="s">
        <v>17</v>
      </c>
      <c r="B241" s="18" t="s">
        <v>95</v>
      </c>
      <c r="C241" s="19" t="s">
        <v>365</v>
      </c>
      <c r="D241" s="20" t="s">
        <v>366</v>
      </c>
      <c r="E241" s="21">
        <v>250</v>
      </c>
      <c r="F241" s="21">
        <v>1765</v>
      </c>
      <c r="G241" s="22" t="s">
        <v>33</v>
      </c>
      <c r="H241" s="22" t="s">
        <v>22</v>
      </c>
      <c r="I241" s="23">
        <v>2939.9031409999998</v>
      </c>
      <c r="J241" s="23">
        <v>2086</v>
      </c>
      <c r="K241" s="24">
        <f t="shared" si="9"/>
        <v>0.70954718572478304</v>
      </c>
      <c r="L241" s="23">
        <v>477</v>
      </c>
      <c r="M241" s="25">
        <f t="shared" si="10"/>
        <v>22.866730584851393</v>
      </c>
      <c r="N241" s="22" t="str">
        <f t="shared" si="11"/>
        <v>Yes</v>
      </c>
      <c r="O241" s="22" t="s">
        <v>103</v>
      </c>
      <c r="P241" s="19" t="s">
        <v>365</v>
      </c>
      <c r="Q241" s="26" t="s">
        <v>367</v>
      </c>
    </row>
    <row r="242" spans="1:17" ht="32" x14ac:dyDescent="0.2">
      <c r="A242" s="18" t="s">
        <v>17</v>
      </c>
      <c r="B242" s="18" t="s">
        <v>95</v>
      </c>
      <c r="C242" s="19" t="s">
        <v>523</v>
      </c>
      <c r="D242" s="20" t="s">
        <v>524</v>
      </c>
      <c r="E242" s="21">
        <v>0</v>
      </c>
      <c r="F242" s="21">
        <v>1700</v>
      </c>
      <c r="G242" s="22" t="s">
        <v>28</v>
      </c>
      <c r="H242" s="22" t="s">
        <v>22</v>
      </c>
      <c r="I242" s="23">
        <v>47930.338600000003</v>
      </c>
      <c r="J242" s="23">
        <v>15513</v>
      </c>
      <c r="K242" s="24">
        <f t="shared" si="9"/>
        <v>0.32365721697613875</v>
      </c>
      <c r="L242" s="23">
        <v>4526</v>
      </c>
      <c r="M242" s="25">
        <f t="shared" si="10"/>
        <v>29.175530200477017</v>
      </c>
      <c r="N242" s="22" t="str">
        <f t="shared" si="11"/>
        <v>No</v>
      </c>
      <c r="O242" s="29" t="s">
        <v>39</v>
      </c>
      <c r="P242" s="19" t="s">
        <v>525</v>
      </c>
      <c r="Q242" s="26" t="s">
        <v>526</v>
      </c>
    </row>
    <row r="243" spans="1:17" ht="17" x14ac:dyDescent="0.2">
      <c r="A243" s="18" t="s">
        <v>17</v>
      </c>
      <c r="B243" s="18" t="s">
        <v>95</v>
      </c>
      <c r="C243" s="19" t="s">
        <v>579</v>
      </c>
      <c r="D243" s="20" t="s">
        <v>580</v>
      </c>
      <c r="E243" s="21">
        <v>1339</v>
      </c>
      <c r="F243" s="21">
        <v>2875</v>
      </c>
      <c r="G243" s="22" t="s">
        <v>33</v>
      </c>
      <c r="H243" s="22" t="s">
        <v>22</v>
      </c>
      <c r="I243" s="23">
        <v>1922.5035170000001</v>
      </c>
      <c r="J243" s="23">
        <v>1998</v>
      </c>
      <c r="K243" s="24">
        <f t="shared" si="9"/>
        <v>1.0392698803057638</v>
      </c>
      <c r="L243" s="23">
        <v>646</v>
      </c>
      <c r="M243" s="25">
        <f t="shared" si="10"/>
        <v>32.332332332332328</v>
      </c>
      <c r="N243" s="22" t="str">
        <f t="shared" si="11"/>
        <v>Yes</v>
      </c>
      <c r="O243" s="22" t="s">
        <v>103</v>
      </c>
      <c r="P243" s="19" t="s">
        <v>579</v>
      </c>
      <c r="Q243" s="26" t="s">
        <v>581</v>
      </c>
    </row>
    <row r="244" spans="1:17" ht="17" x14ac:dyDescent="0.2">
      <c r="A244" s="18" t="s">
        <v>17</v>
      </c>
      <c r="B244" s="18" t="s">
        <v>95</v>
      </c>
      <c r="C244" s="19" t="s">
        <v>676</v>
      </c>
      <c r="D244" s="20" t="s">
        <v>677</v>
      </c>
      <c r="E244" s="21">
        <v>461</v>
      </c>
      <c r="F244" s="21">
        <v>2171</v>
      </c>
      <c r="G244" s="22" t="s">
        <v>43</v>
      </c>
      <c r="H244" s="22" t="s">
        <v>22</v>
      </c>
      <c r="I244" s="23">
        <v>909.78921860000003</v>
      </c>
      <c r="J244" s="23">
        <v>1865</v>
      </c>
      <c r="K244" s="24">
        <f t="shared" si="9"/>
        <v>2.049925369383796</v>
      </c>
      <c r="L244" s="23">
        <v>689</v>
      </c>
      <c r="M244" s="25">
        <f t="shared" si="10"/>
        <v>36.943699731903486</v>
      </c>
      <c r="N244" s="22" t="str">
        <f t="shared" si="11"/>
        <v>No</v>
      </c>
      <c r="O244" s="22" t="s">
        <v>103</v>
      </c>
      <c r="P244" s="19" t="s">
        <v>676</v>
      </c>
      <c r="Q244" s="26" t="s">
        <v>678</v>
      </c>
    </row>
    <row r="245" spans="1:17" ht="48" x14ac:dyDescent="0.2">
      <c r="A245" s="18" t="s">
        <v>17</v>
      </c>
      <c r="B245" s="18" t="s">
        <v>95</v>
      </c>
      <c r="C245" s="19" t="s">
        <v>855</v>
      </c>
      <c r="D245" s="20" t="s">
        <v>856</v>
      </c>
      <c r="E245" s="21">
        <v>470</v>
      </c>
      <c r="F245" s="21">
        <v>3420</v>
      </c>
      <c r="G245" s="22" t="s">
        <v>28</v>
      </c>
      <c r="H245" s="22" t="s">
        <v>29</v>
      </c>
      <c r="I245" s="27">
        <v>17334.756333900001</v>
      </c>
      <c r="J245" s="27">
        <v>19547</v>
      </c>
      <c r="K245" s="28">
        <f t="shared" si="9"/>
        <v>1.1276189652446234</v>
      </c>
      <c r="L245" s="27">
        <v>11192</v>
      </c>
      <c r="M245" s="25">
        <f t="shared" si="10"/>
        <v>57.256868061595135</v>
      </c>
      <c r="N245" s="22" t="str">
        <f t="shared" si="11"/>
        <v>No</v>
      </c>
      <c r="O245" s="29" t="s">
        <v>704</v>
      </c>
      <c r="P245" s="19" t="s">
        <v>855</v>
      </c>
      <c r="Q245" s="26" t="s">
        <v>857</v>
      </c>
    </row>
    <row r="246" spans="1:17" ht="17" x14ac:dyDescent="0.2">
      <c r="A246" s="18" t="s">
        <v>17</v>
      </c>
      <c r="B246" s="18" t="s">
        <v>95</v>
      </c>
      <c r="C246" s="19" t="s">
        <v>870</v>
      </c>
      <c r="D246" s="20" t="s">
        <v>871</v>
      </c>
      <c r="E246" s="21">
        <v>1334</v>
      </c>
      <c r="F246" s="21">
        <v>4000</v>
      </c>
      <c r="G246" s="22" t="s">
        <v>21</v>
      </c>
      <c r="H246" s="22" t="s">
        <v>22</v>
      </c>
      <c r="I246" s="23">
        <v>4428.6096550000002</v>
      </c>
      <c r="J246" s="23">
        <v>2034</v>
      </c>
      <c r="K246" s="24">
        <f t="shared" si="9"/>
        <v>0.45928635812451163</v>
      </c>
      <c r="L246" s="23">
        <v>1204</v>
      </c>
      <c r="M246" s="25">
        <f t="shared" si="10"/>
        <v>59.193706981317597</v>
      </c>
      <c r="N246" s="22" t="str">
        <f t="shared" si="11"/>
        <v>No</v>
      </c>
      <c r="O246" s="22" t="s">
        <v>103</v>
      </c>
      <c r="P246" s="19" t="s">
        <v>870</v>
      </c>
      <c r="Q246" s="26" t="s">
        <v>872</v>
      </c>
    </row>
    <row r="247" spans="1:17" ht="17" x14ac:dyDescent="0.2">
      <c r="A247" s="18" t="s">
        <v>17</v>
      </c>
      <c r="B247" s="18" t="s">
        <v>95</v>
      </c>
      <c r="C247" s="19" t="s">
        <v>1141</v>
      </c>
      <c r="D247" s="20" t="s">
        <v>1142</v>
      </c>
      <c r="E247" s="21">
        <v>2888</v>
      </c>
      <c r="F247" s="21">
        <v>4600</v>
      </c>
      <c r="G247" s="22" t="s">
        <v>43</v>
      </c>
      <c r="H247" s="22" t="s">
        <v>22</v>
      </c>
      <c r="I247" s="23">
        <v>1330.6007500000001</v>
      </c>
      <c r="J247" s="23">
        <v>58</v>
      </c>
      <c r="K247" s="24">
        <f t="shared" si="9"/>
        <v>4.3589333614910408E-2</v>
      </c>
      <c r="L247" s="23">
        <v>58</v>
      </c>
      <c r="M247" s="25">
        <f t="shared" si="10"/>
        <v>100</v>
      </c>
      <c r="N247" s="22" t="str">
        <f t="shared" si="11"/>
        <v>No</v>
      </c>
      <c r="O247" s="22" t="s">
        <v>103</v>
      </c>
      <c r="P247" s="19" t="s">
        <v>1141</v>
      </c>
      <c r="Q247" s="26" t="s">
        <v>1143</v>
      </c>
    </row>
    <row r="248" spans="1:17" ht="32" x14ac:dyDescent="0.2">
      <c r="A248" s="18" t="s">
        <v>17</v>
      </c>
      <c r="B248" s="18" t="s">
        <v>81</v>
      </c>
      <c r="C248" s="19" t="s">
        <v>82</v>
      </c>
      <c r="D248" s="20" t="s">
        <v>83</v>
      </c>
      <c r="E248" s="21">
        <v>200</v>
      </c>
      <c r="F248" s="21">
        <v>2522</v>
      </c>
      <c r="G248" s="22" t="s">
        <v>28</v>
      </c>
      <c r="H248" s="22" t="s">
        <v>22</v>
      </c>
      <c r="I248" s="23">
        <v>39620.273950000003</v>
      </c>
      <c r="J248" s="23">
        <v>14611</v>
      </c>
      <c r="K248" s="24">
        <f t="shared" si="9"/>
        <v>0.3687758448727233</v>
      </c>
      <c r="L248" s="23">
        <v>1012</v>
      </c>
      <c r="M248" s="25">
        <f t="shared" si="10"/>
        <v>6.9262884128396411</v>
      </c>
      <c r="N248" s="22" t="str">
        <f t="shared" si="11"/>
        <v>No</v>
      </c>
      <c r="O248" s="29" t="s">
        <v>39</v>
      </c>
      <c r="P248" s="19" t="s">
        <v>82</v>
      </c>
      <c r="Q248" s="26" t="s">
        <v>84</v>
      </c>
    </row>
    <row r="249" spans="1:17" ht="32" x14ac:dyDescent="0.2">
      <c r="A249" s="18" t="s">
        <v>17</v>
      </c>
      <c r="B249" s="18" t="s">
        <v>81</v>
      </c>
      <c r="C249" s="19" t="s">
        <v>209</v>
      </c>
      <c r="D249" s="20" t="s">
        <v>210</v>
      </c>
      <c r="E249" s="21">
        <v>400</v>
      </c>
      <c r="F249" s="21">
        <v>2521</v>
      </c>
      <c r="G249" s="22" t="s">
        <v>28</v>
      </c>
      <c r="H249" s="22" t="s">
        <v>22</v>
      </c>
      <c r="I249" s="23">
        <v>21019.372240000001</v>
      </c>
      <c r="J249" s="23">
        <v>29229</v>
      </c>
      <c r="K249" s="24">
        <f t="shared" si="9"/>
        <v>1.390574355231077</v>
      </c>
      <c r="L249" s="23">
        <v>5188</v>
      </c>
      <c r="M249" s="25">
        <f t="shared" si="10"/>
        <v>17.749495364193095</v>
      </c>
      <c r="N249" s="22" t="str">
        <f t="shared" si="11"/>
        <v>No</v>
      </c>
      <c r="O249" s="29" t="s">
        <v>93</v>
      </c>
      <c r="P249" s="19" t="s">
        <v>209</v>
      </c>
      <c r="Q249" s="26" t="s">
        <v>211</v>
      </c>
    </row>
    <row r="250" spans="1:17" ht="32" x14ac:dyDescent="0.2">
      <c r="A250" s="18" t="s">
        <v>17</v>
      </c>
      <c r="B250" s="18" t="s">
        <v>81</v>
      </c>
      <c r="C250" s="19" t="s">
        <v>309</v>
      </c>
      <c r="D250" s="20" t="s">
        <v>310</v>
      </c>
      <c r="E250" s="21">
        <v>500</v>
      </c>
      <c r="F250" s="21">
        <v>1400</v>
      </c>
      <c r="G250" s="22" t="s">
        <v>21</v>
      </c>
      <c r="H250" s="22" t="s">
        <v>22</v>
      </c>
      <c r="I250" s="23">
        <v>5147.4450749999996</v>
      </c>
      <c r="J250" s="23">
        <v>4453</v>
      </c>
      <c r="K250" s="24">
        <f t="shared" si="9"/>
        <v>0.8650893666893571</v>
      </c>
      <c r="L250" s="23">
        <v>940</v>
      </c>
      <c r="M250" s="25">
        <f t="shared" si="10"/>
        <v>21.109364473388727</v>
      </c>
      <c r="N250" s="22" t="str">
        <f t="shared" si="11"/>
        <v>Yes</v>
      </c>
      <c r="O250" s="29" t="s">
        <v>93</v>
      </c>
      <c r="P250" s="19" t="s">
        <v>311</v>
      </c>
      <c r="Q250" s="26" t="s">
        <v>312</v>
      </c>
    </row>
    <row r="251" spans="1:17" ht="32" x14ac:dyDescent="0.2">
      <c r="A251" s="18" t="s">
        <v>17</v>
      </c>
      <c r="B251" s="18" t="s">
        <v>81</v>
      </c>
      <c r="C251" s="19" t="s">
        <v>1042</v>
      </c>
      <c r="D251" s="20" t="s">
        <v>1043</v>
      </c>
      <c r="E251" s="21">
        <v>505</v>
      </c>
      <c r="F251" s="21">
        <v>1642</v>
      </c>
      <c r="G251" s="22" t="s">
        <v>21</v>
      </c>
      <c r="H251" s="22" t="s">
        <v>22</v>
      </c>
      <c r="I251" s="23">
        <v>1606.189926</v>
      </c>
      <c r="J251" s="23">
        <v>1917</v>
      </c>
      <c r="K251" s="24">
        <f t="shared" si="9"/>
        <v>1.1935076723921627</v>
      </c>
      <c r="L251" s="23">
        <v>1598</v>
      </c>
      <c r="M251" s="25">
        <f t="shared" si="10"/>
        <v>83.359415753781946</v>
      </c>
      <c r="N251" s="22" t="str">
        <f t="shared" si="11"/>
        <v>No</v>
      </c>
      <c r="O251" s="29" t="s">
        <v>74</v>
      </c>
      <c r="P251" s="19" t="s">
        <v>1042</v>
      </c>
      <c r="Q251" s="26" t="s">
        <v>1044</v>
      </c>
    </row>
    <row r="252" spans="1:17" ht="48" x14ac:dyDescent="0.2">
      <c r="A252" s="18" t="s">
        <v>17</v>
      </c>
      <c r="B252" s="18" t="s">
        <v>323</v>
      </c>
      <c r="C252" s="19" t="s">
        <v>324</v>
      </c>
      <c r="D252" s="20" t="s">
        <v>325</v>
      </c>
      <c r="E252" s="21">
        <v>100</v>
      </c>
      <c r="F252" s="21">
        <v>2313</v>
      </c>
      <c r="G252" s="22" t="s">
        <v>28</v>
      </c>
      <c r="H252" s="22" t="s">
        <v>22</v>
      </c>
      <c r="I252" s="23">
        <v>21348.350350000001</v>
      </c>
      <c r="J252" s="23">
        <v>30345</v>
      </c>
      <c r="K252" s="24">
        <f t="shared" si="9"/>
        <v>1.4214213043397987</v>
      </c>
      <c r="L252" s="23">
        <v>6463</v>
      </c>
      <c r="M252" s="25">
        <f t="shared" si="10"/>
        <v>21.298401713626628</v>
      </c>
      <c r="N252" s="22" t="str">
        <f t="shared" si="11"/>
        <v>No</v>
      </c>
      <c r="O252" s="29" t="s">
        <v>240</v>
      </c>
      <c r="P252" s="19" t="s">
        <v>324</v>
      </c>
      <c r="Q252" s="26" t="s">
        <v>326</v>
      </c>
    </row>
    <row r="253" spans="1:17" ht="32" x14ac:dyDescent="0.2">
      <c r="A253" s="18" t="s">
        <v>17</v>
      </c>
      <c r="B253" s="18" t="s">
        <v>323</v>
      </c>
      <c r="C253" s="19" t="s">
        <v>339</v>
      </c>
      <c r="D253" s="20" t="s">
        <v>340</v>
      </c>
      <c r="E253" s="21">
        <v>0</v>
      </c>
      <c r="F253" s="21">
        <v>1958</v>
      </c>
      <c r="G253" s="22" t="s">
        <v>28</v>
      </c>
      <c r="H253" s="22" t="s">
        <v>22</v>
      </c>
      <c r="I253" s="23">
        <v>31818.990089999999</v>
      </c>
      <c r="J253" s="23">
        <v>25827</v>
      </c>
      <c r="K253" s="24">
        <f t="shared" si="9"/>
        <v>0.81168509518838727</v>
      </c>
      <c r="L253" s="23">
        <v>5577</v>
      </c>
      <c r="M253" s="25">
        <f t="shared" si="10"/>
        <v>21.593681031478685</v>
      </c>
      <c r="N253" s="22" t="str">
        <f t="shared" si="11"/>
        <v>No</v>
      </c>
      <c r="O253" s="29" t="s">
        <v>39</v>
      </c>
      <c r="P253" s="19" t="s">
        <v>339</v>
      </c>
      <c r="Q253" s="26" t="s">
        <v>341</v>
      </c>
    </row>
    <row r="254" spans="1:17" ht="48" x14ac:dyDescent="0.2">
      <c r="A254" s="18" t="s">
        <v>17</v>
      </c>
      <c r="B254" s="18" t="s">
        <v>323</v>
      </c>
      <c r="C254" s="19" t="s">
        <v>762</v>
      </c>
      <c r="D254" s="20" t="s">
        <v>763</v>
      </c>
      <c r="E254" s="21">
        <v>17</v>
      </c>
      <c r="F254" s="21">
        <v>1977</v>
      </c>
      <c r="G254" s="22" t="s">
        <v>28</v>
      </c>
      <c r="H254" s="22" t="s">
        <v>22</v>
      </c>
      <c r="I254" s="27">
        <v>20146.492247300001</v>
      </c>
      <c r="J254" s="27">
        <v>39977</v>
      </c>
      <c r="K254" s="28">
        <f t="shared" si="9"/>
        <v>1.9843156570026552</v>
      </c>
      <c r="L254" s="27">
        <v>18475</v>
      </c>
      <c r="M254" s="25">
        <f t="shared" si="10"/>
        <v>46.214073092027917</v>
      </c>
      <c r="N254" s="22" t="str">
        <f t="shared" si="11"/>
        <v>No</v>
      </c>
      <c r="O254" s="29" t="s">
        <v>704</v>
      </c>
      <c r="P254" s="19" t="s">
        <v>762</v>
      </c>
      <c r="Q254" s="26" t="s">
        <v>764</v>
      </c>
    </row>
    <row r="255" spans="1:17" ht="32" x14ac:dyDescent="0.2">
      <c r="A255" s="18" t="s">
        <v>17</v>
      </c>
      <c r="B255" s="18" t="s">
        <v>45</v>
      </c>
      <c r="C255" s="19" t="s">
        <v>46</v>
      </c>
      <c r="D255" s="20" t="s">
        <v>47</v>
      </c>
      <c r="E255" s="21">
        <v>1000</v>
      </c>
      <c r="F255" s="21">
        <v>2500</v>
      </c>
      <c r="G255" s="22" t="s">
        <v>28</v>
      </c>
      <c r="H255" s="22" t="s">
        <v>29</v>
      </c>
      <c r="I255" s="23">
        <v>5190.679005</v>
      </c>
      <c r="J255" s="23">
        <v>3866</v>
      </c>
      <c r="K255" s="24">
        <f t="shared" si="9"/>
        <v>0.74479658562512097</v>
      </c>
      <c r="L255" s="23">
        <v>95</v>
      </c>
      <c r="M255" s="25">
        <f t="shared" si="10"/>
        <v>2.4573202276254524</v>
      </c>
      <c r="N255" s="22" t="str">
        <f t="shared" si="11"/>
        <v>Yes</v>
      </c>
      <c r="O255" s="29" t="s">
        <v>39</v>
      </c>
      <c r="P255" s="19" t="s">
        <v>48</v>
      </c>
      <c r="Q255" s="26" t="s">
        <v>49</v>
      </c>
    </row>
    <row r="256" spans="1:17" ht="32" x14ac:dyDescent="0.2">
      <c r="A256" s="18" t="s">
        <v>17</v>
      </c>
      <c r="B256" s="18" t="s">
        <v>45</v>
      </c>
      <c r="C256" s="19" t="s">
        <v>54</v>
      </c>
      <c r="D256" s="20" t="s">
        <v>55</v>
      </c>
      <c r="E256" s="21">
        <v>0</v>
      </c>
      <c r="F256" s="21">
        <v>2203</v>
      </c>
      <c r="G256" s="22" t="s">
        <v>28</v>
      </c>
      <c r="H256" s="22" t="s">
        <v>22</v>
      </c>
      <c r="I256" s="23">
        <v>8704.6382709999998</v>
      </c>
      <c r="J256" s="23">
        <v>5303</v>
      </c>
      <c r="K256" s="24">
        <f t="shared" si="9"/>
        <v>0.60921543605864104</v>
      </c>
      <c r="L256" s="23">
        <v>173</v>
      </c>
      <c r="M256" s="25">
        <f t="shared" si="10"/>
        <v>3.2623043560248912</v>
      </c>
      <c r="N256" s="22" t="str">
        <f t="shared" si="11"/>
        <v>Yes</v>
      </c>
      <c r="O256" s="29" t="s">
        <v>39</v>
      </c>
      <c r="P256" s="19" t="s">
        <v>56</v>
      </c>
      <c r="Q256" s="26" t="s">
        <v>57</v>
      </c>
    </row>
    <row r="257" spans="1:17" ht="17" x14ac:dyDescent="0.2">
      <c r="A257" s="18" t="s">
        <v>17</v>
      </c>
      <c r="B257" s="18" t="s">
        <v>45</v>
      </c>
      <c r="C257" s="19" t="s">
        <v>105</v>
      </c>
      <c r="D257" s="20" t="s">
        <v>106</v>
      </c>
      <c r="E257" s="21">
        <v>2781</v>
      </c>
      <c r="F257" s="21">
        <v>4651</v>
      </c>
      <c r="G257" s="22" t="s">
        <v>28</v>
      </c>
      <c r="H257" s="22" t="s">
        <v>29</v>
      </c>
      <c r="I257" s="23">
        <v>28964.263289999999</v>
      </c>
      <c r="J257" s="23">
        <v>4322</v>
      </c>
      <c r="K257" s="24">
        <f t="shared" si="9"/>
        <v>0.14921836460077284</v>
      </c>
      <c r="L257" s="23">
        <v>391</v>
      </c>
      <c r="M257" s="25">
        <f t="shared" si="10"/>
        <v>9.0467376214715411</v>
      </c>
      <c r="N257" s="22" t="str">
        <f t="shared" si="11"/>
        <v>Yes</v>
      </c>
      <c r="O257" s="22" t="s">
        <v>23</v>
      </c>
      <c r="P257" s="19" t="s">
        <v>105</v>
      </c>
      <c r="Q257" s="26" t="s">
        <v>107</v>
      </c>
    </row>
    <row r="258" spans="1:17" ht="32" x14ac:dyDescent="0.2">
      <c r="A258" s="18" t="s">
        <v>17</v>
      </c>
      <c r="B258" s="18" t="s">
        <v>45</v>
      </c>
      <c r="C258" s="19" t="s">
        <v>164</v>
      </c>
      <c r="D258" s="20" t="s">
        <v>165</v>
      </c>
      <c r="E258" s="21">
        <v>723</v>
      </c>
      <c r="F258" s="21">
        <v>3834</v>
      </c>
      <c r="G258" s="22" t="s">
        <v>28</v>
      </c>
      <c r="H258" s="22" t="s">
        <v>29</v>
      </c>
      <c r="I258" s="23">
        <v>47376.076950000002</v>
      </c>
      <c r="J258" s="23">
        <v>17148</v>
      </c>
      <c r="K258" s="24">
        <f t="shared" ref="K258:K321" si="12">J258/I258</f>
        <v>0.36195483256449751</v>
      </c>
      <c r="L258" s="23">
        <v>2420</v>
      </c>
      <c r="M258" s="25">
        <f t="shared" ref="M258:M321" si="13">L258/J258*100</f>
        <v>14.112432936785632</v>
      </c>
      <c r="N258" s="22" t="str">
        <f t="shared" ref="N258:N321" si="14">IF(AND(J258&lt;10000, M258&lt;33),"Yes","No")</f>
        <v>No</v>
      </c>
      <c r="O258" s="29" t="s">
        <v>39</v>
      </c>
      <c r="P258" s="19" t="s">
        <v>164</v>
      </c>
      <c r="Q258" s="26" t="s">
        <v>166</v>
      </c>
    </row>
    <row r="259" spans="1:17" ht="17" x14ac:dyDescent="0.2">
      <c r="A259" s="18" t="s">
        <v>17</v>
      </c>
      <c r="B259" s="18" t="s">
        <v>45</v>
      </c>
      <c r="C259" s="19" t="s">
        <v>258</v>
      </c>
      <c r="D259" s="20" t="s">
        <v>259</v>
      </c>
      <c r="E259" s="21">
        <v>1328</v>
      </c>
      <c r="F259" s="21">
        <v>2918</v>
      </c>
      <c r="G259" s="22" t="s">
        <v>21</v>
      </c>
      <c r="H259" s="22" t="s">
        <v>22</v>
      </c>
      <c r="I259" s="23">
        <v>38053.809309999997</v>
      </c>
      <c r="J259" s="23">
        <v>19303</v>
      </c>
      <c r="K259" s="24">
        <f t="shared" si="12"/>
        <v>0.507255393086953</v>
      </c>
      <c r="L259" s="23">
        <v>3775</v>
      </c>
      <c r="M259" s="25">
        <f t="shared" si="13"/>
        <v>19.556545614671293</v>
      </c>
      <c r="N259" s="22" t="str">
        <f t="shared" si="14"/>
        <v>No</v>
      </c>
      <c r="O259" s="22" t="s">
        <v>103</v>
      </c>
      <c r="P259" s="19" t="s">
        <v>258</v>
      </c>
      <c r="Q259" s="26" t="s">
        <v>260</v>
      </c>
    </row>
    <row r="260" spans="1:17" ht="32" x14ac:dyDescent="0.2">
      <c r="A260" s="18" t="s">
        <v>17</v>
      </c>
      <c r="B260" s="18" t="s">
        <v>45</v>
      </c>
      <c r="C260" s="19" t="s">
        <v>265</v>
      </c>
      <c r="D260" s="20" t="s">
        <v>266</v>
      </c>
      <c r="E260" s="21">
        <v>0</v>
      </c>
      <c r="F260" s="21">
        <v>1957</v>
      </c>
      <c r="G260" s="22" t="s">
        <v>28</v>
      </c>
      <c r="H260" s="22" t="s">
        <v>29</v>
      </c>
      <c r="I260" s="23">
        <v>26299.77043</v>
      </c>
      <c r="J260" s="23">
        <v>11927</v>
      </c>
      <c r="K260" s="24">
        <f t="shared" si="12"/>
        <v>0.45350205743221766</v>
      </c>
      <c r="L260" s="23">
        <v>2368</v>
      </c>
      <c r="M260" s="25">
        <f t="shared" si="13"/>
        <v>19.85411251781672</v>
      </c>
      <c r="N260" s="22" t="str">
        <f t="shared" si="14"/>
        <v>No</v>
      </c>
      <c r="O260" s="29" t="s">
        <v>39</v>
      </c>
      <c r="P260" s="19" t="s">
        <v>265</v>
      </c>
      <c r="Q260" s="26" t="s">
        <v>267</v>
      </c>
    </row>
    <row r="261" spans="1:17" ht="32" x14ac:dyDescent="0.2">
      <c r="A261" s="18" t="s">
        <v>17</v>
      </c>
      <c r="B261" s="18" t="s">
        <v>45</v>
      </c>
      <c r="C261" s="19" t="s">
        <v>313</v>
      </c>
      <c r="D261" s="20" t="s">
        <v>314</v>
      </c>
      <c r="E261" s="21">
        <v>452</v>
      </c>
      <c r="F261" s="21">
        <v>3253</v>
      </c>
      <c r="G261" s="22" t="s">
        <v>28</v>
      </c>
      <c r="H261" s="22" t="s">
        <v>22</v>
      </c>
      <c r="I261" s="27">
        <v>13265.091827300001</v>
      </c>
      <c r="J261" s="27">
        <v>29108</v>
      </c>
      <c r="K261" s="28">
        <f t="shared" si="12"/>
        <v>2.1943308330587481</v>
      </c>
      <c r="L261" s="27">
        <v>6147</v>
      </c>
      <c r="M261" s="25">
        <f t="shared" si="13"/>
        <v>21.117905730383399</v>
      </c>
      <c r="N261" s="22" t="str">
        <f t="shared" si="14"/>
        <v>No</v>
      </c>
      <c r="O261" s="29" t="s">
        <v>93</v>
      </c>
      <c r="P261" s="19" t="s">
        <v>313</v>
      </c>
      <c r="Q261" s="26" t="s">
        <v>315</v>
      </c>
    </row>
    <row r="262" spans="1:17" ht="17" x14ac:dyDescent="0.2">
      <c r="A262" s="18" t="s">
        <v>17</v>
      </c>
      <c r="B262" s="18" t="s">
        <v>45</v>
      </c>
      <c r="C262" s="19" t="s">
        <v>348</v>
      </c>
      <c r="D262" s="20" t="s">
        <v>349</v>
      </c>
      <c r="E262" s="21">
        <v>2433</v>
      </c>
      <c r="F262" s="21">
        <v>2900</v>
      </c>
      <c r="G262" s="22" t="s">
        <v>43</v>
      </c>
      <c r="H262" s="22" t="s">
        <v>130</v>
      </c>
      <c r="I262" s="23">
        <v>230.26252500000001</v>
      </c>
      <c r="J262" s="23">
        <v>515</v>
      </c>
      <c r="K262" s="24">
        <f t="shared" si="12"/>
        <v>2.2365775759646516</v>
      </c>
      <c r="L262" s="23">
        <v>113</v>
      </c>
      <c r="M262" s="25">
        <f t="shared" si="13"/>
        <v>21.941747572815533</v>
      </c>
      <c r="N262" s="22" t="str">
        <f t="shared" si="14"/>
        <v>Yes</v>
      </c>
      <c r="O262" s="22" t="s">
        <v>103</v>
      </c>
      <c r="P262" s="19" t="s">
        <v>348</v>
      </c>
      <c r="Q262" s="26" t="s">
        <v>350</v>
      </c>
    </row>
    <row r="263" spans="1:17" ht="32" x14ac:dyDescent="0.2">
      <c r="A263" s="18" t="s">
        <v>17</v>
      </c>
      <c r="B263" s="18" t="s">
        <v>45</v>
      </c>
      <c r="C263" s="19" t="s">
        <v>371</v>
      </c>
      <c r="D263" s="20" t="s">
        <v>372</v>
      </c>
      <c r="E263" s="21">
        <v>700</v>
      </c>
      <c r="F263" s="21">
        <v>2350</v>
      </c>
      <c r="G263" s="22" t="s">
        <v>28</v>
      </c>
      <c r="H263" s="22" t="s">
        <v>22</v>
      </c>
      <c r="I263" s="23">
        <v>32396.859680000001</v>
      </c>
      <c r="J263" s="23">
        <v>18712</v>
      </c>
      <c r="K263" s="24">
        <f t="shared" si="12"/>
        <v>0.5775868459112331</v>
      </c>
      <c r="L263" s="23">
        <v>4312</v>
      </c>
      <c r="M263" s="25">
        <f t="shared" si="13"/>
        <v>23.04403591278324</v>
      </c>
      <c r="N263" s="22" t="str">
        <f t="shared" si="14"/>
        <v>No</v>
      </c>
      <c r="O263" s="29" t="s">
        <v>93</v>
      </c>
      <c r="P263" s="19" t="s">
        <v>373</v>
      </c>
      <c r="Q263" s="26" t="s">
        <v>374</v>
      </c>
    </row>
    <row r="264" spans="1:17" ht="32" x14ac:dyDescent="0.2">
      <c r="A264" s="18" t="s">
        <v>17</v>
      </c>
      <c r="B264" s="18" t="s">
        <v>45</v>
      </c>
      <c r="C264" s="19" t="s">
        <v>392</v>
      </c>
      <c r="D264" s="20" t="s">
        <v>393</v>
      </c>
      <c r="E264" s="21">
        <v>684</v>
      </c>
      <c r="F264" s="21">
        <v>2726</v>
      </c>
      <c r="G264" s="22" t="s">
        <v>28</v>
      </c>
      <c r="H264" s="22" t="s">
        <v>22</v>
      </c>
      <c r="I264" s="23">
        <v>26159.675999999999</v>
      </c>
      <c r="J264" s="23">
        <v>17760</v>
      </c>
      <c r="K264" s="24">
        <f t="shared" si="12"/>
        <v>0.67890749105608195</v>
      </c>
      <c r="L264" s="23">
        <v>4183</v>
      </c>
      <c r="M264" s="25">
        <f t="shared" si="13"/>
        <v>23.552927927927929</v>
      </c>
      <c r="N264" s="22" t="str">
        <f t="shared" si="14"/>
        <v>No</v>
      </c>
      <c r="O264" s="29" t="s">
        <v>93</v>
      </c>
      <c r="P264" s="19" t="s">
        <v>392</v>
      </c>
      <c r="Q264" s="26" t="s">
        <v>394</v>
      </c>
    </row>
    <row r="265" spans="1:17" ht="32" x14ac:dyDescent="0.2">
      <c r="A265" s="18" t="s">
        <v>17</v>
      </c>
      <c r="B265" s="18" t="s">
        <v>45</v>
      </c>
      <c r="C265" s="19" t="s">
        <v>462</v>
      </c>
      <c r="D265" s="20" t="s">
        <v>463</v>
      </c>
      <c r="E265" s="21">
        <v>1234</v>
      </c>
      <c r="F265" s="21">
        <v>3192</v>
      </c>
      <c r="G265" s="22" t="s">
        <v>28</v>
      </c>
      <c r="H265" s="22" t="s">
        <v>29</v>
      </c>
      <c r="I265" s="23">
        <v>31060.239870000001</v>
      </c>
      <c r="J265" s="23">
        <v>34973</v>
      </c>
      <c r="K265" s="24">
        <f t="shared" si="12"/>
        <v>1.1259732747195941</v>
      </c>
      <c r="L265" s="23">
        <v>9057</v>
      </c>
      <c r="M265" s="25">
        <f t="shared" si="13"/>
        <v>25.897120635919137</v>
      </c>
      <c r="N265" s="22" t="str">
        <f t="shared" si="14"/>
        <v>No</v>
      </c>
      <c r="O265" s="29" t="s">
        <v>406</v>
      </c>
      <c r="P265" s="19" t="s">
        <v>462</v>
      </c>
      <c r="Q265" s="26" t="s">
        <v>464</v>
      </c>
    </row>
    <row r="266" spans="1:17" ht="17" x14ac:dyDescent="0.2">
      <c r="A266" s="18" t="s">
        <v>17</v>
      </c>
      <c r="B266" s="18" t="s">
        <v>45</v>
      </c>
      <c r="C266" s="19" t="s">
        <v>509</v>
      </c>
      <c r="D266" s="20" t="s">
        <v>510</v>
      </c>
      <c r="E266" s="21">
        <v>1008</v>
      </c>
      <c r="F266" s="21">
        <v>2962</v>
      </c>
      <c r="G266" s="22" t="s">
        <v>21</v>
      </c>
      <c r="H266" s="22" t="s">
        <v>22</v>
      </c>
      <c r="I266" s="23">
        <v>4432.513919</v>
      </c>
      <c r="J266" s="23">
        <v>9533</v>
      </c>
      <c r="K266" s="24">
        <f t="shared" si="12"/>
        <v>2.1506982660870468</v>
      </c>
      <c r="L266" s="23">
        <v>2709</v>
      </c>
      <c r="M266" s="25">
        <f t="shared" si="13"/>
        <v>28.417077520193011</v>
      </c>
      <c r="N266" s="22" t="str">
        <f t="shared" si="14"/>
        <v>Yes</v>
      </c>
      <c r="O266" s="22" t="s">
        <v>103</v>
      </c>
      <c r="P266" s="19" t="s">
        <v>509</v>
      </c>
      <c r="Q266" s="26" t="s">
        <v>511</v>
      </c>
    </row>
    <row r="267" spans="1:17" ht="17" x14ac:dyDescent="0.2">
      <c r="A267" s="18" t="s">
        <v>17</v>
      </c>
      <c r="B267" s="18" t="s">
        <v>45</v>
      </c>
      <c r="C267" s="19" t="s">
        <v>572</v>
      </c>
      <c r="D267" s="20" t="s">
        <v>573</v>
      </c>
      <c r="E267" s="21">
        <v>502</v>
      </c>
      <c r="F267" s="21">
        <v>1655</v>
      </c>
      <c r="G267" s="22" t="s">
        <v>28</v>
      </c>
      <c r="H267" s="22" t="s">
        <v>22</v>
      </c>
      <c r="I267" s="23">
        <v>1499.098164</v>
      </c>
      <c r="J267" s="23">
        <v>405</v>
      </c>
      <c r="K267" s="24">
        <f t="shared" si="12"/>
        <v>0.27016242813569347</v>
      </c>
      <c r="L267" s="23">
        <v>128</v>
      </c>
      <c r="M267" s="25">
        <f t="shared" si="13"/>
        <v>31.604938271604937</v>
      </c>
      <c r="N267" s="22" t="str">
        <f t="shared" si="14"/>
        <v>Yes</v>
      </c>
      <c r="O267" s="22" t="s">
        <v>574</v>
      </c>
      <c r="P267" s="19" t="s">
        <v>572</v>
      </c>
      <c r="Q267" s="26" t="s">
        <v>575</v>
      </c>
    </row>
    <row r="268" spans="1:17" ht="17" x14ac:dyDescent="0.2">
      <c r="A268" s="18" t="s">
        <v>17</v>
      </c>
      <c r="B268" s="18" t="s">
        <v>45</v>
      </c>
      <c r="C268" s="19" t="s">
        <v>729</v>
      </c>
      <c r="D268" s="20" t="s">
        <v>730</v>
      </c>
      <c r="E268" s="21">
        <v>0</v>
      </c>
      <c r="F268" s="21">
        <v>3300</v>
      </c>
      <c r="G268" s="22" t="s">
        <v>21</v>
      </c>
      <c r="H268" s="22" t="s">
        <v>22</v>
      </c>
      <c r="I268" s="23">
        <v>8179.6897779999999</v>
      </c>
      <c r="J268" s="23">
        <v>4026</v>
      </c>
      <c r="K268" s="24">
        <f t="shared" si="12"/>
        <v>0.49219470533323689</v>
      </c>
      <c r="L268" s="23">
        <v>1732</v>
      </c>
      <c r="M268" s="25">
        <f t="shared" si="13"/>
        <v>43.020367610531544</v>
      </c>
      <c r="N268" s="22" t="str">
        <f t="shared" si="14"/>
        <v>No</v>
      </c>
      <c r="O268" s="22" t="s">
        <v>103</v>
      </c>
      <c r="P268" s="19" t="s">
        <v>729</v>
      </c>
      <c r="Q268" s="26" t="s">
        <v>731</v>
      </c>
    </row>
    <row r="269" spans="1:17" ht="17" x14ac:dyDescent="0.2">
      <c r="A269" s="18" t="s">
        <v>17</v>
      </c>
      <c r="B269" s="18" t="s">
        <v>45</v>
      </c>
      <c r="C269" s="19" t="s">
        <v>796</v>
      </c>
      <c r="D269" s="20" t="s">
        <v>797</v>
      </c>
      <c r="E269" s="21">
        <v>1057</v>
      </c>
      <c r="F269" s="21">
        <v>3000</v>
      </c>
      <c r="G269" s="22" t="s">
        <v>28</v>
      </c>
      <c r="H269" s="22" t="s">
        <v>29</v>
      </c>
      <c r="I269" s="23">
        <v>4032.817806</v>
      </c>
      <c r="J269" s="23">
        <v>1864</v>
      </c>
      <c r="K269" s="24">
        <f t="shared" si="12"/>
        <v>0.46220783820849853</v>
      </c>
      <c r="L269" s="23">
        <v>926</v>
      </c>
      <c r="M269" s="25">
        <f t="shared" si="13"/>
        <v>49.678111587982833</v>
      </c>
      <c r="N269" s="22" t="str">
        <f t="shared" si="14"/>
        <v>No</v>
      </c>
      <c r="O269" s="22" t="s">
        <v>103</v>
      </c>
      <c r="P269" s="19" t="s">
        <v>796</v>
      </c>
      <c r="Q269" s="26" t="s">
        <v>798</v>
      </c>
    </row>
    <row r="270" spans="1:17" ht="32" x14ac:dyDescent="0.2">
      <c r="A270" s="18" t="s">
        <v>17</v>
      </c>
      <c r="B270" s="18" t="s">
        <v>45</v>
      </c>
      <c r="C270" s="19" t="s">
        <v>846</v>
      </c>
      <c r="D270" s="20" t="s">
        <v>847</v>
      </c>
      <c r="E270" s="21">
        <v>900</v>
      </c>
      <c r="F270" s="21">
        <v>3396</v>
      </c>
      <c r="G270" s="22" t="s">
        <v>28</v>
      </c>
      <c r="H270" s="22" t="s">
        <v>29</v>
      </c>
      <c r="I270" s="23">
        <v>12199.800010000001</v>
      </c>
      <c r="J270" s="23">
        <v>19088</v>
      </c>
      <c r="K270" s="24">
        <f t="shared" si="12"/>
        <v>1.5646158120914966</v>
      </c>
      <c r="L270" s="23">
        <v>10611</v>
      </c>
      <c r="M270" s="25">
        <f t="shared" si="13"/>
        <v>55.589899413243927</v>
      </c>
      <c r="N270" s="22" t="str">
        <f t="shared" si="14"/>
        <v>No</v>
      </c>
      <c r="O270" s="29" t="s">
        <v>93</v>
      </c>
      <c r="P270" s="19" t="s">
        <v>846</v>
      </c>
      <c r="Q270" s="26" t="s">
        <v>848</v>
      </c>
    </row>
    <row r="271" spans="1:17" ht="17" x14ac:dyDescent="0.2">
      <c r="A271" s="18" t="s">
        <v>17</v>
      </c>
      <c r="B271" s="18" t="s">
        <v>45</v>
      </c>
      <c r="C271" s="19" t="s">
        <v>898</v>
      </c>
      <c r="D271" s="20" t="s">
        <v>899</v>
      </c>
      <c r="E271" s="21">
        <v>1218</v>
      </c>
      <c r="F271" s="21">
        <v>3861</v>
      </c>
      <c r="G271" s="22" t="s">
        <v>28</v>
      </c>
      <c r="H271" s="22" t="s">
        <v>29</v>
      </c>
      <c r="I271" s="23">
        <v>10443.83538</v>
      </c>
      <c r="J271" s="23">
        <v>6378</v>
      </c>
      <c r="K271" s="24">
        <f t="shared" si="12"/>
        <v>0.61069518696301006</v>
      </c>
      <c r="L271" s="23">
        <v>3998</v>
      </c>
      <c r="M271" s="25">
        <f t="shared" si="13"/>
        <v>62.684227030417063</v>
      </c>
      <c r="N271" s="22" t="str">
        <f t="shared" si="14"/>
        <v>No</v>
      </c>
      <c r="O271" s="22" t="s">
        <v>794</v>
      </c>
      <c r="P271" s="19" t="s">
        <v>900</v>
      </c>
      <c r="Q271" s="26" t="s">
        <v>901</v>
      </c>
    </row>
    <row r="272" spans="1:17" ht="17" x14ac:dyDescent="0.2">
      <c r="A272" s="18" t="s">
        <v>17</v>
      </c>
      <c r="B272" s="18" t="s">
        <v>45</v>
      </c>
      <c r="C272" s="19" t="s">
        <v>931</v>
      </c>
      <c r="D272" s="20" t="s">
        <v>932</v>
      </c>
      <c r="E272" s="21">
        <v>250</v>
      </c>
      <c r="F272" s="21">
        <v>2580</v>
      </c>
      <c r="G272" s="22" t="s">
        <v>28</v>
      </c>
      <c r="H272" s="22" t="s">
        <v>29</v>
      </c>
      <c r="I272" s="23">
        <v>2591.7422929999998</v>
      </c>
      <c r="J272" s="23">
        <v>2976</v>
      </c>
      <c r="K272" s="24">
        <f t="shared" si="12"/>
        <v>1.1482623129768097</v>
      </c>
      <c r="L272" s="23">
        <v>2000</v>
      </c>
      <c r="M272" s="25">
        <f t="shared" si="13"/>
        <v>67.204301075268816</v>
      </c>
      <c r="N272" s="22" t="str">
        <f t="shared" si="14"/>
        <v>No</v>
      </c>
      <c r="O272" s="22" t="s">
        <v>574</v>
      </c>
      <c r="P272" s="19" t="s">
        <v>933</v>
      </c>
      <c r="Q272" s="26" t="s">
        <v>934</v>
      </c>
    </row>
    <row r="273" spans="1:17" ht="32" x14ac:dyDescent="0.2">
      <c r="A273" s="18" t="s">
        <v>17</v>
      </c>
      <c r="B273" s="18" t="s">
        <v>45</v>
      </c>
      <c r="C273" s="19" t="s">
        <v>1002</v>
      </c>
      <c r="D273" s="20" t="s">
        <v>1003</v>
      </c>
      <c r="E273" s="21">
        <v>1500</v>
      </c>
      <c r="F273" s="21">
        <v>3067</v>
      </c>
      <c r="G273" s="22" t="s">
        <v>28</v>
      </c>
      <c r="H273" s="22" t="s">
        <v>29</v>
      </c>
      <c r="I273" s="23">
        <v>2319.4698360000002</v>
      </c>
      <c r="J273" s="23">
        <v>1762</v>
      </c>
      <c r="K273" s="24">
        <f t="shared" si="12"/>
        <v>0.75965635450496971</v>
      </c>
      <c r="L273" s="23">
        <v>1345</v>
      </c>
      <c r="M273" s="25">
        <f t="shared" si="13"/>
        <v>76.333711691259936</v>
      </c>
      <c r="N273" s="22" t="str">
        <f t="shared" si="14"/>
        <v>No</v>
      </c>
      <c r="O273" s="29" t="s">
        <v>406</v>
      </c>
      <c r="P273" s="19" t="s">
        <v>1004</v>
      </c>
      <c r="Q273" s="26" t="s">
        <v>1005</v>
      </c>
    </row>
    <row r="274" spans="1:17" ht="32" x14ac:dyDescent="0.2">
      <c r="A274" s="18" t="s">
        <v>17</v>
      </c>
      <c r="B274" s="18" t="s">
        <v>45</v>
      </c>
      <c r="C274" s="19" t="s">
        <v>1054</v>
      </c>
      <c r="D274" s="20" t="s">
        <v>1055</v>
      </c>
      <c r="E274" s="21">
        <v>505</v>
      </c>
      <c r="F274" s="21">
        <v>2656</v>
      </c>
      <c r="G274" s="22" t="s">
        <v>33</v>
      </c>
      <c r="H274" s="22" t="s">
        <v>22</v>
      </c>
      <c r="I274" s="23">
        <v>6850.8624220000002</v>
      </c>
      <c r="J274" s="23">
        <v>4552</v>
      </c>
      <c r="K274" s="24">
        <f t="shared" si="12"/>
        <v>0.66444189353186811</v>
      </c>
      <c r="L274" s="23">
        <v>3890</v>
      </c>
      <c r="M274" s="25">
        <f t="shared" si="13"/>
        <v>85.456942003514939</v>
      </c>
      <c r="N274" s="22" t="str">
        <f t="shared" si="14"/>
        <v>No</v>
      </c>
      <c r="O274" s="29" t="s">
        <v>406</v>
      </c>
      <c r="P274" s="19" t="s">
        <v>1054</v>
      </c>
      <c r="Q274" s="26" t="s">
        <v>1056</v>
      </c>
    </row>
    <row r="275" spans="1:17" ht="17" x14ac:dyDescent="0.2">
      <c r="A275" s="18" t="s">
        <v>17</v>
      </c>
      <c r="B275" s="18" t="s">
        <v>45</v>
      </c>
      <c r="C275" s="19" t="s">
        <v>1073</v>
      </c>
      <c r="D275" s="20" t="s">
        <v>1074</v>
      </c>
      <c r="E275" s="21">
        <v>0</v>
      </c>
      <c r="F275" s="21">
        <v>3300</v>
      </c>
      <c r="G275" s="22" t="s">
        <v>28</v>
      </c>
      <c r="H275" s="22" t="s">
        <v>22</v>
      </c>
      <c r="I275" s="23">
        <v>10309.6765</v>
      </c>
      <c r="J275" s="23">
        <v>6315</v>
      </c>
      <c r="K275" s="24">
        <f t="shared" si="12"/>
        <v>0.61253134373323936</v>
      </c>
      <c r="L275" s="23">
        <v>5711</v>
      </c>
      <c r="M275" s="25">
        <f t="shared" si="13"/>
        <v>90.435471100554238</v>
      </c>
      <c r="N275" s="22" t="str">
        <f t="shared" si="14"/>
        <v>No</v>
      </c>
      <c r="O275" s="22" t="s">
        <v>794</v>
      </c>
      <c r="P275" s="19" t="s">
        <v>1073</v>
      </c>
      <c r="Q275" s="26" t="s">
        <v>1075</v>
      </c>
    </row>
    <row r="276" spans="1:17" ht="32" x14ac:dyDescent="0.2">
      <c r="A276" s="18" t="s">
        <v>17</v>
      </c>
      <c r="B276" s="18" t="s">
        <v>45</v>
      </c>
      <c r="C276" s="19" t="s">
        <v>1091</v>
      </c>
      <c r="D276" s="20" t="s">
        <v>1092</v>
      </c>
      <c r="E276" s="21">
        <v>481</v>
      </c>
      <c r="F276" s="21">
        <v>1641</v>
      </c>
      <c r="G276" s="22" t="s">
        <v>28</v>
      </c>
      <c r="H276" s="22" t="s">
        <v>29</v>
      </c>
      <c r="I276" s="23">
        <v>1510.6221190000001</v>
      </c>
      <c r="J276" s="23">
        <v>826</v>
      </c>
      <c r="K276" s="24">
        <f t="shared" si="12"/>
        <v>0.54679458854130547</v>
      </c>
      <c r="L276" s="23">
        <v>788</v>
      </c>
      <c r="M276" s="25">
        <f t="shared" si="13"/>
        <v>95.399515738498792</v>
      </c>
      <c r="N276" s="22" t="str">
        <f t="shared" si="14"/>
        <v>No</v>
      </c>
      <c r="O276" s="29" t="s">
        <v>74</v>
      </c>
      <c r="P276" s="19" t="s">
        <v>1091</v>
      </c>
      <c r="Q276" s="26" t="s">
        <v>1093</v>
      </c>
    </row>
    <row r="277" spans="1:17" ht="17" x14ac:dyDescent="0.2">
      <c r="A277" s="18" t="s">
        <v>17</v>
      </c>
      <c r="B277" s="18" t="s">
        <v>45</v>
      </c>
      <c r="C277" s="19" t="s">
        <v>1112</v>
      </c>
      <c r="D277" s="20" t="s">
        <v>1113</v>
      </c>
      <c r="E277" s="21">
        <v>920</v>
      </c>
      <c r="F277" s="21">
        <v>1572</v>
      </c>
      <c r="G277" s="22" t="s">
        <v>33</v>
      </c>
      <c r="H277" s="22" t="s">
        <v>22</v>
      </c>
      <c r="I277" s="23">
        <v>8218.2029139999995</v>
      </c>
      <c r="J277" s="23">
        <v>572</v>
      </c>
      <c r="K277" s="24">
        <f t="shared" si="12"/>
        <v>6.9601591246375508E-2</v>
      </c>
      <c r="L277" s="23">
        <v>567</v>
      </c>
      <c r="M277" s="25">
        <f t="shared" si="13"/>
        <v>99.12587412587412</v>
      </c>
      <c r="N277" s="22" t="str">
        <f t="shared" si="14"/>
        <v>No</v>
      </c>
      <c r="O277" s="22" t="s">
        <v>794</v>
      </c>
      <c r="P277" s="19" t="s">
        <v>1112</v>
      </c>
      <c r="Q277" s="26" t="s">
        <v>1114</v>
      </c>
    </row>
    <row r="278" spans="1:17" ht="32" x14ac:dyDescent="0.2">
      <c r="A278" s="18" t="s">
        <v>17</v>
      </c>
      <c r="B278" s="18" t="s">
        <v>71</v>
      </c>
      <c r="C278" s="19" t="s">
        <v>72</v>
      </c>
      <c r="D278" s="20" t="s">
        <v>73</v>
      </c>
      <c r="E278" s="21">
        <v>6</v>
      </c>
      <c r="F278" s="21">
        <v>1604</v>
      </c>
      <c r="G278" s="22" t="s">
        <v>33</v>
      </c>
      <c r="H278" s="22" t="s">
        <v>22</v>
      </c>
      <c r="I278" s="23">
        <v>5505.322596</v>
      </c>
      <c r="J278" s="23">
        <v>30712</v>
      </c>
      <c r="K278" s="24">
        <f t="shared" si="12"/>
        <v>5.5786013379696238</v>
      </c>
      <c r="L278" s="23">
        <v>2021</v>
      </c>
      <c r="M278" s="25">
        <f t="shared" si="13"/>
        <v>6.5804897108622047</v>
      </c>
      <c r="N278" s="22" t="str">
        <f t="shared" si="14"/>
        <v>No</v>
      </c>
      <c r="O278" s="29" t="s">
        <v>74</v>
      </c>
      <c r="P278" s="19" t="s">
        <v>72</v>
      </c>
      <c r="Q278" s="26" t="s">
        <v>75</v>
      </c>
    </row>
    <row r="279" spans="1:17" ht="17" x14ac:dyDescent="0.2">
      <c r="A279" s="18" t="s">
        <v>17</v>
      </c>
      <c r="B279" s="18" t="s">
        <v>71</v>
      </c>
      <c r="C279" s="19" t="s">
        <v>151</v>
      </c>
      <c r="D279" s="20" t="s">
        <v>152</v>
      </c>
      <c r="E279" s="21">
        <v>0</v>
      </c>
      <c r="F279" s="21">
        <v>200</v>
      </c>
      <c r="G279" s="22" t="s">
        <v>21</v>
      </c>
      <c r="H279" s="22" t="s">
        <v>22</v>
      </c>
      <c r="I279" s="23">
        <v>5020.7795349999997</v>
      </c>
      <c r="J279" s="23">
        <v>2463</v>
      </c>
      <c r="K279" s="24">
        <f t="shared" si="12"/>
        <v>0.49056127297172791</v>
      </c>
      <c r="L279" s="23">
        <v>336</v>
      </c>
      <c r="M279" s="25">
        <f t="shared" si="13"/>
        <v>13.64190012180268</v>
      </c>
      <c r="N279" s="22" t="str">
        <f t="shared" si="14"/>
        <v>Yes</v>
      </c>
      <c r="O279" s="22" t="s">
        <v>103</v>
      </c>
      <c r="P279" s="19" t="s">
        <v>153</v>
      </c>
      <c r="Q279" s="26" t="s">
        <v>154</v>
      </c>
    </row>
    <row r="280" spans="1:17" ht="17" x14ac:dyDescent="0.2">
      <c r="A280" s="18" t="s">
        <v>17</v>
      </c>
      <c r="B280" s="18" t="s">
        <v>71</v>
      </c>
      <c r="C280" s="19" t="s">
        <v>279</v>
      </c>
      <c r="D280" s="20" t="s">
        <v>280</v>
      </c>
      <c r="E280" s="21">
        <v>800</v>
      </c>
      <c r="F280" s="21">
        <v>2762</v>
      </c>
      <c r="G280" s="22" t="s">
        <v>33</v>
      </c>
      <c r="H280" s="22" t="s">
        <v>22</v>
      </c>
      <c r="I280" s="23">
        <v>3871.807143</v>
      </c>
      <c r="J280" s="23">
        <v>41054</v>
      </c>
      <c r="K280" s="24">
        <f t="shared" si="12"/>
        <v>10.603317387391886</v>
      </c>
      <c r="L280" s="23">
        <v>8245</v>
      </c>
      <c r="M280" s="25">
        <f t="shared" si="13"/>
        <v>20.083304915477175</v>
      </c>
      <c r="N280" s="22" t="str">
        <f t="shared" si="14"/>
        <v>No</v>
      </c>
      <c r="O280" s="22" t="s">
        <v>103</v>
      </c>
      <c r="P280" s="19" t="s">
        <v>279</v>
      </c>
      <c r="Q280" s="26" t="s">
        <v>281</v>
      </c>
    </row>
    <row r="281" spans="1:17" ht="17" x14ac:dyDescent="0.2">
      <c r="A281" s="18" t="s">
        <v>17</v>
      </c>
      <c r="B281" s="18" t="s">
        <v>71</v>
      </c>
      <c r="C281" s="19" t="s">
        <v>554</v>
      </c>
      <c r="D281" s="20" t="s">
        <v>555</v>
      </c>
      <c r="E281" s="21">
        <v>1358</v>
      </c>
      <c r="F281" s="21">
        <v>3380</v>
      </c>
      <c r="G281" s="22" t="s">
        <v>162</v>
      </c>
      <c r="H281" s="22" t="s">
        <v>22</v>
      </c>
      <c r="I281" s="23">
        <v>1271.0995780000001</v>
      </c>
      <c r="J281" s="23">
        <v>7281</v>
      </c>
      <c r="K281" s="24">
        <f t="shared" si="12"/>
        <v>5.7281114131563342</v>
      </c>
      <c r="L281" s="23">
        <v>2223</v>
      </c>
      <c r="M281" s="25">
        <f t="shared" si="13"/>
        <v>30.531520395550061</v>
      </c>
      <c r="N281" s="22" t="str">
        <f t="shared" si="14"/>
        <v>Yes</v>
      </c>
      <c r="O281" s="22" t="s">
        <v>103</v>
      </c>
      <c r="P281" s="19" t="s">
        <v>554</v>
      </c>
      <c r="Q281" s="26" t="s">
        <v>556</v>
      </c>
    </row>
    <row r="282" spans="1:17" ht="17" x14ac:dyDescent="0.2">
      <c r="A282" s="18" t="s">
        <v>17</v>
      </c>
      <c r="B282" s="18" t="s">
        <v>71</v>
      </c>
      <c r="C282" s="19" t="s">
        <v>1066</v>
      </c>
      <c r="D282" s="20" t="s">
        <v>1067</v>
      </c>
      <c r="E282" s="21">
        <v>216</v>
      </c>
      <c r="F282" s="21">
        <v>2000</v>
      </c>
      <c r="G282" s="22" t="s">
        <v>28</v>
      </c>
      <c r="H282" s="22" t="s">
        <v>130</v>
      </c>
      <c r="I282" s="23">
        <v>6844.5498520000001</v>
      </c>
      <c r="J282" s="23">
        <v>3996</v>
      </c>
      <c r="K282" s="24">
        <f t="shared" si="12"/>
        <v>0.58382217770425848</v>
      </c>
      <c r="L282" s="23">
        <v>3560</v>
      </c>
      <c r="M282" s="25">
        <f t="shared" si="13"/>
        <v>89.089089089089086</v>
      </c>
      <c r="N282" s="22" t="str">
        <f t="shared" si="14"/>
        <v>No</v>
      </c>
      <c r="O282" s="22" t="s">
        <v>794</v>
      </c>
      <c r="P282" s="19" t="s">
        <v>1068</v>
      </c>
      <c r="Q282" s="26" t="s">
        <v>1069</v>
      </c>
    </row>
    <row r="283" spans="1:17" ht="32" x14ac:dyDescent="0.2">
      <c r="A283" s="18" t="s">
        <v>17</v>
      </c>
      <c r="B283" s="18" t="s">
        <v>143</v>
      </c>
      <c r="C283" s="19" t="s">
        <v>144</v>
      </c>
      <c r="D283" s="20" t="s">
        <v>145</v>
      </c>
      <c r="E283" s="21">
        <v>321</v>
      </c>
      <c r="F283" s="21">
        <v>2774</v>
      </c>
      <c r="G283" s="22" t="s">
        <v>28</v>
      </c>
      <c r="H283" s="22" t="s">
        <v>22</v>
      </c>
      <c r="I283" s="23">
        <v>29292.553619999999</v>
      </c>
      <c r="J283" s="23">
        <v>17206</v>
      </c>
      <c r="K283" s="24">
        <f t="shared" si="12"/>
        <v>0.58738477441080128</v>
      </c>
      <c r="L283" s="23">
        <v>2297</v>
      </c>
      <c r="M283" s="25">
        <f t="shared" si="13"/>
        <v>13.349994188073927</v>
      </c>
      <c r="N283" s="22" t="str">
        <f t="shared" si="14"/>
        <v>No</v>
      </c>
      <c r="O283" s="29" t="s">
        <v>39</v>
      </c>
      <c r="P283" s="19" t="s">
        <v>144</v>
      </c>
      <c r="Q283" s="26" t="s">
        <v>146</v>
      </c>
    </row>
    <row r="284" spans="1:17" ht="32" x14ac:dyDescent="0.2">
      <c r="A284" s="18" t="s">
        <v>17</v>
      </c>
      <c r="B284" s="18" t="s">
        <v>143</v>
      </c>
      <c r="C284" s="19" t="s">
        <v>330</v>
      </c>
      <c r="D284" s="20" t="s">
        <v>331</v>
      </c>
      <c r="E284" s="21">
        <v>347</v>
      </c>
      <c r="F284" s="21">
        <v>1779</v>
      </c>
      <c r="G284" s="22" t="s">
        <v>28</v>
      </c>
      <c r="H284" s="22" t="s">
        <v>130</v>
      </c>
      <c r="I284" s="23">
        <v>24149.082549999999</v>
      </c>
      <c r="J284" s="23">
        <v>21684</v>
      </c>
      <c r="K284" s="24">
        <f t="shared" si="12"/>
        <v>0.89792231051030136</v>
      </c>
      <c r="L284" s="23">
        <v>4634</v>
      </c>
      <c r="M284" s="25">
        <f t="shared" si="13"/>
        <v>21.370595831027487</v>
      </c>
      <c r="N284" s="22" t="str">
        <f t="shared" si="14"/>
        <v>No</v>
      </c>
      <c r="O284" s="29" t="s">
        <v>93</v>
      </c>
      <c r="P284" s="19" t="s">
        <v>330</v>
      </c>
      <c r="Q284" s="26" t="s">
        <v>332</v>
      </c>
    </row>
    <row r="285" spans="1:17" ht="32" x14ac:dyDescent="0.2">
      <c r="A285" s="18" t="s">
        <v>17</v>
      </c>
      <c r="B285" s="18" t="s">
        <v>143</v>
      </c>
      <c r="C285" s="19" t="s">
        <v>449</v>
      </c>
      <c r="D285" s="20" t="s">
        <v>450</v>
      </c>
      <c r="E285" s="21">
        <v>1575</v>
      </c>
      <c r="F285" s="21">
        <v>3641</v>
      </c>
      <c r="G285" s="22" t="s">
        <v>28</v>
      </c>
      <c r="H285" s="22" t="s">
        <v>29</v>
      </c>
      <c r="I285" s="23">
        <v>39629.105490000002</v>
      </c>
      <c r="J285" s="23">
        <v>20189</v>
      </c>
      <c r="K285" s="24">
        <f t="shared" si="12"/>
        <v>0.50944879402071008</v>
      </c>
      <c r="L285" s="23">
        <v>5108</v>
      </c>
      <c r="M285" s="25">
        <f t="shared" si="13"/>
        <v>25.30090643419684</v>
      </c>
      <c r="N285" s="22" t="str">
        <f t="shared" si="14"/>
        <v>No</v>
      </c>
      <c r="O285" s="29" t="s">
        <v>406</v>
      </c>
      <c r="P285" s="19" t="s">
        <v>451</v>
      </c>
      <c r="Q285" s="26" t="s">
        <v>452</v>
      </c>
    </row>
    <row r="286" spans="1:17" ht="17" x14ac:dyDescent="0.2">
      <c r="A286" s="18" t="s">
        <v>17</v>
      </c>
      <c r="B286" s="18" t="s">
        <v>143</v>
      </c>
      <c r="C286" s="19" t="s">
        <v>533</v>
      </c>
      <c r="D286" s="20" t="s">
        <v>534</v>
      </c>
      <c r="E286" s="21">
        <v>1800</v>
      </c>
      <c r="F286" s="21">
        <v>3818</v>
      </c>
      <c r="G286" s="22" t="s">
        <v>28</v>
      </c>
      <c r="H286" s="22" t="s">
        <v>29</v>
      </c>
      <c r="I286" s="23">
        <v>31332.229609999999</v>
      </c>
      <c r="J286" s="23">
        <v>37659</v>
      </c>
      <c r="K286" s="24">
        <f t="shared" si="12"/>
        <v>1.2019253167984174</v>
      </c>
      <c r="L286" s="23">
        <v>11142</v>
      </c>
      <c r="M286" s="25">
        <f t="shared" si="13"/>
        <v>29.58655301521549</v>
      </c>
      <c r="N286" s="22" t="str">
        <f t="shared" si="14"/>
        <v>No</v>
      </c>
      <c r="O286" s="22" t="s">
        <v>103</v>
      </c>
      <c r="P286" s="19" t="s">
        <v>535</v>
      </c>
      <c r="Q286" s="26" t="s">
        <v>536</v>
      </c>
    </row>
    <row r="287" spans="1:17" ht="17" x14ac:dyDescent="0.2">
      <c r="A287" s="18" t="s">
        <v>17</v>
      </c>
      <c r="B287" s="18" t="s">
        <v>143</v>
      </c>
      <c r="C287" s="19" t="s">
        <v>623</v>
      </c>
      <c r="D287" s="20" t="s">
        <v>624</v>
      </c>
      <c r="E287" s="21">
        <v>450</v>
      </c>
      <c r="F287" s="21">
        <v>2596</v>
      </c>
      <c r="G287" s="22" t="s">
        <v>21</v>
      </c>
      <c r="H287" s="22" t="s">
        <v>22</v>
      </c>
      <c r="I287" s="23">
        <v>2716.5682099999999</v>
      </c>
      <c r="J287" s="23">
        <v>2770</v>
      </c>
      <c r="K287" s="24">
        <f t="shared" si="12"/>
        <v>1.0196688563914249</v>
      </c>
      <c r="L287" s="23">
        <v>941</v>
      </c>
      <c r="M287" s="25">
        <f t="shared" si="13"/>
        <v>33.971119133574007</v>
      </c>
      <c r="N287" s="22" t="str">
        <f t="shared" si="14"/>
        <v>No</v>
      </c>
      <c r="O287" s="22" t="s">
        <v>103</v>
      </c>
      <c r="P287" s="19" t="s">
        <v>623</v>
      </c>
      <c r="Q287" s="26" t="s">
        <v>625</v>
      </c>
    </row>
    <row r="288" spans="1:17" ht="32" x14ac:dyDescent="0.2">
      <c r="A288" s="18" t="s">
        <v>17</v>
      </c>
      <c r="B288" s="18" t="s">
        <v>143</v>
      </c>
      <c r="C288" s="19" t="s">
        <v>648</v>
      </c>
      <c r="D288" s="20" t="s">
        <v>649</v>
      </c>
      <c r="E288" s="21">
        <v>800</v>
      </c>
      <c r="F288" s="21">
        <v>2605</v>
      </c>
      <c r="G288" s="22" t="s">
        <v>21</v>
      </c>
      <c r="H288" s="22" t="s">
        <v>22</v>
      </c>
      <c r="I288" s="23">
        <v>36285.3393</v>
      </c>
      <c r="J288" s="23">
        <v>28681</v>
      </c>
      <c r="K288" s="24">
        <f t="shared" si="12"/>
        <v>0.79042942833939545</v>
      </c>
      <c r="L288" s="23">
        <v>10013</v>
      </c>
      <c r="M288" s="25">
        <f t="shared" si="13"/>
        <v>34.911613960461629</v>
      </c>
      <c r="N288" s="22" t="str">
        <f t="shared" si="14"/>
        <v>No</v>
      </c>
      <c r="O288" s="29" t="s">
        <v>406</v>
      </c>
      <c r="P288" s="19" t="s">
        <v>648</v>
      </c>
      <c r="Q288" s="26" t="s">
        <v>650</v>
      </c>
    </row>
    <row r="289" spans="1:17" ht="17" x14ac:dyDescent="0.2">
      <c r="A289" s="18" t="s">
        <v>17</v>
      </c>
      <c r="B289" s="18" t="s">
        <v>143</v>
      </c>
      <c r="C289" s="19" t="s">
        <v>809</v>
      </c>
      <c r="D289" s="20" t="s">
        <v>810</v>
      </c>
      <c r="E289" s="21">
        <v>1200</v>
      </c>
      <c r="F289" s="21">
        <v>3050</v>
      </c>
      <c r="G289" s="22" t="s">
        <v>28</v>
      </c>
      <c r="H289" s="22" t="s">
        <v>29</v>
      </c>
      <c r="I289" s="23">
        <v>3571.5561149999999</v>
      </c>
      <c r="J289" s="23">
        <v>2525</v>
      </c>
      <c r="K289" s="24">
        <f t="shared" si="12"/>
        <v>0.70697475237624818</v>
      </c>
      <c r="L289" s="23">
        <v>1281</v>
      </c>
      <c r="M289" s="25">
        <f t="shared" si="13"/>
        <v>50.732673267326732</v>
      </c>
      <c r="N289" s="22" t="str">
        <f t="shared" si="14"/>
        <v>No</v>
      </c>
      <c r="O289" s="22" t="s">
        <v>103</v>
      </c>
      <c r="P289" s="19" t="s">
        <v>809</v>
      </c>
      <c r="Q289" s="26" t="s">
        <v>811</v>
      </c>
    </row>
    <row r="290" spans="1:17" ht="17" x14ac:dyDescent="0.2">
      <c r="A290" s="18" t="s">
        <v>17</v>
      </c>
      <c r="B290" s="18" t="s">
        <v>143</v>
      </c>
      <c r="C290" s="19" t="s">
        <v>909</v>
      </c>
      <c r="D290" s="20" t="s">
        <v>910</v>
      </c>
      <c r="E290" s="21">
        <v>811</v>
      </c>
      <c r="F290" s="21">
        <v>3000</v>
      </c>
      <c r="G290" s="22" t="s">
        <v>21</v>
      </c>
      <c r="H290" s="22" t="s">
        <v>29</v>
      </c>
      <c r="I290" s="23">
        <v>562.95635389999995</v>
      </c>
      <c r="J290" s="23">
        <v>738</v>
      </c>
      <c r="K290" s="24">
        <f t="shared" si="12"/>
        <v>1.3109364427408057</v>
      </c>
      <c r="L290" s="23">
        <v>470</v>
      </c>
      <c r="M290" s="25">
        <f t="shared" si="13"/>
        <v>63.685636856368568</v>
      </c>
      <c r="N290" s="22" t="str">
        <f t="shared" si="14"/>
        <v>No</v>
      </c>
      <c r="O290" s="22" t="s">
        <v>103</v>
      </c>
      <c r="P290" s="19" t="s">
        <v>909</v>
      </c>
      <c r="Q290" s="26" t="s">
        <v>911</v>
      </c>
    </row>
    <row r="291" spans="1:17" ht="17" x14ac:dyDescent="0.2">
      <c r="A291" s="18" t="s">
        <v>17</v>
      </c>
      <c r="B291" s="18" t="s">
        <v>143</v>
      </c>
      <c r="C291" s="19" t="s">
        <v>987</v>
      </c>
      <c r="D291" s="20" t="s">
        <v>988</v>
      </c>
      <c r="E291" s="21">
        <v>6</v>
      </c>
      <c r="F291" s="21">
        <v>1246</v>
      </c>
      <c r="G291" s="22" t="s">
        <v>162</v>
      </c>
      <c r="H291" s="22" t="s">
        <v>22</v>
      </c>
      <c r="I291" s="23">
        <v>302.75688969999999</v>
      </c>
      <c r="J291" s="23">
        <v>177</v>
      </c>
      <c r="K291" s="24">
        <f t="shared" si="12"/>
        <v>0.58462748833028455</v>
      </c>
      <c r="L291" s="23">
        <v>130</v>
      </c>
      <c r="M291" s="25">
        <f t="shared" si="13"/>
        <v>73.44632768361582</v>
      </c>
      <c r="N291" s="22" t="str">
        <f t="shared" si="14"/>
        <v>No</v>
      </c>
      <c r="O291" s="22" t="s">
        <v>794</v>
      </c>
      <c r="P291" s="19" t="s">
        <v>987</v>
      </c>
      <c r="Q291" s="26" t="s">
        <v>989</v>
      </c>
    </row>
    <row r="292" spans="1:17" ht="17" x14ac:dyDescent="0.2">
      <c r="A292" s="18" t="s">
        <v>17</v>
      </c>
      <c r="B292" s="18" t="s">
        <v>143</v>
      </c>
      <c r="C292" s="19" t="s">
        <v>999</v>
      </c>
      <c r="D292" s="20" t="s">
        <v>1000</v>
      </c>
      <c r="E292" s="21">
        <v>1393</v>
      </c>
      <c r="F292" s="21">
        <v>3987</v>
      </c>
      <c r="G292" s="22" t="s">
        <v>21</v>
      </c>
      <c r="H292" s="22" t="s">
        <v>29</v>
      </c>
      <c r="I292" s="23">
        <v>10474.290220000001</v>
      </c>
      <c r="J292" s="23">
        <v>7723</v>
      </c>
      <c r="K292" s="24">
        <f t="shared" si="12"/>
        <v>0.73732919728092083</v>
      </c>
      <c r="L292" s="23">
        <v>5862</v>
      </c>
      <c r="M292" s="25">
        <f t="shared" si="13"/>
        <v>75.903146445681742</v>
      </c>
      <c r="N292" s="22" t="str">
        <f t="shared" si="14"/>
        <v>No</v>
      </c>
      <c r="O292" s="22" t="s">
        <v>794</v>
      </c>
      <c r="P292" s="19" t="s">
        <v>999</v>
      </c>
      <c r="Q292" s="26" t="s">
        <v>1001</v>
      </c>
    </row>
    <row r="293" spans="1:17" ht="32" x14ac:dyDescent="0.2">
      <c r="A293" s="18" t="s">
        <v>17</v>
      </c>
      <c r="B293" s="18" t="s">
        <v>143</v>
      </c>
      <c r="C293" s="19" t="s">
        <v>1124</v>
      </c>
      <c r="D293" s="20" t="s">
        <v>1125</v>
      </c>
      <c r="E293" s="21">
        <v>399</v>
      </c>
      <c r="F293" s="21">
        <v>1650</v>
      </c>
      <c r="G293" s="22" t="s">
        <v>33</v>
      </c>
      <c r="H293" s="22" t="s">
        <v>29</v>
      </c>
      <c r="I293" s="27">
        <v>180.741751704</v>
      </c>
      <c r="J293" s="27">
        <v>563</v>
      </c>
      <c r="K293" s="28">
        <f t="shared" si="12"/>
        <v>3.114941593141261</v>
      </c>
      <c r="L293" s="27">
        <v>562</v>
      </c>
      <c r="M293" s="25">
        <f t="shared" si="13"/>
        <v>99.822380106571941</v>
      </c>
      <c r="N293" s="22" t="str">
        <f t="shared" si="14"/>
        <v>No</v>
      </c>
      <c r="O293" s="29" t="s">
        <v>74</v>
      </c>
      <c r="P293" s="19" t="s">
        <v>1124</v>
      </c>
      <c r="Q293" s="26" t="s">
        <v>1126</v>
      </c>
    </row>
    <row r="294" spans="1:17" ht="17" x14ac:dyDescent="0.2">
      <c r="A294" s="18" t="s">
        <v>17</v>
      </c>
      <c r="B294" s="18" t="s">
        <v>143</v>
      </c>
      <c r="C294" s="19" t="s">
        <v>1127</v>
      </c>
      <c r="D294" s="20" t="s">
        <v>1128</v>
      </c>
      <c r="E294" s="21">
        <v>713</v>
      </c>
      <c r="F294" s="21">
        <v>2440</v>
      </c>
      <c r="G294" s="22" t="s">
        <v>162</v>
      </c>
      <c r="H294" s="22" t="s">
        <v>22</v>
      </c>
      <c r="I294" s="27">
        <v>902.98004695600002</v>
      </c>
      <c r="J294" s="27">
        <v>1339</v>
      </c>
      <c r="K294" s="28">
        <f t="shared" si="12"/>
        <v>1.4828677604935452</v>
      </c>
      <c r="L294" s="27">
        <v>1337</v>
      </c>
      <c r="M294" s="25">
        <f t="shared" si="13"/>
        <v>99.850634802091108</v>
      </c>
      <c r="N294" s="22" t="str">
        <f t="shared" si="14"/>
        <v>No</v>
      </c>
      <c r="O294" s="22" t="s">
        <v>794</v>
      </c>
      <c r="P294" s="19" t="s">
        <v>1129</v>
      </c>
      <c r="Q294" s="26" t="s">
        <v>1130</v>
      </c>
    </row>
    <row r="295" spans="1:17" ht="32" x14ac:dyDescent="0.2">
      <c r="A295" s="18" t="s">
        <v>17</v>
      </c>
      <c r="B295" s="18" t="s">
        <v>36</v>
      </c>
      <c r="C295" s="19" t="s">
        <v>37</v>
      </c>
      <c r="D295" s="20" t="s">
        <v>38</v>
      </c>
      <c r="E295" s="21">
        <v>258</v>
      </c>
      <c r="F295" s="21">
        <v>1276</v>
      </c>
      <c r="G295" s="22" t="s">
        <v>33</v>
      </c>
      <c r="H295" s="22" t="s">
        <v>22</v>
      </c>
      <c r="I295" s="27">
        <v>4143.7559862600001</v>
      </c>
      <c r="J295" s="27">
        <v>6442</v>
      </c>
      <c r="K295" s="28">
        <f t="shared" si="12"/>
        <v>1.5546282216811491</v>
      </c>
      <c r="L295" s="27">
        <v>55</v>
      </c>
      <c r="M295" s="25">
        <f t="shared" si="13"/>
        <v>0.85377212045948458</v>
      </c>
      <c r="N295" s="22" t="str">
        <f t="shared" si="14"/>
        <v>Yes</v>
      </c>
      <c r="O295" s="29" t="s">
        <v>39</v>
      </c>
      <c r="P295" s="19" t="s">
        <v>37</v>
      </c>
      <c r="Q295" s="26" t="s">
        <v>40</v>
      </c>
    </row>
    <row r="296" spans="1:17" ht="17" x14ac:dyDescent="0.2">
      <c r="A296" s="18" t="s">
        <v>17</v>
      </c>
      <c r="B296" s="18" t="s">
        <v>36</v>
      </c>
      <c r="C296" s="19" t="s">
        <v>68</v>
      </c>
      <c r="D296" s="20" t="s">
        <v>69</v>
      </c>
      <c r="E296" s="21">
        <v>832</v>
      </c>
      <c r="F296" s="21">
        <v>3398</v>
      </c>
      <c r="G296" s="22" t="s">
        <v>28</v>
      </c>
      <c r="H296" s="22" t="s">
        <v>29</v>
      </c>
      <c r="I296" s="23">
        <v>28938.739170000001</v>
      </c>
      <c r="J296" s="23">
        <v>5309</v>
      </c>
      <c r="K296" s="24">
        <f t="shared" si="12"/>
        <v>0.18345650682334133</v>
      </c>
      <c r="L296" s="23">
        <v>345</v>
      </c>
      <c r="M296" s="25">
        <f t="shared" si="13"/>
        <v>6.498398945187418</v>
      </c>
      <c r="N296" s="22" t="str">
        <f t="shared" si="14"/>
        <v>Yes</v>
      </c>
      <c r="O296" s="22" t="s">
        <v>23</v>
      </c>
      <c r="P296" s="19" t="s">
        <v>68</v>
      </c>
      <c r="Q296" s="26" t="s">
        <v>70</v>
      </c>
    </row>
    <row r="297" spans="1:17" ht="32" x14ac:dyDescent="0.2">
      <c r="A297" s="18" t="s">
        <v>17</v>
      </c>
      <c r="B297" s="18" t="s">
        <v>36</v>
      </c>
      <c r="C297" s="19" t="s">
        <v>116</v>
      </c>
      <c r="D297" s="20" t="s">
        <v>117</v>
      </c>
      <c r="E297" s="21">
        <v>0</v>
      </c>
      <c r="F297" s="21">
        <v>1210</v>
      </c>
      <c r="G297" s="22" t="s">
        <v>28</v>
      </c>
      <c r="H297" s="22" t="s">
        <v>22</v>
      </c>
      <c r="I297" s="23">
        <v>20012.516149999999</v>
      </c>
      <c r="J297" s="23">
        <v>14152</v>
      </c>
      <c r="K297" s="24">
        <f t="shared" si="12"/>
        <v>0.70715745556062926</v>
      </c>
      <c r="L297" s="23">
        <v>1428</v>
      </c>
      <c r="M297" s="25">
        <f t="shared" si="13"/>
        <v>10.090446579988695</v>
      </c>
      <c r="N297" s="22" t="str">
        <f t="shared" si="14"/>
        <v>No</v>
      </c>
      <c r="O297" s="29" t="s">
        <v>93</v>
      </c>
      <c r="P297" s="19" t="s">
        <v>116</v>
      </c>
      <c r="Q297" s="26" t="s">
        <v>118</v>
      </c>
    </row>
    <row r="298" spans="1:17" ht="32" x14ac:dyDescent="0.2">
      <c r="A298" s="18" t="s">
        <v>17</v>
      </c>
      <c r="B298" s="18" t="s">
        <v>36</v>
      </c>
      <c r="C298" s="19" t="s">
        <v>128</v>
      </c>
      <c r="D298" s="20" t="s">
        <v>129</v>
      </c>
      <c r="E298" s="21">
        <v>434</v>
      </c>
      <c r="F298" s="21">
        <v>2755</v>
      </c>
      <c r="G298" s="22" t="s">
        <v>28</v>
      </c>
      <c r="H298" s="22" t="s">
        <v>130</v>
      </c>
      <c r="I298" s="23">
        <v>26526.63582</v>
      </c>
      <c r="J298" s="23">
        <v>14675</v>
      </c>
      <c r="K298" s="24">
        <f t="shared" si="12"/>
        <v>0.55321753197726076</v>
      </c>
      <c r="L298" s="23">
        <v>1762</v>
      </c>
      <c r="M298" s="25">
        <f t="shared" si="13"/>
        <v>12.006814310051107</v>
      </c>
      <c r="N298" s="22" t="str">
        <f t="shared" si="14"/>
        <v>No</v>
      </c>
      <c r="O298" s="29" t="s">
        <v>39</v>
      </c>
      <c r="P298" s="19" t="s">
        <v>128</v>
      </c>
      <c r="Q298" s="26" t="s">
        <v>131</v>
      </c>
    </row>
    <row r="299" spans="1:17" ht="17" x14ac:dyDescent="0.2">
      <c r="A299" s="18" t="s">
        <v>17</v>
      </c>
      <c r="B299" s="18" t="s">
        <v>36</v>
      </c>
      <c r="C299" s="19" t="s">
        <v>132</v>
      </c>
      <c r="D299" s="20" t="s">
        <v>133</v>
      </c>
      <c r="E299" s="21">
        <v>0</v>
      </c>
      <c r="F299" s="21">
        <v>2325</v>
      </c>
      <c r="G299" s="22" t="s">
        <v>28</v>
      </c>
      <c r="H299" s="22" t="s">
        <v>29</v>
      </c>
      <c r="I299" s="23">
        <v>31696.203860000001</v>
      </c>
      <c r="J299" s="23">
        <v>35030</v>
      </c>
      <c r="K299" s="24">
        <f t="shared" si="12"/>
        <v>1.1051796661431492</v>
      </c>
      <c r="L299" s="23">
        <v>4416</v>
      </c>
      <c r="M299" s="25">
        <f t="shared" si="13"/>
        <v>12.606337425064233</v>
      </c>
      <c r="N299" s="22" t="str">
        <f t="shared" si="14"/>
        <v>No</v>
      </c>
      <c r="O299" s="22" t="s">
        <v>103</v>
      </c>
      <c r="P299" s="19" t="s">
        <v>134</v>
      </c>
      <c r="Q299" s="26" t="s">
        <v>135</v>
      </c>
    </row>
    <row r="300" spans="1:17" ht="32" x14ac:dyDescent="0.2">
      <c r="A300" s="18" t="s">
        <v>17</v>
      </c>
      <c r="B300" s="18" t="s">
        <v>36</v>
      </c>
      <c r="C300" s="19" t="s">
        <v>190</v>
      </c>
      <c r="D300" s="20" t="s">
        <v>191</v>
      </c>
      <c r="E300" s="21">
        <v>931</v>
      </c>
      <c r="F300" s="21">
        <v>2648</v>
      </c>
      <c r="G300" s="22" t="s">
        <v>28</v>
      </c>
      <c r="H300" s="22" t="s">
        <v>130</v>
      </c>
      <c r="I300" s="23">
        <v>12282.638510000001</v>
      </c>
      <c r="J300" s="23">
        <v>870</v>
      </c>
      <c r="K300" s="24">
        <f t="shared" si="12"/>
        <v>7.0831686472876576E-2</v>
      </c>
      <c r="L300" s="23">
        <v>141</v>
      </c>
      <c r="M300" s="25">
        <f t="shared" si="13"/>
        <v>16.206896551724135</v>
      </c>
      <c r="N300" s="22" t="str">
        <f t="shared" si="14"/>
        <v>Yes</v>
      </c>
      <c r="O300" s="29" t="s">
        <v>39</v>
      </c>
      <c r="P300" s="19" t="s">
        <v>192</v>
      </c>
      <c r="Q300" s="26" t="s">
        <v>193</v>
      </c>
    </row>
    <row r="301" spans="1:17" ht="32" x14ac:dyDescent="0.2">
      <c r="A301" s="18" t="s">
        <v>17</v>
      </c>
      <c r="B301" s="18" t="s">
        <v>36</v>
      </c>
      <c r="C301" s="19" t="s">
        <v>232</v>
      </c>
      <c r="D301" s="20" t="s">
        <v>233</v>
      </c>
      <c r="E301" s="21">
        <v>0</v>
      </c>
      <c r="F301" s="21">
        <v>1002</v>
      </c>
      <c r="G301" s="22" t="s">
        <v>33</v>
      </c>
      <c r="H301" s="22" t="s">
        <v>22</v>
      </c>
      <c r="I301" s="27">
        <v>11710.387755</v>
      </c>
      <c r="J301" s="27">
        <v>14627</v>
      </c>
      <c r="K301" s="28">
        <f t="shared" si="12"/>
        <v>1.249061970108948</v>
      </c>
      <c r="L301" s="27">
        <v>2660</v>
      </c>
      <c r="M301" s="25">
        <f t="shared" si="13"/>
        <v>18.185547275586245</v>
      </c>
      <c r="N301" s="22" t="str">
        <f t="shared" si="14"/>
        <v>No</v>
      </c>
      <c r="O301" s="29" t="s">
        <v>93</v>
      </c>
      <c r="P301" s="19" t="s">
        <v>232</v>
      </c>
      <c r="Q301" s="26" t="s">
        <v>234</v>
      </c>
    </row>
    <row r="302" spans="1:17" ht="17" x14ac:dyDescent="0.2">
      <c r="A302" s="18" t="s">
        <v>17</v>
      </c>
      <c r="B302" s="18" t="s">
        <v>36</v>
      </c>
      <c r="C302" s="19" t="s">
        <v>235</v>
      </c>
      <c r="D302" s="20" t="s">
        <v>236</v>
      </c>
      <c r="E302" s="21">
        <v>300</v>
      </c>
      <c r="F302" s="21">
        <v>2200</v>
      </c>
      <c r="G302" s="22" t="s">
        <v>33</v>
      </c>
      <c r="H302" s="22" t="s">
        <v>22</v>
      </c>
      <c r="I302" s="23">
        <v>14736.20664</v>
      </c>
      <c r="J302" s="23">
        <v>44739</v>
      </c>
      <c r="K302" s="24">
        <f t="shared" si="12"/>
        <v>3.0359916288470288</v>
      </c>
      <c r="L302" s="23">
        <v>8269</v>
      </c>
      <c r="M302" s="25">
        <f t="shared" si="13"/>
        <v>18.482755537674063</v>
      </c>
      <c r="N302" s="22" t="str">
        <f t="shared" si="14"/>
        <v>No</v>
      </c>
      <c r="O302" s="22" t="s">
        <v>103</v>
      </c>
      <c r="P302" s="19" t="s">
        <v>235</v>
      </c>
      <c r="Q302" s="26" t="s">
        <v>237</v>
      </c>
    </row>
    <row r="303" spans="1:17" ht="48" x14ac:dyDescent="0.2">
      <c r="A303" s="18" t="s">
        <v>17</v>
      </c>
      <c r="B303" s="18" t="s">
        <v>36</v>
      </c>
      <c r="C303" s="19" t="s">
        <v>238</v>
      </c>
      <c r="D303" s="20" t="s">
        <v>239</v>
      </c>
      <c r="E303" s="21">
        <v>0</v>
      </c>
      <c r="F303" s="21">
        <v>1845</v>
      </c>
      <c r="G303" s="22" t="s">
        <v>28</v>
      </c>
      <c r="H303" s="22" t="s">
        <v>22</v>
      </c>
      <c r="I303" s="23">
        <v>44180.422550000003</v>
      </c>
      <c r="J303" s="23">
        <v>113149</v>
      </c>
      <c r="K303" s="24">
        <f t="shared" si="12"/>
        <v>2.5610664966353971</v>
      </c>
      <c r="L303" s="23">
        <v>21082</v>
      </c>
      <c r="M303" s="25">
        <f t="shared" si="13"/>
        <v>18.632069218464149</v>
      </c>
      <c r="N303" s="22" t="str">
        <f t="shared" si="14"/>
        <v>No</v>
      </c>
      <c r="O303" s="29" t="s">
        <v>240</v>
      </c>
      <c r="P303" s="19" t="s">
        <v>241</v>
      </c>
      <c r="Q303" s="26" t="s">
        <v>242</v>
      </c>
    </row>
    <row r="304" spans="1:17" ht="32" x14ac:dyDescent="0.2">
      <c r="A304" s="18" t="s">
        <v>17</v>
      </c>
      <c r="B304" s="18" t="s">
        <v>36</v>
      </c>
      <c r="C304" s="19" t="s">
        <v>247</v>
      </c>
      <c r="D304" s="20" t="s">
        <v>248</v>
      </c>
      <c r="E304" s="21">
        <v>400</v>
      </c>
      <c r="F304" s="21">
        <v>2100</v>
      </c>
      <c r="G304" s="22" t="s">
        <v>28</v>
      </c>
      <c r="H304" s="22" t="s">
        <v>22</v>
      </c>
      <c r="I304" s="23">
        <v>23082.94585</v>
      </c>
      <c r="J304" s="23">
        <v>28933</v>
      </c>
      <c r="K304" s="24">
        <f t="shared" si="12"/>
        <v>1.2534362029879302</v>
      </c>
      <c r="L304" s="23">
        <v>5492</v>
      </c>
      <c r="M304" s="25">
        <f t="shared" si="13"/>
        <v>18.981785504441294</v>
      </c>
      <c r="N304" s="22" t="str">
        <f t="shared" si="14"/>
        <v>No</v>
      </c>
      <c r="O304" s="29" t="s">
        <v>93</v>
      </c>
      <c r="P304" s="19" t="s">
        <v>249</v>
      </c>
      <c r="Q304" s="26" t="s">
        <v>250</v>
      </c>
    </row>
    <row r="305" spans="1:17" ht="32" x14ac:dyDescent="0.2">
      <c r="A305" s="18" t="s">
        <v>17</v>
      </c>
      <c r="B305" s="18" t="s">
        <v>36</v>
      </c>
      <c r="C305" s="19" t="s">
        <v>316</v>
      </c>
      <c r="D305" s="20" t="s">
        <v>317</v>
      </c>
      <c r="E305" s="21">
        <v>1000</v>
      </c>
      <c r="F305" s="21">
        <v>2600</v>
      </c>
      <c r="G305" s="22" t="s">
        <v>28</v>
      </c>
      <c r="H305" s="22" t="s">
        <v>22</v>
      </c>
      <c r="I305" s="23">
        <v>28797.2114</v>
      </c>
      <c r="J305" s="23">
        <v>14804</v>
      </c>
      <c r="K305" s="24">
        <f t="shared" si="12"/>
        <v>0.51407755405094535</v>
      </c>
      <c r="L305" s="23">
        <v>3134</v>
      </c>
      <c r="M305" s="25">
        <f t="shared" si="13"/>
        <v>21.16995406646852</v>
      </c>
      <c r="N305" s="22" t="str">
        <f t="shared" si="14"/>
        <v>No</v>
      </c>
      <c r="O305" s="29" t="s">
        <v>93</v>
      </c>
      <c r="P305" s="19" t="s">
        <v>318</v>
      </c>
      <c r="Q305" s="26" t="s">
        <v>319</v>
      </c>
    </row>
    <row r="306" spans="1:17" ht="48" x14ac:dyDescent="0.2">
      <c r="A306" s="18" t="s">
        <v>17</v>
      </c>
      <c r="B306" s="18" t="s">
        <v>36</v>
      </c>
      <c r="C306" s="19" t="s">
        <v>351</v>
      </c>
      <c r="D306" s="20" t="s">
        <v>352</v>
      </c>
      <c r="E306" s="21">
        <v>1482</v>
      </c>
      <c r="F306" s="21">
        <v>3000</v>
      </c>
      <c r="G306" s="22" t="s">
        <v>28</v>
      </c>
      <c r="H306" s="22" t="s">
        <v>22</v>
      </c>
      <c r="I306" s="23">
        <v>49475.048900000002</v>
      </c>
      <c r="J306" s="23">
        <v>21285</v>
      </c>
      <c r="K306" s="24">
        <f t="shared" si="12"/>
        <v>0.43021685623841799</v>
      </c>
      <c r="L306" s="23">
        <v>4720</v>
      </c>
      <c r="M306" s="25">
        <f t="shared" si="13"/>
        <v>22.17524077989194</v>
      </c>
      <c r="N306" s="22" t="str">
        <f t="shared" si="14"/>
        <v>No</v>
      </c>
      <c r="O306" s="29" t="s">
        <v>353</v>
      </c>
      <c r="P306" s="19" t="s">
        <v>354</v>
      </c>
      <c r="Q306" s="26" t="s">
        <v>355</v>
      </c>
    </row>
    <row r="307" spans="1:17" ht="32" x14ac:dyDescent="0.2">
      <c r="A307" s="18" t="s">
        <v>17</v>
      </c>
      <c r="B307" s="18" t="s">
        <v>36</v>
      </c>
      <c r="C307" s="19" t="s">
        <v>362</v>
      </c>
      <c r="D307" s="20" t="s">
        <v>363</v>
      </c>
      <c r="E307" s="21">
        <v>561</v>
      </c>
      <c r="F307" s="21">
        <v>2330</v>
      </c>
      <c r="G307" s="22" t="s">
        <v>28</v>
      </c>
      <c r="H307" s="22" t="s">
        <v>22</v>
      </c>
      <c r="I307" s="23">
        <v>33623.883829999999</v>
      </c>
      <c r="J307" s="23">
        <v>36320</v>
      </c>
      <c r="K307" s="24">
        <f t="shared" si="12"/>
        <v>1.0801845552295914</v>
      </c>
      <c r="L307" s="23">
        <v>8281</v>
      </c>
      <c r="M307" s="25">
        <f t="shared" si="13"/>
        <v>22.80011013215859</v>
      </c>
      <c r="N307" s="22" t="str">
        <f t="shared" si="14"/>
        <v>No</v>
      </c>
      <c r="O307" s="29" t="s">
        <v>93</v>
      </c>
      <c r="P307" s="19" t="s">
        <v>362</v>
      </c>
      <c r="Q307" s="26" t="s">
        <v>364</v>
      </c>
    </row>
    <row r="308" spans="1:17" ht="32" x14ac:dyDescent="0.2">
      <c r="A308" s="18" t="s">
        <v>17</v>
      </c>
      <c r="B308" s="18" t="s">
        <v>36</v>
      </c>
      <c r="C308" s="19" t="s">
        <v>375</v>
      </c>
      <c r="D308" s="20" t="s">
        <v>376</v>
      </c>
      <c r="E308" s="21">
        <v>627</v>
      </c>
      <c r="F308" s="21">
        <v>2443</v>
      </c>
      <c r="G308" s="22" t="s">
        <v>28</v>
      </c>
      <c r="H308" s="22" t="s">
        <v>22</v>
      </c>
      <c r="I308" s="23">
        <v>19980.828669999999</v>
      </c>
      <c r="J308" s="23">
        <v>24766</v>
      </c>
      <c r="K308" s="24">
        <f t="shared" si="12"/>
        <v>1.2394881318002915</v>
      </c>
      <c r="L308" s="23">
        <v>5720</v>
      </c>
      <c r="M308" s="25">
        <f t="shared" si="13"/>
        <v>23.096180247112976</v>
      </c>
      <c r="N308" s="22" t="str">
        <f t="shared" si="14"/>
        <v>No</v>
      </c>
      <c r="O308" s="29" t="s">
        <v>93</v>
      </c>
      <c r="P308" s="19" t="s">
        <v>375</v>
      </c>
      <c r="Q308" s="26" t="s">
        <v>377</v>
      </c>
    </row>
    <row r="309" spans="1:17" ht="17" x14ac:dyDescent="0.2">
      <c r="A309" s="18" t="s">
        <v>17</v>
      </c>
      <c r="B309" s="18" t="s">
        <v>36</v>
      </c>
      <c r="C309" s="19" t="s">
        <v>395</v>
      </c>
      <c r="D309" s="20" t="s">
        <v>396</v>
      </c>
      <c r="E309" s="21">
        <v>884</v>
      </c>
      <c r="F309" s="21">
        <v>3767</v>
      </c>
      <c r="G309" s="22" t="s">
        <v>21</v>
      </c>
      <c r="H309" s="22" t="s">
        <v>22</v>
      </c>
      <c r="I309" s="27">
        <v>16794.5168643</v>
      </c>
      <c r="J309" s="27">
        <v>26537</v>
      </c>
      <c r="K309" s="28">
        <f t="shared" si="12"/>
        <v>1.5800990415157186</v>
      </c>
      <c r="L309" s="27">
        <v>6262</v>
      </c>
      <c r="M309" s="25">
        <f t="shared" si="13"/>
        <v>23.597241587217844</v>
      </c>
      <c r="N309" s="22" t="str">
        <f t="shared" si="14"/>
        <v>No</v>
      </c>
      <c r="O309" s="22" t="s">
        <v>103</v>
      </c>
      <c r="P309" s="19" t="s">
        <v>395</v>
      </c>
      <c r="Q309" s="26" t="s">
        <v>397</v>
      </c>
    </row>
    <row r="310" spans="1:17" ht="32" x14ac:dyDescent="0.2">
      <c r="A310" s="18" t="s">
        <v>17</v>
      </c>
      <c r="B310" s="18" t="s">
        <v>36</v>
      </c>
      <c r="C310" s="19" t="s">
        <v>401</v>
      </c>
      <c r="D310" s="20" t="s">
        <v>402</v>
      </c>
      <c r="E310" s="21">
        <v>819</v>
      </c>
      <c r="F310" s="21">
        <v>2897</v>
      </c>
      <c r="G310" s="22" t="s">
        <v>21</v>
      </c>
      <c r="H310" s="22" t="s">
        <v>22</v>
      </c>
      <c r="I310" s="23">
        <v>21850.199990000001</v>
      </c>
      <c r="J310" s="23">
        <v>27646</v>
      </c>
      <c r="K310" s="24">
        <f t="shared" si="12"/>
        <v>1.2652515772236645</v>
      </c>
      <c r="L310" s="23">
        <v>6548</v>
      </c>
      <c r="M310" s="25">
        <f t="shared" si="13"/>
        <v>23.685162410475293</v>
      </c>
      <c r="N310" s="22" t="str">
        <f t="shared" si="14"/>
        <v>No</v>
      </c>
      <c r="O310" s="29" t="s">
        <v>93</v>
      </c>
      <c r="P310" s="19" t="s">
        <v>401</v>
      </c>
      <c r="Q310" s="26" t="s">
        <v>403</v>
      </c>
    </row>
    <row r="311" spans="1:17" ht="32" x14ac:dyDescent="0.2">
      <c r="A311" s="18" t="s">
        <v>17</v>
      </c>
      <c r="B311" s="18" t="s">
        <v>36</v>
      </c>
      <c r="C311" s="19" t="s">
        <v>431</v>
      </c>
      <c r="D311" s="20" t="s">
        <v>432</v>
      </c>
      <c r="E311" s="21">
        <v>684</v>
      </c>
      <c r="F311" s="21">
        <v>2521</v>
      </c>
      <c r="G311" s="22" t="s">
        <v>28</v>
      </c>
      <c r="H311" s="22" t="s">
        <v>22</v>
      </c>
      <c r="I311" s="23">
        <v>18609.59779</v>
      </c>
      <c r="J311" s="23">
        <v>21043</v>
      </c>
      <c r="K311" s="24">
        <f t="shared" si="12"/>
        <v>1.1307606020000931</v>
      </c>
      <c r="L311" s="23">
        <v>5191</v>
      </c>
      <c r="M311" s="25">
        <f t="shared" si="13"/>
        <v>24.668535855153735</v>
      </c>
      <c r="N311" s="22" t="str">
        <f t="shared" si="14"/>
        <v>No</v>
      </c>
      <c r="O311" s="29" t="s">
        <v>93</v>
      </c>
      <c r="P311" s="19" t="s">
        <v>431</v>
      </c>
      <c r="Q311" s="26" t="s">
        <v>433</v>
      </c>
    </row>
    <row r="312" spans="1:17" ht="17" x14ac:dyDescent="0.2">
      <c r="A312" s="18" t="s">
        <v>17</v>
      </c>
      <c r="B312" s="18" t="s">
        <v>36</v>
      </c>
      <c r="C312" s="19" t="s">
        <v>472</v>
      </c>
      <c r="D312" s="20" t="s">
        <v>473</v>
      </c>
      <c r="E312" s="21">
        <v>562</v>
      </c>
      <c r="F312" s="21">
        <v>2481</v>
      </c>
      <c r="G312" s="22" t="s">
        <v>33</v>
      </c>
      <c r="H312" s="22" t="s">
        <v>22</v>
      </c>
      <c r="I312" s="23">
        <v>3988.854358</v>
      </c>
      <c r="J312" s="23">
        <v>10258</v>
      </c>
      <c r="K312" s="24">
        <f t="shared" si="12"/>
        <v>2.5716657163545404</v>
      </c>
      <c r="L312" s="23">
        <v>2703</v>
      </c>
      <c r="M312" s="25">
        <f t="shared" si="13"/>
        <v>26.350165724312731</v>
      </c>
      <c r="N312" s="22" t="str">
        <f t="shared" si="14"/>
        <v>No</v>
      </c>
      <c r="O312" s="22" t="s">
        <v>103</v>
      </c>
      <c r="P312" s="19" t="s">
        <v>472</v>
      </c>
      <c r="Q312" s="26" t="s">
        <v>474</v>
      </c>
    </row>
    <row r="313" spans="1:17" ht="17" x14ac:dyDescent="0.2">
      <c r="A313" s="18" t="s">
        <v>17</v>
      </c>
      <c r="B313" s="18" t="s">
        <v>36</v>
      </c>
      <c r="C313" s="19" t="s">
        <v>527</v>
      </c>
      <c r="D313" s="20" t="s">
        <v>528</v>
      </c>
      <c r="E313" s="21">
        <v>1414</v>
      </c>
      <c r="F313" s="21">
        <v>3634</v>
      </c>
      <c r="G313" s="22" t="s">
        <v>28</v>
      </c>
      <c r="H313" s="22" t="s">
        <v>130</v>
      </c>
      <c r="I313" s="27">
        <v>6681.5480066299997</v>
      </c>
      <c r="J313" s="27">
        <v>8205</v>
      </c>
      <c r="K313" s="28">
        <f t="shared" si="12"/>
        <v>1.2280088374517855</v>
      </c>
      <c r="L313" s="27">
        <v>2417</v>
      </c>
      <c r="M313" s="25">
        <f t="shared" si="13"/>
        <v>29.457647775746498</v>
      </c>
      <c r="N313" s="22" t="str">
        <f t="shared" si="14"/>
        <v>Yes</v>
      </c>
      <c r="O313" s="22" t="s">
        <v>23</v>
      </c>
      <c r="P313" s="19" t="s">
        <v>527</v>
      </c>
      <c r="Q313" s="26" t="s">
        <v>529</v>
      </c>
    </row>
    <row r="314" spans="1:17" ht="32" x14ac:dyDescent="0.2">
      <c r="A314" s="18" t="s">
        <v>17</v>
      </c>
      <c r="B314" s="18" t="s">
        <v>36</v>
      </c>
      <c r="C314" s="19" t="s">
        <v>566</v>
      </c>
      <c r="D314" s="20" t="s">
        <v>567</v>
      </c>
      <c r="E314" s="21">
        <v>390</v>
      </c>
      <c r="F314" s="21">
        <v>2064</v>
      </c>
      <c r="G314" s="22" t="s">
        <v>33</v>
      </c>
      <c r="H314" s="22" t="s">
        <v>22</v>
      </c>
      <c r="I314" s="23">
        <v>735.83806790000006</v>
      </c>
      <c r="J314" s="23">
        <v>3955</v>
      </c>
      <c r="K314" s="24">
        <f t="shared" si="12"/>
        <v>5.3748238539589694</v>
      </c>
      <c r="L314" s="23">
        <v>1243</v>
      </c>
      <c r="M314" s="25">
        <f t="shared" si="13"/>
        <v>31.428571428571427</v>
      </c>
      <c r="N314" s="22" t="str">
        <f t="shared" si="14"/>
        <v>Yes</v>
      </c>
      <c r="O314" s="29" t="s">
        <v>93</v>
      </c>
      <c r="P314" s="19" t="s">
        <v>566</v>
      </c>
      <c r="Q314" s="26" t="s">
        <v>568</v>
      </c>
    </row>
    <row r="315" spans="1:17" ht="32" x14ac:dyDescent="0.2">
      <c r="A315" s="18" t="s">
        <v>17</v>
      </c>
      <c r="B315" s="18" t="s">
        <v>36</v>
      </c>
      <c r="C315" s="19" t="s">
        <v>596</v>
      </c>
      <c r="D315" s="20" t="s">
        <v>597</v>
      </c>
      <c r="E315" s="21">
        <v>742</v>
      </c>
      <c r="F315" s="21">
        <v>2100</v>
      </c>
      <c r="G315" s="22" t="s">
        <v>28</v>
      </c>
      <c r="H315" s="22" t="s">
        <v>22</v>
      </c>
      <c r="I315" s="23">
        <v>19030.854739999999</v>
      </c>
      <c r="J315" s="23">
        <v>8204</v>
      </c>
      <c r="K315" s="24">
        <f t="shared" si="12"/>
        <v>0.43108941306542709</v>
      </c>
      <c r="L315" s="23">
        <v>2678</v>
      </c>
      <c r="M315" s="25">
        <f t="shared" si="13"/>
        <v>32.642613359336906</v>
      </c>
      <c r="N315" s="22" t="str">
        <f t="shared" si="14"/>
        <v>Yes</v>
      </c>
      <c r="O315" s="29" t="s">
        <v>93</v>
      </c>
      <c r="P315" s="19" t="s">
        <v>596</v>
      </c>
      <c r="Q315" s="26" t="s">
        <v>598</v>
      </c>
    </row>
    <row r="316" spans="1:17" ht="32" x14ac:dyDescent="0.2">
      <c r="A316" s="18" t="s">
        <v>17</v>
      </c>
      <c r="B316" s="18" t="s">
        <v>36</v>
      </c>
      <c r="C316" s="19" t="s">
        <v>615</v>
      </c>
      <c r="D316" s="20" t="s">
        <v>616</v>
      </c>
      <c r="E316" s="21">
        <v>3000</v>
      </c>
      <c r="F316" s="21">
        <v>4607</v>
      </c>
      <c r="G316" s="22" t="s">
        <v>28</v>
      </c>
      <c r="H316" s="22" t="s">
        <v>22</v>
      </c>
      <c r="I316" s="23">
        <v>20881.88004</v>
      </c>
      <c r="J316" s="23">
        <v>2175</v>
      </c>
      <c r="K316" s="24">
        <f t="shared" si="12"/>
        <v>0.10415728832048209</v>
      </c>
      <c r="L316" s="23">
        <v>729</v>
      </c>
      <c r="M316" s="25">
        <f t="shared" si="13"/>
        <v>33.517241379310349</v>
      </c>
      <c r="N316" s="22" t="str">
        <f t="shared" si="14"/>
        <v>No</v>
      </c>
      <c r="O316" s="29" t="s">
        <v>39</v>
      </c>
      <c r="P316" s="19" t="s">
        <v>617</v>
      </c>
      <c r="Q316" s="26" t="s">
        <v>618</v>
      </c>
    </row>
    <row r="317" spans="1:17" ht="32" x14ac:dyDescent="0.2">
      <c r="A317" s="18" t="s">
        <v>17</v>
      </c>
      <c r="B317" s="18" t="s">
        <v>36</v>
      </c>
      <c r="C317" s="19" t="s">
        <v>619</v>
      </c>
      <c r="D317" s="20" t="s">
        <v>620</v>
      </c>
      <c r="E317" s="21">
        <v>1235</v>
      </c>
      <c r="F317" s="21">
        <v>2500</v>
      </c>
      <c r="G317" s="22" t="s">
        <v>28</v>
      </c>
      <c r="H317" s="22" t="s">
        <v>29</v>
      </c>
      <c r="I317" s="23">
        <v>1281.5615</v>
      </c>
      <c r="J317" s="23">
        <v>991</v>
      </c>
      <c r="K317" s="24">
        <f t="shared" si="12"/>
        <v>0.77327541440656578</v>
      </c>
      <c r="L317" s="23">
        <v>333</v>
      </c>
      <c r="M317" s="25">
        <f t="shared" si="13"/>
        <v>33.602421796165487</v>
      </c>
      <c r="N317" s="22" t="str">
        <f t="shared" si="14"/>
        <v>No</v>
      </c>
      <c r="O317" s="29" t="s">
        <v>93</v>
      </c>
      <c r="P317" s="19" t="s">
        <v>621</v>
      </c>
      <c r="Q317" s="26" t="s">
        <v>622</v>
      </c>
    </row>
    <row r="318" spans="1:17" ht="64" x14ac:dyDescent="0.2">
      <c r="A318" s="18" t="s">
        <v>17</v>
      </c>
      <c r="B318" s="18" t="s">
        <v>36</v>
      </c>
      <c r="C318" s="19" t="s">
        <v>635</v>
      </c>
      <c r="D318" s="20" t="s">
        <v>636</v>
      </c>
      <c r="E318" s="21">
        <v>0</v>
      </c>
      <c r="F318" s="21">
        <v>1327</v>
      </c>
      <c r="G318" s="22" t="s">
        <v>28</v>
      </c>
      <c r="H318" s="22" t="s">
        <v>22</v>
      </c>
      <c r="I318" s="23">
        <v>37067.052929999998</v>
      </c>
      <c r="J318" s="23">
        <v>63928</v>
      </c>
      <c r="K318" s="24">
        <f t="shared" si="12"/>
        <v>1.7246582867196398</v>
      </c>
      <c r="L318" s="23">
        <v>22016</v>
      </c>
      <c r="M318" s="25">
        <f t="shared" si="13"/>
        <v>34.438743586534855</v>
      </c>
      <c r="N318" s="22" t="str">
        <f t="shared" si="14"/>
        <v>No</v>
      </c>
      <c r="O318" s="29" t="s">
        <v>637</v>
      </c>
      <c r="P318" s="19" t="s">
        <v>635</v>
      </c>
      <c r="Q318" s="26" t="s">
        <v>638</v>
      </c>
    </row>
    <row r="319" spans="1:17" ht="17" x14ac:dyDescent="0.2">
      <c r="A319" s="18" t="s">
        <v>17</v>
      </c>
      <c r="B319" s="18" t="s">
        <v>36</v>
      </c>
      <c r="C319" s="19" t="s">
        <v>688</v>
      </c>
      <c r="D319" s="20" t="s">
        <v>689</v>
      </c>
      <c r="E319" s="21">
        <v>1190</v>
      </c>
      <c r="F319" s="21">
        <v>2736</v>
      </c>
      <c r="G319" s="22" t="s">
        <v>33</v>
      </c>
      <c r="H319" s="22" t="s">
        <v>22</v>
      </c>
      <c r="I319" s="23">
        <v>1199.6463409999999</v>
      </c>
      <c r="J319" s="23">
        <v>968</v>
      </c>
      <c r="K319" s="24">
        <f t="shared" si="12"/>
        <v>0.80690447419119837</v>
      </c>
      <c r="L319" s="23">
        <v>364</v>
      </c>
      <c r="M319" s="25">
        <f t="shared" si="13"/>
        <v>37.603305785123972</v>
      </c>
      <c r="N319" s="22" t="str">
        <f t="shared" si="14"/>
        <v>No</v>
      </c>
      <c r="O319" s="22" t="s">
        <v>103</v>
      </c>
      <c r="P319" s="19" t="s">
        <v>688</v>
      </c>
      <c r="Q319" s="26" t="s">
        <v>690</v>
      </c>
    </row>
    <row r="320" spans="1:17" ht="48" x14ac:dyDescent="0.2">
      <c r="A320" s="18" t="s">
        <v>17</v>
      </c>
      <c r="B320" s="18" t="s">
        <v>36</v>
      </c>
      <c r="C320" s="19" t="s">
        <v>709</v>
      </c>
      <c r="D320" s="20" t="s">
        <v>710</v>
      </c>
      <c r="E320" s="21">
        <v>0</v>
      </c>
      <c r="F320" s="21">
        <v>900</v>
      </c>
      <c r="G320" s="22" t="s">
        <v>28</v>
      </c>
      <c r="H320" s="22" t="s">
        <v>22</v>
      </c>
      <c r="I320" s="23">
        <v>22681.009129999999</v>
      </c>
      <c r="J320" s="23">
        <v>29316</v>
      </c>
      <c r="K320" s="24">
        <f t="shared" si="12"/>
        <v>1.292535082190146</v>
      </c>
      <c r="L320" s="23">
        <v>11698</v>
      </c>
      <c r="M320" s="25">
        <f t="shared" si="13"/>
        <v>39.903124573611684</v>
      </c>
      <c r="N320" s="22" t="str">
        <f t="shared" si="14"/>
        <v>No</v>
      </c>
      <c r="O320" s="29" t="s">
        <v>704</v>
      </c>
      <c r="P320" s="19" t="s">
        <v>709</v>
      </c>
      <c r="Q320" s="26" t="s">
        <v>711</v>
      </c>
    </row>
    <row r="321" spans="1:17" ht="32" x14ac:dyDescent="0.2">
      <c r="A321" s="18" t="s">
        <v>17</v>
      </c>
      <c r="B321" s="18" t="s">
        <v>36</v>
      </c>
      <c r="C321" s="19" t="s">
        <v>723</v>
      </c>
      <c r="D321" s="20" t="s">
        <v>724</v>
      </c>
      <c r="E321" s="21">
        <v>2106</v>
      </c>
      <c r="F321" s="21">
        <v>4455</v>
      </c>
      <c r="G321" s="22" t="s">
        <v>28</v>
      </c>
      <c r="H321" s="22" t="s">
        <v>29</v>
      </c>
      <c r="I321" s="23">
        <v>36297.200409999998</v>
      </c>
      <c r="J321" s="23">
        <v>32072</v>
      </c>
      <c r="K321" s="24">
        <f t="shared" si="12"/>
        <v>0.88359431685436707</v>
      </c>
      <c r="L321" s="23">
        <v>13350</v>
      </c>
      <c r="M321" s="25">
        <f t="shared" si="13"/>
        <v>41.625093539536046</v>
      </c>
      <c r="N321" s="22" t="str">
        <f t="shared" si="14"/>
        <v>No</v>
      </c>
      <c r="O321" s="29" t="s">
        <v>93</v>
      </c>
      <c r="P321" s="19" t="s">
        <v>723</v>
      </c>
      <c r="Q321" s="26" t="s">
        <v>725</v>
      </c>
    </row>
    <row r="322" spans="1:17" ht="32" x14ac:dyDescent="0.2">
      <c r="A322" s="18" t="s">
        <v>17</v>
      </c>
      <c r="B322" s="18" t="s">
        <v>36</v>
      </c>
      <c r="C322" s="19" t="s">
        <v>732</v>
      </c>
      <c r="D322" s="20" t="s">
        <v>733</v>
      </c>
      <c r="E322" s="21">
        <v>0</v>
      </c>
      <c r="F322" s="21">
        <v>1126</v>
      </c>
      <c r="G322" s="22" t="s">
        <v>28</v>
      </c>
      <c r="H322" s="22" t="s">
        <v>22</v>
      </c>
      <c r="I322" s="23">
        <v>15481.19173</v>
      </c>
      <c r="J322" s="23">
        <v>17470</v>
      </c>
      <c r="K322" s="24">
        <f t="shared" ref="K322:K385" si="15">J322/I322</f>
        <v>1.1284660964534157</v>
      </c>
      <c r="L322" s="23">
        <v>7520</v>
      </c>
      <c r="M322" s="25">
        <f t="shared" ref="M322:M385" si="16">L322/J322*100</f>
        <v>43.0452203777905</v>
      </c>
      <c r="N322" s="22" t="str">
        <f t="shared" ref="N322:N385" si="17">IF(AND(J322&lt;10000, M322&lt;33),"Yes","No")</f>
        <v>No</v>
      </c>
      <c r="O322" s="29" t="s">
        <v>74</v>
      </c>
      <c r="P322" s="19" t="s">
        <v>732</v>
      </c>
      <c r="Q322" s="26" t="s">
        <v>734</v>
      </c>
    </row>
    <row r="323" spans="1:17" ht="64" x14ac:dyDescent="0.2">
      <c r="A323" s="18" t="s">
        <v>17</v>
      </c>
      <c r="B323" s="18" t="s">
        <v>36</v>
      </c>
      <c r="C323" s="19" t="s">
        <v>747</v>
      </c>
      <c r="D323" s="20" t="s">
        <v>748</v>
      </c>
      <c r="E323" s="21">
        <v>1827</v>
      </c>
      <c r="F323" s="21">
        <v>4053</v>
      </c>
      <c r="G323" s="22" t="s">
        <v>33</v>
      </c>
      <c r="H323" s="22" t="s">
        <v>22</v>
      </c>
      <c r="I323" s="23">
        <v>12901.20817</v>
      </c>
      <c r="J323" s="23">
        <v>35385</v>
      </c>
      <c r="K323" s="24">
        <f t="shared" si="15"/>
        <v>2.7427663776701929</v>
      </c>
      <c r="L323" s="23">
        <v>15719</v>
      </c>
      <c r="M323" s="25">
        <f t="shared" si="16"/>
        <v>44.422778013282468</v>
      </c>
      <c r="N323" s="22" t="str">
        <f t="shared" si="17"/>
        <v>No</v>
      </c>
      <c r="O323" s="29" t="s">
        <v>591</v>
      </c>
      <c r="P323" s="19" t="s">
        <v>747</v>
      </c>
      <c r="Q323" s="26" t="s">
        <v>749</v>
      </c>
    </row>
    <row r="324" spans="1:17" ht="48" x14ac:dyDescent="0.2">
      <c r="A324" s="18" t="s">
        <v>17</v>
      </c>
      <c r="B324" s="18" t="s">
        <v>36</v>
      </c>
      <c r="C324" s="19" t="s">
        <v>768</v>
      </c>
      <c r="D324" s="20" t="s">
        <v>769</v>
      </c>
      <c r="E324" s="21">
        <v>59</v>
      </c>
      <c r="F324" s="21">
        <v>1600</v>
      </c>
      <c r="G324" s="22" t="s">
        <v>28</v>
      </c>
      <c r="H324" s="22" t="s">
        <v>22</v>
      </c>
      <c r="I324" s="27">
        <v>15703.5351503</v>
      </c>
      <c r="J324" s="27">
        <v>31867</v>
      </c>
      <c r="K324" s="28">
        <f t="shared" si="15"/>
        <v>2.0292882905026142</v>
      </c>
      <c r="L324" s="27">
        <v>14829</v>
      </c>
      <c r="M324" s="25">
        <f t="shared" si="16"/>
        <v>46.53403207079424</v>
      </c>
      <c r="N324" s="22" t="str">
        <f t="shared" si="17"/>
        <v>No</v>
      </c>
      <c r="O324" s="29" t="s">
        <v>704</v>
      </c>
      <c r="P324" s="19" t="s">
        <v>768</v>
      </c>
      <c r="Q324" s="26" t="s">
        <v>770</v>
      </c>
    </row>
    <row r="325" spans="1:17" ht="17" x14ac:dyDescent="0.2">
      <c r="A325" s="18" t="s">
        <v>17</v>
      </c>
      <c r="B325" s="18" t="s">
        <v>36</v>
      </c>
      <c r="C325" s="19" t="s">
        <v>815</v>
      </c>
      <c r="D325" s="20" t="s">
        <v>816</v>
      </c>
      <c r="E325" s="21">
        <v>1290</v>
      </c>
      <c r="F325" s="21">
        <v>3000</v>
      </c>
      <c r="G325" s="22" t="s">
        <v>28</v>
      </c>
      <c r="H325" s="22" t="s">
        <v>22</v>
      </c>
      <c r="I325" s="23">
        <v>7906.8326930000003</v>
      </c>
      <c r="J325" s="23">
        <v>2336</v>
      </c>
      <c r="K325" s="24">
        <f t="shared" si="15"/>
        <v>0.29544067652627642</v>
      </c>
      <c r="L325" s="23">
        <v>1206</v>
      </c>
      <c r="M325" s="25">
        <f t="shared" si="16"/>
        <v>51.62671232876712</v>
      </c>
      <c r="N325" s="22" t="str">
        <f t="shared" si="17"/>
        <v>No</v>
      </c>
      <c r="O325" s="22" t="s">
        <v>103</v>
      </c>
      <c r="P325" s="19" t="s">
        <v>815</v>
      </c>
      <c r="Q325" s="26" t="s">
        <v>817</v>
      </c>
    </row>
    <row r="326" spans="1:17" ht="48" x14ac:dyDescent="0.2">
      <c r="A326" s="18" t="s">
        <v>17</v>
      </c>
      <c r="B326" s="18" t="s">
        <v>36</v>
      </c>
      <c r="C326" s="19" t="s">
        <v>833</v>
      </c>
      <c r="D326" s="20" t="s">
        <v>834</v>
      </c>
      <c r="E326" s="21">
        <v>300</v>
      </c>
      <c r="F326" s="21">
        <v>1500</v>
      </c>
      <c r="G326" s="22" t="s">
        <v>21</v>
      </c>
      <c r="H326" s="22" t="s">
        <v>22</v>
      </c>
      <c r="I326" s="23">
        <v>9434.4573419999997</v>
      </c>
      <c r="J326" s="23">
        <v>10866</v>
      </c>
      <c r="K326" s="24">
        <f t="shared" si="15"/>
        <v>1.1517355589311011</v>
      </c>
      <c r="L326" s="23">
        <v>5832</v>
      </c>
      <c r="M326" s="25">
        <f t="shared" si="16"/>
        <v>53.672004417448925</v>
      </c>
      <c r="N326" s="22" t="str">
        <f t="shared" si="17"/>
        <v>No</v>
      </c>
      <c r="O326" s="29" t="s">
        <v>704</v>
      </c>
      <c r="P326" s="19" t="s">
        <v>833</v>
      </c>
      <c r="Q326" s="26" t="s">
        <v>835</v>
      </c>
    </row>
    <row r="327" spans="1:17" ht="17" x14ac:dyDescent="0.2">
      <c r="A327" s="18" t="s">
        <v>17</v>
      </c>
      <c r="B327" s="18" t="s">
        <v>36</v>
      </c>
      <c r="C327" s="19" t="s">
        <v>902</v>
      </c>
      <c r="D327" s="20" t="s">
        <v>903</v>
      </c>
      <c r="E327" s="21">
        <v>1635</v>
      </c>
      <c r="F327" s="21">
        <v>3600</v>
      </c>
      <c r="G327" s="22" t="s">
        <v>162</v>
      </c>
      <c r="H327" s="22" t="s">
        <v>22</v>
      </c>
      <c r="I327" s="23">
        <v>4322.6227419999996</v>
      </c>
      <c r="J327" s="23">
        <v>1225</v>
      </c>
      <c r="K327" s="24">
        <f t="shared" si="15"/>
        <v>0.28339276247670286</v>
      </c>
      <c r="L327" s="23">
        <v>768</v>
      </c>
      <c r="M327" s="25">
        <f t="shared" si="16"/>
        <v>62.693877551020407</v>
      </c>
      <c r="N327" s="22" t="str">
        <f t="shared" si="17"/>
        <v>No</v>
      </c>
      <c r="O327" s="22" t="s">
        <v>103</v>
      </c>
      <c r="P327" s="19" t="s">
        <v>904</v>
      </c>
      <c r="Q327" s="26" t="s">
        <v>905</v>
      </c>
    </row>
    <row r="328" spans="1:17" ht="17" x14ac:dyDescent="0.2">
      <c r="A328" s="18" t="s">
        <v>17</v>
      </c>
      <c r="B328" s="18" t="s">
        <v>36</v>
      </c>
      <c r="C328" s="19" t="s">
        <v>906</v>
      </c>
      <c r="D328" s="20" t="s">
        <v>907</v>
      </c>
      <c r="E328" s="21">
        <v>1351</v>
      </c>
      <c r="F328" s="21">
        <v>3800</v>
      </c>
      <c r="G328" s="22" t="s">
        <v>21</v>
      </c>
      <c r="H328" s="22" t="s">
        <v>130</v>
      </c>
      <c r="I328" s="23">
        <v>1245.03388</v>
      </c>
      <c r="J328" s="23">
        <v>1529</v>
      </c>
      <c r="K328" s="24">
        <f t="shared" si="15"/>
        <v>1.2280790302670319</v>
      </c>
      <c r="L328" s="23">
        <v>969</v>
      </c>
      <c r="M328" s="25">
        <f t="shared" si="16"/>
        <v>63.374754741661221</v>
      </c>
      <c r="N328" s="22" t="str">
        <f t="shared" si="17"/>
        <v>No</v>
      </c>
      <c r="O328" s="22" t="s">
        <v>103</v>
      </c>
      <c r="P328" s="19" t="s">
        <v>906</v>
      </c>
      <c r="Q328" s="26" t="s">
        <v>908</v>
      </c>
    </row>
    <row r="329" spans="1:17" ht="32" x14ac:dyDescent="0.2">
      <c r="A329" s="18" t="s">
        <v>17</v>
      </c>
      <c r="B329" s="18" t="s">
        <v>36</v>
      </c>
      <c r="C329" s="19" t="s">
        <v>928</v>
      </c>
      <c r="D329" s="20" t="s">
        <v>929</v>
      </c>
      <c r="E329" s="21">
        <v>705</v>
      </c>
      <c r="F329" s="21">
        <v>2605</v>
      </c>
      <c r="G329" s="22" t="s">
        <v>28</v>
      </c>
      <c r="H329" s="22" t="s">
        <v>29</v>
      </c>
      <c r="I329" s="23">
        <v>40002.983789999998</v>
      </c>
      <c r="J329" s="23">
        <v>19652</v>
      </c>
      <c r="K329" s="24">
        <f t="shared" si="15"/>
        <v>0.49126335433289942</v>
      </c>
      <c r="L329" s="23">
        <v>12987</v>
      </c>
      <c r="M329" s="25">
        <f t="shared" si="16"/>
        <v>66.084876857317326</v>
      </c>
      <c r="N329" s="22" t="str">
        <f t="shared" si="17"/>
        <v>No</v>
      </c>
      <c r="O329" s="29" t="s">
        <v>406</v>
      </c>
      <c r="P329" s="19" t="s">
        <v>928</v>
      </c>
      <c r="Q329" s="26" t="s">
        <v>930</v>
      </c>
    </row>
    <row r="330" spans="1:17" ht="17" x14ac:dyDescent="0.2">
      <c r="A330" s="18" t="s">
        <v>17</v>
      </c>
      <c r="B330" s="18" t="s">
        <v>36</v>
      </c>
      <c r="C330" s="19" t="s">
        <v>946</v>
      </c>
      <c r="D330" s="20" t="s">
        <v>947</v>
      </c>
      <c r="E330" s="21">
        <v>2254</v>
      </c>
      <c r="F330" s="21">
        <v>3200</v>
      </c>
      <c r="G330" s="22" t="s">
        <v>21</v>
      </c>
      <c r="H330" s="22" t="s">
        <v>29</v>
      </c>
      <c r="I330" s="23">
        <v>1992.2444230000001</v>
      </c>
      <c r="J330" s="23">
        <v>1273</v>
      </c>
      <c r="K330" s="24">
        <f t="shared" si="15"/>
        <v>0.63897782084542942</v>
      </c>
      <c r="L330" s="23">
        <v>871</v>
      </c>
      <c r="M330" s="25">
        <f t="shared" si="16"/>
        <v>68.421052631578945</v>
      </c>
      <c r="N330" s="22" t="str">
        <f t="shared" si="17"/>
        <v>No</v>
      </c>
      <c r="O330" s="22" t="s">
        <v>794</v>
      </c>
      <c r="P330" s="19" t="s">
        <v>946</v>
      </c>
      <c r="Q330" s="26" t="s">
        <v>948</v>
      </c>
    </row>
    <row r="331" spans="1:17" ht="17" x14ac:dyDescent="0.2">
      <c r="A331" s="18" t="s">
        <v>17</v>
      </c>
      <c r="B331" s="18" t="s">
        <v>36</v>
      </c>
      <c r="C331" s="19" t="s">
        <v>1019</v>
      </c>
      <c r="D331" s="20" t="s">
        <v>1020</v>
      </c>
      <c r="E331" s="21">
        <v>468</v>
      </c>
      <c r="F331" s="21">
        <v>2333</v>
      </c>
      <c r="G331" s="22" t="s">
        <v>28</v>
      </c>
      <c r="H331" s="22" t="s">
        <v>22</v>
      </c>
      <c r="I331" s="23">
        <v>38919.718330000003</v>
      </c>
      <c r="J331" s="23">
        <v>13799</v>
      </c>
      <c r="K331" s="24">
        <f t="shared" si="15"/>
        <v>0.35455035627437953</v>
      </c>
      <c r="L331" s="23">
        <v>10787</v>
      </c>
      <c r="M331" s="25">
        <f t="shared" si="16"/>
        <v>78.172331328357131</v>
      </c>
      <c r="N331" s="22" t="str">
        <f t="shared" si="17"/>
        <v>No</v>
      </c>
      <c r="O331" s="22" t="s">
        <v>794</v>
      </c>
      <c r="P331" s="19" t="s">
        <v>1021</v>
      </c>
      <c r="Q331" s="26" t="s">
        <v>1022</v>
      </c>
    </row>
    <row r="332" spans="1:17" ht="17" x14ac:dyDescent="0.2">
      <c r="A332" s="18" t="s">
        <v>17</v>
      </c>
      <c r="B332" s="18" t="s">
        <v>36</v>
      </c>
      <c r="C332" s="19" t="s">
        <v>1026</v>
      </c>
      <c r="D332" s="20" t="s">
        <v>1027</v>
      </c>
      <c r="E332" s="21">
        <v>1737</v>
      </c>
      <c r="F332" s="21">
        <v>4319</v>
      </c>
      <c r="G332" s="22" t="s">
        <v>21</v>
      </c>
      <c r="H332" s="22" t="s">
        <v>29</v>
      </c>
      <c r="I332" s="23">
        <v>5979.4175070000001</v>
      </c>
      <c r="J332" s="23">
        <v>4465</v>
      </c>
      <c r="K332" s="24">
        <f t="shared" si="15"/>
        <v>0.74672825484637961</v>
      </c>
      <c r="L332" s="23">
        <v>3499</v>
      </c>
      <c r="M332" s="25">
        <f t="shared" si="16"/>
        <v>78.365061590145586</v>
      </c>
      <c r="N332" s="22" t="str">
        <f t="shared" si="17"/>
        <v>No</v>
      </c>
      <c r="O332" s="22" t="s">
        <v>794</v>
      </c>
      <c r="P332" s="19" t="s">
        <v>1026</v>
      </c>
      <c r="Q332" s="26" t="s">
        <v>1028</v>
      </c>
    </row>
    <row r="333" spans="1:17" ht="17" x14ac:dyDescent="0.2">
      <c r="A333" s="18" t="s">
        <v>17</v>
      </c>
      <c r="B333" s="18" t="s">
        <v>36</v>
      </c>
      <c r="C333" s="19" t="s">
        <v>1036</v>
      </c>
      <c r="D333" s="20" t="s">
        <v>1037</v>
      </c>
      <c r="E333" s="21">
        <v>1690</v>
      </c>
      <c r="F333" s="21">
        <v>4047</v>
      </c>
      <c r="G333" s="22" t="s">
        <v>28</v>
      </c>
      <c r="H333" s="22" t="s">
        <v>29</v>
      </c>
      <c r="I333" s="23">
        <v>11425.341700000001</v>
      </c>
      <c r="J333" s="23">
        <v>5158</v>
      </c>
      <c r="K333" s="24">
        <f t="shared" si="15"/>
        <v>0.45145258106372432</v>
      </c>
      <c r="L333" s="23">
        <v>4148</v>
      </c>
      <c r="M333" s="25">
        <f t="shared" si="16"/>
        <v>80.418766963939518</v>
      </c>
      <c r="N333" s="22" t="str">
        <f t="shared" si="17"/>
        <v>No</v>
      </c>
      <c r="O333" s="22" t="s">
        <v>794</v>
      </c>
      <c r="P333" s="19" t="s">
        <v>1036</v>
      </c>
      <c r="Q333" s="26" t="s">
        <v>1038</v>
      </c>
    </row>
    <row r="334" spans="1:17" ht="32" x14ac:dyDescent="0.2">
      <c r="A334" s="18" t="s">
        <v>17</v>
      </c>
      <c r="B334" s="18" t="s">
        <v>36</v>
      </c>
      <c r="C334" s="19" t="s">
        <v>1060</v>
      </c>
      <c r="D334" s="20" t="s">
        <v>1061</v>
      </c>
      <c r="E334" s="21">
        <v>407</v>
      </c>
      <c r="F334" s="21">
        <v>1875</v>
      </c>
      <c r="G334" s="22" t="s">
        <v>28</v>
      </c>
      <c r="H334" s="22" t="s">
        <v>29</v>
      </c>
      <c r="I334" s="23">
        <v>1086.1048029999999</v>
      </c>
      <c r="J334" s="23">
        <v>1524</v>
      </c>
      <c r="K334" s="24">
        <f t="shared" si="15"/>
        <v>1.4031795051365776</v>
      </c>
      <c r="L334" s="23">
        <v>1319</v>
      </c>
      <c r="M334" s="25">
        <f t="shared" si="16"/>
        <v>86.548556430446197</v>
      </c>
      <c r="N334" s="22" t="str">
        <f t="shared" si="17"/>
        <v>No</v>
      </c>
      <c r="O334" s="29" t="s">
        <v>74</v>
      </c>
      <c r="P334" s="19" t="s">
        <v>1060</v>
      </c>
      <c r="Q334" s="26" t="s">
        <v>1062</v>
      </c>
    </row>
    <row r="335" spans="1:17" ht="17" x14ac:dyDescent="0.2">
      <c r="A335" s="18" t="s">
        <v>17</v>
      </c>
      <c r="B335" s="18" t="s">
        <v>36</v>
      </c>
      <c r="C335" s="19" t="s">
        <v>1070</v>
      </c>
      <c r="D335" s="20" t="s">
        <v>1071</v>
      </c>
      <c r="E335" s="21">
        <v>45</v>
      </c>
      <c r="F335" s="21">
        <v>2150</v>
      </c>
      <c r="G335" s="22" t="s">
        <v>28</v>
      </c>
      <c r="H335" s="22" t="s">
        <v>22</v>
      </c>
      <c r="I335" s="23">
        <v>6837.8214770000004</v>
      </c>
      <c r="J335" s="23">
        <v>3410</v>
      </c>
      <c r="K335" s="24">
        <f t="shared" si="15"/>
        <v>0.4986968454017156</v>
      </c>
      <c r="L335" s="23">
        <v>3080</v>
      </c>
      <c r="M335" s="25">
        <f t="shared" si="16"/>
        <v>90.322580645161281</v>
      </c>
      <c r="N335" s="22" t="str">
        <f t="shared" si="17"/>
        <v>No</v>
      </c>
      <c r="O335" s="22" t="s">
        <v>794</v>
      </c>
      <c r="P335" s="19" t="s">
        <v>1070</v>
      </c>
      <c r="Q335" s="26" t="s">
        <v>1072</v>
      </c>
    </row>
    <row r="336" spans="1:17" ht="18" thickBot="1" x14ac:dyDescent="0.25">
      <c r="A336" s="30" t="s">
        <v>17</v>
      </c>
      <c r="B336" s="30" t="s">
        <v>36</v>
      </c>
      <c r="C336" s="31" t="s">
        <v>1118</v>
      </c>
      <c r="D336" s="32" t="s">
        <v>1119</v>
      </c>
      <c r="E336" s="33">
        <v>885</v>
      </c>
      <c r="F336" s="33">
        <v>2450</v>
      </c>
      <c r="G336" s="34" t="s">
        <v>162</v>
      </c>
      <c r="H336" s="34" t="s">
        <v>22</v>
      </c>
      <c r="I336" s="35">
        <v>795.99246340000002</v>
      </c>
      <c r="J336" s="35">
        <v>806</v>
      </c>
      <c r="K336" s="36">
        <f t="shared" si="15"/>
        <v>1.0125724011974357</v>
      </c>
      <c r="L336" s="35">
        <v>804</v>
      </c>
      <c r="M336" s="37">
        <f t="shared" si="16"/>
        <v>99.75186104218362</v>
      </c>
      <c r="N336" s="34" t="str">
        <f t="shared" si="17"/>
        <v>No</v>
      </c>
      <c r="O336" s="34" t="s">
        <v>794</v>
      </c>
      <c r="P336" s="31" t="s">
        <v>1118</v>
      </c>
      <c r="Q336" s="38" t="s">
        <v>1120</v>
      </c>
    </row>
    <row r="337" spans="1:17" ht="16" thickBot="1" x14ac:dyDescent="0.25">
      <c r="A337" s="46" t="s">
        <v>1147</v>
      </c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8"/>
    </row>
    <row r="338" spans="1:17" ht="16" thickBot="1" x14ac:dyDescent="0.25">
      <c r="A338" s="46" t="s">
        <v>1148</v>
      </c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8"/>
    </row>
    <row r="339" spans="1:17" ht="18" thickBot="1" x14ac:dyDescent="0.25">
      <c r="A339" s="46" t="s">
        <v>1149</v>
      </c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8"/>
    </row>
  </sheetData>
  <mergeCells count="3">
    <mergeCell ref="A337:Q337"/>
    <mergeCell ref="A338:Q338"/>
    <mergeCell ref="A339:Q339"/>
  </mergeCells>
  <conditionalFormatting sqref="K1">
    <cfRule type="iconSet" priority="1">
      <iconSet iconSet="3Arrows">
        <cfvo type="percent" val="0"/>
        <cfvo type="num" val="1"/>
        <cfvo type="num" val="1"/>
      </iconSet>
    </cfRule>
    <cfRule type="iconSet" priority="2">
      <iconSet iconSet="3ArrowsGray">
        <cfvo type="percent" val="0"/>
        <cfvo type="num" val="1"/>
        <cfvo type="num" val="1"/>
      </iconSet>
    </cfRule>
    <cfRule type="iconSet" priority="3">
      <iconSet iconSet="3Arrows">
        <cfvo type="percent" val="0"/>
        <cfvo type="num" val="1"/>
        <cfvo type="num" val="1" gte="0"/>
      </iconSet>
    </cfRule>
    <cfRule type="iconSet" priority="4">
      <iconSet iconSet="3Arrows">
        <cfvo type="percent" val="0"/>
        <cfvo type="num" val="1"/>
        <cfvo type="num" val="1" gte="0"/>
      </iconSet>
    </cfRule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K2:K34">
    <cfRule type="iconSet" priority="6">
      <iconSet iconSet="3Arrows">
        <cfvo type="percent" val="0"/>
        <cfvo type="num" val="1"/>
        <cfvo type="num" val="1"/>
      </iconSet>
    </cfRule>
    <cfRule type="iconSet" priority="7">
      <iconSet iconSet="3ArrowsGray">
        <cfvo type="percent" val="0"/>
        <cfvo type="num" val="1"/>
        <cfvo type="num" val="1"/>
      </iconSet>
    </cfRule>
    <cfRule type="iconSet" priority="8">
      <iconSet iconSet="3Arrows">
        <cfvo type="percent" val="0"/>
        <cfvo type="num" val="1"/>
        <cfvo type="num" val="1" gte="0"/>
      </iconSet>
    </cfRule>
    <cfRule type="iconSet" priority="9">
      <iconSet iconSet="3Arrows">
        <cfvo type="percent" val="0"/>
        <cfvo type="num" val="1"/>
        <cfvo type="num" val="1" gte="0"/>
      </iconSet>
    </cfRule>
    <cfRule type="iconSet" priority="10">
      <iconSet iconSet="3Arrows">
        <cfvo type="percent" val="0"/>
        <cfvo type="percent" val="33"/>
        <cfvo type="percent" val="67"/>
      </iconSet>
    </cfRule>
  </conditionalFormatting>
  <conditionalFormatting sqref="K35:K336">
    <cfRule type="iconSet" priority="13">
      <iconSet iconSet="3Arrows">
        <cfvo type="percent" val="0"/>
        <cfvo type="num" val="1"/>
        <cfvo type="num" val="1"/>
      </iconSet>
    </cfRule>
    <cfRule type="iconSet" priority="14">
      <iconSet iconSet="3ArrowsGray">
        <cfvo type="percent" val="0"/>
        <cfvo type="num" val="1"/>
        <cfvo type="num" val="1"/>
      </iconSet>
    </cfRule>
    <cfRule type="iconSet" priority="15">
      <iconSet iconSet="3Arrows">
        <cfvo type="percent" val="0"/>
        <cfvo type="num" val="1"/>
        <cfvo type="num" val="1" gte="0"/>
      </iconSet>
    </cfRule>
    <cfRule type="iconSet" priority="16">
      <iconSet iconSet="3Arrows">
        <cfvo type="percent" val="0"/>
        <cfvo type="num" val="1"/>
        <cfvo type="num" val="1" gte="0"/>
      </iconSet>
    </cfRule>
    <cfRule type="iconSet" priority="17">
      <iconSet iconSet="3Arrows">
        <cfvo type="percent" val="0"/>
        <cfvo type="percent" val="33"/>
        <cfvo type="percent" val="67"/>
      </iconSet>
    </cfRule>
  </conditionalFormatting>
  <conditionalFormatting sqref="N1:N334">
    <cfRule type="containsText" dxfId="1" priority="11" operator="containsText" text="Yes">
      <formula>NOT(ISERROR(SEARCH("Yes",N1)))</formula>
    </cfRule>
    <cfRule type="containsText" dxfId="0" priority="12" operator="containsText" text="Yes">
      <formula>NOT(ISERROR(SEARCH("Yes",N1)))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Reviewer1</dc:creator>
  <cp:lastModifiedBy>Wilderson Medina</cp:lastModifiedBy>
  <dcterms:created xsi:type="dcterms:W3CDTF">2023-09-01T18:47:04Z</dcterms:created>
  <dcterms:modified xsi:type="dcterms:W3CDTF">2023-09-06T00:44:38Z</dcterms:modified>
</cp:coreProperties>
</file>